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206"/>
  <workbookPr autoCompressPictures="0"/>
  <bookViews>
    <workbookView xWindow="7400" yWindow="0" windowWidth="25520" windowHeight="15620"/>
  </bookViews>
  <sheets>
    <sheet name="mid-season+harvest" sheetId="1" r:id="rId1"/>
    <sheet name="analys" sheetId="3" r:id="rId2"/>
    <sheet name="STAT" sheetId="4" r:id="rId3"/>
  </sheets>
  <calcPr calcId="140001" concurrentCalc="0"/>
  <pivotCaches>
    <pivotCache cacheId="25" r:id="rId4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45" i="3" l="1"/>
  <c r="W45" i="3"/>
  <c r="W44" i="3"/>
  <c r="X43" i="3"/>
  <c r="W43" i="3"/>
  <c r="X42" i="3"/>
  <c r="W42" i="3"/>
  <c r="X41" i="3"/>
  <c r="W41" i="3"/>
  <c r="X40" i="3"/>
  <c r="W40" i="3"/>
  <c r="S40" i="3"/>
  <c r="S41" i="3"/>
  <c r="S42" i="3"/>
  <c r="S43" i="3"/>
  <c r="S45" i="3"/>
  <c r="R41" i="3"/>
  <c r="R42" i="3"/>
  <c r="R43" i="3"/>
  <c r="R44" i="3"/>
  <c r="R45" i="3"/>
  <c r="R40" i="3"/>
  <c r="O41" i="4"/>
  <c r="N41" i="4"/>
  <c r="O40" i="4"/>
  <c r="N40" i="4"/>
  <c r="O39" i="4"/>
  <c r="N39" i="4"/>
  <c r="O38" i="4"/>
  <c r="N38" i="4"/>
  <c r="O37" i="4"/>
  <c r="N37" i="4"/>
  <c r="O36" i="4"/>
  <c r="N36" i="4"/>
  <c r="O35" i="4"/>
  <c r="N35" i="4"/>
  <c r="O34" i="4"/>
  <c r="N34" i="4"/>
  <c r="O33" i="4"/>
  <c r="N33" i="4"/>
  <c r="O32" i="4"/>
  <c r="N32" i="4"/>
  <c r="O31" i="4"/>
  <c r="N31" i="4"/>
  <c r="O30" i="4"/>
  <c r="N30" i="4"/>
  <c r="O29" i="4"/>
  <c r="N29" i="4"/>
  <c r="O28" i="4"/>
  <c r="N28" i="4"/>
  <c r="O27" i="4"/>
  <c r="N27" i="4"/>
  <c r="O26" i="4"/>
  <c r="N26" i="4"/>
  <c r="O25" i="4"/>
  <c r="N25" i="4"/>
  <c r="O24" i="4"/>
  <c r="N24" i="4"/>
  <c r="O23" i="4"/>
  <c r="N23" i="4"/>
  <c r="O22" i="4"/>
  <c r="N22" i="4"/>
  <c r="O21" i="4"/>
  <c r="N21" i="4"/>
  <c r="O20" i="4"/>
  <c r="N20" i="4"/>
  <c r="O19" i="4"/>
  <c r="N19" i="4"/>
  <c r="O18" i="4"/>
  <c r="N18" i="4"/>
  <c r="O17" i="4"/>
  <c r="N17" i="4"/>
  <c r="O16" i="4"/>
  <c r="N16" i="4"/>
  <c r="O15" i="4"/>
  <c r="N15" i="4"/>
  <c r="O14" i="4"/>
  <c r="N14" i="4"/>
  <c r="O13" i="4"/>
  <c r="N13" i="4"/>
  <c r="O12" i="4"/>
  <c r="N12" i="4"/>
  <c r="O11" i="4"/>
  <c r="N11" i="4"/>
  <c r="O10" i="4"/>
  <c r="N10" i="4"/>
  <c r="O9" i="4"/>
  <c r="N9" i="4"/>
  <c r="O8" i="4"/>
  <c r="N8" i="4"/>
  <c r="O7" i="4"/>
  <c r="N7" i="4"/>
  <c r="O6" i="4"/>
  <c r="N6" i="4"/>
  <c r="O5" i="4"/>
  <c r="N5" i="4"/>
  <c r="O4" i="4"/>
  <c r="N4" i="4"/>
  <c r="O3" i="4"/>
  <c r="N3" i="4"/>
  <c r="O2" i="4"/>
  <c r="N2" i="4"/>
  <c r="N3" i="3"/>
  <c r="O3" i="3"/>
  <c r="N4" i="3"/>
  <c r="O4" i="3"/>
  <c r="N5" i="3"/>
  <c r="O5" i="3"/>
  <c r="N6" i="3"/>
  <c r="O6" i="3"/>
  <c r="N7" i="3"/>
  <c r="O7" i="3"/>
  <c r="N8" i="3"/>
  <c r="O8" i="3"/>
  <c r="N9" i="3"/>
  <c r="O9" i="3"/>
  <c r="N10" i="3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O2" i="3"/>
  <c r="N2" i="3"/>
</calcChain>
</file>

<file path=xl/sharedStrings.xml><?xml version="1.0" encoding="utf-8"?>
<sst xmlns="http://schemas.openxmlformats.org/spreadsheetml/2006/main" count="409" uniqueCount="35">
  <si>
    <t>genotype</t>
  </si>
  <si>
    <t>inoculation</t>
  </si>
  <si>
    <t>rep</t>
  </si>
  <si>
    <t>plant no</t>
  </si>
  <si>
    <t>nod no</t>
  </si>
  <si>
    <t>inoc</t>
  </si>
  <si>
    <t>uninoc</t>
  </si>
  <si>
    <t>TGx 1448-2E</t>
  </si>
  <si>
    <t>TGx 1835-10E</t>
  </si>
  <si>
    <t>SQUIRE</t>
  </si>
  <si>
    <t>SEQUEL</t>
  </si>
  <si>
    <t>SAGA</t>
  </si>
  <si>
    <t>sub sample dwt (g)</t>
  </si>
  <si>
    <t>root dwt (g)</t>
  </si>
  <si>
    <t>nod fresh wt (g)</t>
  </si>
  <si>
    <t>haulm wt (kg)</t>
  </si>
  <si>
    <t>grain wt (g)</t>
  </si>
  <si>
    <t>BIOMASS SAMPLING</t>
  </si>
  <si>
    <t>FINAL HARVEST; Net plot size = 4.5 square meter</t>
  </si>
  <si>
    <t>Planting date: 10/07/11</t>
  </si>
  <si>
    <t>shoot fw (g)</t>
  </si>
  <si>
    <t>sub sample shoot fw (g)</t>
  </si>
  <si>
    <t>This is in red because urea (N)was added to the plot. This is also in accordance to the protocol.</t>
  </si>
  <si>
    <t>Harvesting date: 16/11/11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</si>
  <si>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14.660' E 008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25.269'</t>
    </r>
  </si>
  <si>
    <t>TGx 1448-2E+urea</t>
  </si>
  <si>
    <t>St Yld kg/ha</t>
  </si>
  <si>
    <t>Gr Yld kg/ha</t>
  </si>
  <si>
    <t>Row Labels</t>
  </si>
  <si>
    <t>Grand Total</t>
  </si>
  <si>
    <t>Column Labels</t>
  </si>
  <si>
    <t>Average of Gr Yld kg/ha</t>
  </si>
  <si>
    <t>StdDev of Gr Yld kg/ha</t>
  </si>
  <si>
    <t>Average of St Yld kg/ha</t>
  </si>
  <si>
    <t>StdDev of St Yld kg/ha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</si>
</sst>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7" fillId="2" borderId="1" xfId="0" applyFont="1" applyFill="1" applyBorder="1"/>
    <xf numFmtId="0" fontId="0" fillId="0" borderId="0" xfId="0" applyNumberFormat="1"/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pivotCacheDefinition" Target="pivotCache/pivotCacheDefinition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analys!$R$23</c:f>
              <c:strCache>
                <c:ptCount val="1"/>
                <c:pt idx="0">
                  <c:v>uninoc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analys!$R$40:$R$45</c:f>
                <c:numCache>
                  <c:formatCode>General</c:formatCode>
                  <c:ptCount val="6"/>
                  <c:pt idx="0">
                    <c:v>262.3500943709778</c:v>
                  </c:pt>
                  <c:pt idx="1">
                    <c:v>154.707676023448</c:v>
                  </c:pt>
                  <c:pt idx="2">
                    <c:v>511.2314673107715</c:v>
                  </c:pt>
                  <c:pt idx="3">
                    <c:v>412.834600545312</c:v>
                  </c:pt>
                  <c:pt idx="4">
                    <c:v>340.8394080173435</c:v>
                  </c:pt>
                  <c:pt idx="5">
                    <c:v>554.1444115089356</c:v>
                  </c:pt>
                </c:numCache>
              </c:numRef>
            </c:plus>
            <c:minus>
              <c:numRef>
                <c:f>analys!$R$40:$R$45</c:f>
                <c:numCache>
                  <c:formatCode>General</c:formatCode>
                  <c:ptCount val="6"/>
                  <c:pt idx="0">
                    <c:v>262.3500943709778</c:v>
                  </c:pt>
                  <c:pt idx="1">
                    <c:v>154.707676023448</c:v>
                  </c:pt>
                  <c:pt idx="2">
                    <c:v>511.2314673107715</c:v>
                  </c:pt>
                  <c:pt idx="3">
                    <c:v>412.834600545312</c:v>
                  </c:pt>
                  <c:pt idx="4">
                    <c:v>340.8394080173435</c:v>
                  </c:pt>
                  <c:pt idx="5">
                    <c:v>554.1444115089356</c:v>
                  </c:pt>
                </c:numCache>
              </c:numRef>
            </c:minus>
          </c:errBars>
          <c:cat>
            <c:strRef>
              <c:f>analys!$Q$24:$Q$29</c:f>
              <c:strCache>
                <c:ptCount val="6"/>
                <c:pt idx="0">
                  <c:v>SAGA</c:v>
                </c:pt>
                <c:pt idx="1">
                  <c:v>SEQUEL</c:v>
                </c:pt>
                <c:pt idx="2">
                  <c:v>SQUIRE</c:v>
                </c:pt>
                <c:pt idx="3">
                  <c:v>TGx 1448-2E</c:v>
                </c:pt>
                <c:pt idx="4">
                  <c:v>TGx 1448-2E+urea</c:v>
                </c:pt>
                <c:pt idx="5">
                  <c:v>TGx 1835-10E</c:v>
                </c:pt>
              </c:strCache>
            </c:strRef>
          </c:cat>
          <c:val>
            <c:numRef>
              <c:f>analys!$R$24:$R$29</c:f>
              <c:numCache>
                <c:formatCode>General</c:formatCode>
                <c:ptCount val="6"/>
                <c:pt idx="0">
                  <c:v>1072.222222222222</c:v>
                </c:pt>
                <c:pt idx="1">
                  <c:v>660.5555555555555</c:v>
                </c:pt>
                <c:pt idx="2">
                  <c:v>1221.111111111111</c:v>
                </c:pt>
                <c:pt idx="3">
                  <c:v>2175.0</c:v>
                </c:pt>
                <c:pt idx="4">
                  <c:v>2179.444444444444</c:v>
                </c:pt>
                <c:pt idx="5">
                  <c:v>2352.777777777778</c:v>
                </c:pt>
              </c:numCache>
            </c:numRef>
          </c:val>
        </c:ser>
        <c:ser>
          <c:idx val="1"/>
          <c:order val="1"/>
          <c:tx>
            <c:strRef>
              <c:f>analys!$S$23</c:f>
              <c:strCache>
                <c:ptCount val="1"/>
                <c:pt idx="0">
                  <c:v>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analys!$S$40:$S$45</c:f>
                <c:numCache>
                  <c:formatCode>General</c:formatCode>
                  <c:ptCount val="6"/>
                  <c:pt idx="0">
                    <c:v>497.9004271849401</c:v>
                  </c:pt>
                  <c:pt idx="1">
                    <c:v>247.7559781142685</c:v>
                  </c:pt>
                  <c:pt idx="2">
                    <c:v>497.0748798863124</c:v>
                  </c:pt>
                  <c:pt idx="3">
                    <c:v>407.0433137385496</c:v>
                  </c:pt>
                  <c:pt idx="5">
                    <c:v>130.7229029904655</c:v>
                  </c:pt>
                </c:numCache>
              </c:numRef>
            </c:plus>
            <c:minus>
              <c:numRef>
                <c:f>analys!$S$40:$S$45</c:f>
                <c:numCache>
                  <c:formatCode>General</c:formatCode>
                  <c:ptCount val="6"/>
                  <c:pt idx="0">
                    <c:v>497.9004271849401</c:v>
                  </c:pt>
                  <c:pt idx="1">
                    <c:v>247.7559781142685</c:v>
                  </c:pt>
                  <c:pt idx="2">
                    <c:v>497.0748798863124</c:v>
                  </c:pt>
                  <c:pt idx="3">
                    <c:v>407.0433137385496</c:v>
                  </c:pt>
                  <c:pt idx="5">
                    <c:v>130.7229029904655</c:v>
                  </c:pt>
                </c:numCache>
              </c:numRef>
            </c:minus>
          </c:errBars>
          <c:cat>
            <c:strRef>
              <c:f>analys!$Q$24:$Q$29</c:f>
              <c:strCache>
                <c:ptCount val="6"/>
                <c:pt idx="0">
                  <c:v>SAGA</c:v>
                </c:pt>
                <c:pt idx="1">
                  <c:v>SEQUEL</c:v>
                </c:pt>
                <c:pt idx="2">
                  <c:v>SQUIRE</c:v>
                </c:pt>
                <c:pt idx="3">
                  <c:v>TGx 1448-2E</c:v>
                </c:pt>
                <c:pt idx="4">
                  <c:v>TGx 1448-2E+urea</c:v>
                </c:pt>
                <c:pt idx="5">
                  <c:v>TGx 1835-10E</c:v>
                </c:pt>
              </c:strCache>
            </c:strRef>
          </c:cat>
          <c:val>
            <c:numRef>
              <c:f>analys!$S$24:$S$29</c:f>
              <c:numCache>
                <c:formatCode>General</c:formatCode>
                <c:ptCount val="6"/>
                <c:pt idx="0">
                  <c:v>2960.555555555556</c:v>
                </c:pt>
                <c:pt idx="1">
                  <c:v>1710.555555555556</c:v>
                </c:pt>
                <c:pt idx="2">
                  <c:v>1443.888888888889</c:v>
                </c:pt>
                <c:pt idx="3">
                  <c:v>2237.222222222222</c:v>
                </c:pt>
                <c:pt idx="5">
                  <c:v>2252.222222222223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8310104"/>
        <c:axId val="2092939672"/>
      </c:barChart>
      <c:catAx>
        <c:axId val="2078310104"/>
        <c:scaling>
          <c:orientation val="minMax"/>
        </c:scaling>
        <c:delete val="0"/>
        <c:axPos val="b"/>
        <c:majorTickMark val="out"/>
        <c:minorTickMark val="none"/>
        <c:tickLblPos val="nextTo"/>
        <c:crossAx val="2092939672"/>
        <c:crosses val="autoZero"/>
        <c:auto val="1"/>
        <c:lblAlgn val="ctr"/>
        <c:lblOffset val="100"/>
        <c:noMultiLvlLbl val="0"/>
      </c:catAx>
      <c:valAx>
        <c:axId val="2092939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 (kg/ha)</a:t>
                </a:r>
              </a:p>
            </c:rich>
          </c:tx>
          <c:layout>
            <c:manualLayout>
              <c:xMode val="edge"/>
              <c:yMode val="edge"/>
              <c:x val="0.00833333333333333"/>
              <c:y val="0.07088473315835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78310104"/>
        <c:crosses val="autoZero"/>
        <c:crossBetween val="between"/>
        <c:majorUnit val="1000.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analys!$W$23</c:f>
              <c:strCache>
                <c:ptCount val="1"/>
                <c:pt idx="0">
                  <c:v>uninoc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analys!$W$40:$W$45</c:f>
                <c:numCache>
                  <c:formatCode>General</c:formatCode>
                  <c:ptCount val="6"/>
                  <c:pt idx="0">
                    <c:v>1535.25108199723</c:v>
                  </c:pt>
                  <c:pt idx="1">
                    <c:v>471.4045207910315</c:v>
                  </c:pt>
                  <c:pt idx="2">
                    <c:v>501.0277503136548</c:v>
                  </c:pt>
                  <c:pt idx="3">
                    <c:v>1613.982116259328</c:v>
                  </c:pt>
                  <c:pt idx="4">
                    <c:v>792.8435047632469</c:v>
                  </c:pt>
                  <c:pt idx="5">
                    <c:v>559.2469952052387</c:v>
                  </c:pt>
                </c:numCache>
              </c:numRef>
            </c:plus>
            <c:minus>
              <c:numRef>
                <c:f>analys!$W$40:$W$45</c:f>
                <c:numCache>
                  <c:formatCode>General</c:formatCode>
                  <c:ptCount val="6"/>
                  <c:pt idx="0">
                    <c:v>1535.25108199723</c:v>
                  </c:pt>
                  <c:pt idx="1">
                    <c:v>471.4045207910315</c:v>
                  </c:pt>
                  <c:pt idx="2">
                    <c:v>501.0277503136548</c:v>
                  </c:pt>
                  <c:pt idx="3">
                    <c:v>1613.982116259328</c:v>
                  </c:pt>
                  <c:pt idx="4">
                    <c:v>792.8435047632469</c:v>
                  </c:pt>
                  <c:pt idx="5">
                    <c:v>559.2469952052387</c:v>
                  </c:pt>
                </c:numCache>
              </c:numRef>
            </c:minus>
          </c:errBars>
          <c:cat>
            <c:strRef>
              <c:f>analys!$Q$24:$Q$29</c:f>
              <c:strCache>
                <c:ptCount val="6"/>
                <c:pt idx="0">
                  <c:v>SAGA</c:v>
                </c:pt>
                <c:pt idx="1">
                  <c:v>SEQUEL</c:v>
                </c:pt>
                <c:pt idx="2">
                  <c:v>SQUIRE</c:v>
                </c:pt>
                <c:pt idx="3">
                  <c:v>TGx 1448-2E</c:v>
                </c:pt>
                <c:pt idx="4">
                  <c:v>TGx 1448-2E+urea</c:v>
                </c:pt>
                <c:pt idx="5">
                  <c:v>TGx 1835-10E</c:v>
                </c:pt>
              </c:strCache>
            </c:strRef>
          </c:cat>
          <c:val>
            <c:numRef>
              <c:f>analys!$W$24:$W$29</c:f>
              <c:numCache>
                <c:formatCode>General</c:formatCode>
                <c:ptCount val="6"/>
                <c:pt idx="0">
                  <c:v>3277.777777777777</c:v>
                </c:pt>
                <c:pt idx="1">
                  <c:v>2000.0</c:v>
                </c:pt>
                <c:pt idx="2">
                  <c:v>1666.666666666667</c:v>
                </c:pt>
                <c:pt idx="3">
                  <c:v>6111.11111111111</c:v>
                </c:pt>
                <c:pt idx="4">
                  <c:v>6500.0</c:v>
                </c:pt>
                <c:pt idx="5">
                  <c:v>4222.222222222222</c:v>
                </c:pt>
              </c:numCache>
            </c:numRef>
          </c:val>
        </c:ser>
        <c:ser>
          <c:idx val="1"/>
          <c:order val="1"/>
          <c:tx>
            <c:strRef>
              <c:f>analys!$X$23</c:f>
              <c:strCache>
                <c:ptCount val="1"/>
                <c:pt idx="0">
                  <c:v>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analys!$X$40:$X$45</c:f>
                <c:numCache>
                  <c:formatCode>General</c:formatCode>
                  <c:ptCount val="6"/>
                  <c:pt idx="0">
                    <c:v>672.811189799442</c:v>
                  </c:pt>
                  <c:pt idx="1">
                    <c:v>430.3314829119354</c:v>
                  </c:pt>
                  <c:pt idx="2">
                    <c:v>1261.979632400061</c:v>
                  </c:pt>
                  <c:pt idx="3">
                    <c:v>764.4358311314913</c:v>
                  </c:pt>
                  <c:pt idx="5">
                    <c:v>785.674201318386</c:v>
                  </c:pt>
                </c:numCache>
              </c:numRef>
            </c:plus>
            <c:minus>
              <c:numRef>
                <c:f>analys!$X$40:$X$45</c:f>
                <c:numCache>
                  <c:formatCode>General</c:formatCode>
                  <c:ptCount val="6"/>
                  <c:pt idx="0">
                    <c:v>672.811189799442</c:v>
                  </c:pt>
                  <c:pt idx="1">
                    <c:v>430.3314829119354</c:v>
                  </c:pt>
                  <c:pt idx="2">
                    <c:v>1261.979632400061</c:v>
                  </c:pt>
                  <c:pt idx="3">
                    <c:v>764.4358311314913</c:v>
                  </c:pt>
                  <c:pt idx="5">
                    <c:v>785.674201318386</c:v>
                  </c:pt>
                </c:numCache>
              </c:numRef>
            </c:minus>
          </c:errBars>
          <c:cat>
            <c:strRef>
              <c:f>analys!$Q$24:$Q$29</c:f>
              <c:strCache>
                <c:ptCount val="6"/>
                <c:pt idx="0">
                  <c:v>SAGA</c:v>
                </c:pt>
                <c:pt idx="1">
                  <c:v>SEQUEL</c:v>
                </c:pt>
                <c:pt idx="2">
                  <c:v>SQUIRE</c:v>
                </c:pt>
                <c:pt idx="3">
                  <c:v>TGx 1448-2E</c:v>
                </c:pt>
                <c:pt idx="4">
                  <c:v>TGx 1448-2E+urea</c:v>
                </c:pt>
                <c:pt idx="5">
                  <c:v>TGx 1835-10E</c:v>
                </c:pt>
              </c:strCache>
            </c:strRef>
          </c:cat>
          <c:val>
            <c:numRef>
              <c:f>analys!$X$24:$X$29</c:f>
              <c:numCache>
                <c:formatCode>General</c:formatCode>
                <c:ptCount val="6"/>
                <c:pt idx="0">
                  <c:v>4222.222222222222</c:v>
                </c:pt>
                <c:pt idx="1">
                  <c:v>3222.222222222222</c:v>
                </c:pt>
                <c:pt idx="2">
                  <c:v>3888.888888888889</c:v>
                </c:pt>
                <c:pt idx="3">
                  <c:v>5333.333333333334</c:v>
                </c:pt>
                <c:pt idx="5">
                  <c:v>5555.555555555555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4115768"/>
        <c:axId val="2105285000"/>
      </c:barChart>
      <c:catAx>
        <c:axId val="2104115768"/>
        <c:scaling>
          <c:orientation val="minMax"/>
        </c:scaling>
        <c:delete val="0"/>
        <c:axPos val="b"/>
        <c:majorTickMark val="out"/>
        <c:minorTickMark val="none"/>
        <c:tickLblPos val="nextTo"/>
        <c:crossAx val="2105285000"/>
        <c:crosses val="autoZero"/>
        <c:auto val="1"/>
        <c:lblAlgn val="ctr"/>
        <c:lblOffset val="100"/>
        <c:noMultiLvlLbl val="0"/>
      </c:catAx>
      <c:valAx>
        <c:axId val="21052850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stover yield (kg/ha)</a:t>
                </a:r>
              </a:p>
            </c:rich>
          </c:tx>
          <c:layout>
            <c:manualLayout>
              <c:xMode val="edge"/>
              <c:yMode val="edge"/>
              <c:x val="0.00833333333333333"/>
              <c:y val="0.07088473315835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04115768"/>
        <c:crosses val="autoZero"/>
        <c:crossBetween val="between"/>
        <c:majorUnit val="1000.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1098550</xdr:colOff>
      <xdr:row>49</xdr:row>
      <xdr:rowOff>139700</xdr:rowOff>
    </xdr:from>
    <xdr:to>
      <xdr:col>20</xdr:col>
      <xdr:colOff>107950</xdr:colOff>
      <xdr:row>65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47</xdr:row>
      <xdr:rowOff>0</xdr:rowOff>
    </xdr:from>
    <xdr:to>
      <xdr:col>25</xdr:col>
      <xdr:colOff>177800</xdr:colOff>
      <xdr:row>62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65.569349189813" createdVersion="4" refreshedVersion="4" minRefreshableVersion="3" recordCount="44">
  <cacheSource type="worksheet">
    <worksheetSource ref="A1:O45" sheet="analys"/>
  </cacheSource>
  <cacheFields count="15">
    <cacheField name="genotype" numFmtId="0">
      <sharedItems count="6">
        <s v="TGx 1448-2E"/>
        <s v="TGx 1448-2E+urea"/>
        <s v="SQUIRE"/>
        <s v="SEQUEL"/>
        <s v="SAGA"/>
        <s v="TGx 1835-10E"/>
      </sharedItems>
    </cacheField>
    <cacheField name="inoculation" numFmtId="0">
      <sharedItems count="2">
        <s v="inoc"/>
        <s v="uninoc"/>
      </sharedItems>
    </cacheField>
    <cacheField name="rep" numFmtId="0">
      <sharedItems containsSemiMixedTypes="0" containsString="0" containsNumber="1" containsInteger="1" minValue="1" maxValue="4"/>
    </cacheField>
    <cacheField name="plant no" numFmtId="0">
      <sharedItems containsSemiMixedTypes="0" containsString="0" containsNumber="1" containsInteger="1" minValue="13" maxValue="54"/>
    </cacheField>
    <cacheField name="shoot fw (g)" numFmtId="0">
      <sharedItems containsSemiMixedTypes="0" containsString="0" containsNumber="1" containsInteger="1" minValue="337" maxValue="2180"/>
    </cacheField>
    <cacheField name="sub sample shoot fw (g)" numFmtId="0">
      <sharedItems containsSemiMixedTypes="0" containsString="0" containsNumber="1" containsInteger="1" minValue="240" maxValue="710"/>
    </cacheField>
    <cacheField name="sub sample dwt (g)" numFmtId="0">
      <sharedItems containsString="0" containsBlank="1" containsNumber="1" minValue="67.38" maxValue="215.2"/>
    </cacheField>
    <cacheField name="root dwt (g)" numFmtId="0">
      <sharedItems containsString="0" containsBlank="1" containsNumber="1" minValue="3.64" maxValue="117.28"/>
    </cacheField>
    <cacheField name="nod no" numFmtId="0">
      <sharedItems containsSemiMixedTypes="0" containsString="0" containsNumber="1" containsInteger="1" minValue="65" maxValue="2000"/>
    </cacheField>
    <cacheField name="nod fresh wt (g)" numFmtId="0">
      <sharedItems containsSemiMixedTypes="0" containsString="0" containsNumber="1" minValue="1.67" maxValue="23.54"/>
    </cacheField>
    <cacheField name="plant no2" numFmtId="0">
      <sharedItems containsSemiMixedTypes="0" containsString="0" containsNumber="1" containsInteger="1" minValue="42" maxValue="1320"/>
    </cacheField>
    <cacheField name="haulm wt (kg)" numFmtId="0">
      <sharedItems containsSemiMixedTypes="0" containsString="0" containsNumber="1" minValue="0.2" maxValue="4"/>
    </cacheField>
    <cacheField name="grain wt (g)" numFmtId="0">
      <sharedItems containsSemiMixedTypes="0" containsString="0" containsNumber="1" containsInteger="1" minValue="111" maxValue="1882"/>
    </cacheField>
    <cacheField name="St Yld kg/ha" numFmtId="0">
      <sharedItems containsSemiMixedTypes="0" containsString="0" containsNumber="1" minValue="444.44444444444446" maxValue="8888.8888888888887"/>
    </cacheField>
    <cacheField name="Gr Yld kg/ha" numFmtId="0">
      <sharedItems containsSemiMixedTypes="0" containsString="0" containsNumber="1" minValue="246.66666666666666" maxValue="4182.222222222222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">
  <r>
    <x v="0"/>
    <x v="0"/>
    <n v="1"/>
    <n v="35"/>
    <n v="1010"/>
    <n v="480"/>
    <n v="125.41"/>
    <m/>
    <n v="250"/>
    <n v="5.52"/>
    <n v="174"/>
    <n v="3.4"/>
    <n v="1541"/>
    <n v="7555.5555555555557"/>
    <n v="3424.4444444444443"/>
  </r>
  <r>
    <x v="0"/>
    <x v="0"/>
    <n v="2"/>
    <n v="40"/>
    <n v="1049"/>
    <n v="344"/>
    <n v="95.49"/>
    <m/>
    <n v="500"/>
    <n v="11.95"/>
    <n v="182"/>
    <n v="2"/>
    <n v="733"/>
    <n v="4444.4444444444443"/>
    <n v="1628.8888888888889"/>
  </r>
  <r>
    <x v="0"/>
    <x v="0"/>
    <n v="3"/>
    <n v="19"/>
    <n v="1260"/>
    <n v="292"/>
    <n v="67.38"/>
    <n v="42.22"/>
    <n v="110"/>
    <n v="1.67"/>
    <n v="135"/>
    <n v="1.9"/>
    <n v="812"/>
    <n v="4222.2222222222226"/>
    <n v="1804.4444444444443"/>
  </r>
  <r>
    <x v="0"/>
    <x v="0"/>
    <n v="4"/>
    <n v="38"/>
    <n v="734"/>
    <n v="268"/>
    <n v="75.34"/>
    <n v="31.76"/>
    <n v="220"/>
    <n v="5.92"/>
    <n v="231"/>
    <n v="2.2999999999999998"/>
    <n v="941"/>
    <n v="5111.1111111111113"/>
    <n v="2091.1111111111113"/>
  </r>
  <r>
    <x v="0"/>
    <x v="1"/>
    <n v="1"/>
    <n v="35"/>
    <n v="960"/>
    <n v="490"/>
    <n v="99.58"/>
    <m/>
    <n v="359"/>
    <n v="8.6300000000000008"/>
    <n v="167"/>
    <n v="4"/>
    <n v="1254"/>
    <n v="8888.8888888888887"/>
    <n v="2786.6666666666665"/>
  </r>
  <r>
    <x v="0"/>
    <x v="1"/>
    <n v="2"/>
    <n v="48"/>
    <n v="1390"/>
    <n v="490"/>
    <n v="101.2"/>
    <m/>
    <n v="420"/>
    <n v="8.5"/>
    <n v="180"/>
    <n v="2.8"/>
    <n v="990"/>
    <n v="6222.2222222222226"/>
    <n v="2200"/>
  </r>
  <r>
    <x v="0"/>
    <x v="1"/>
    <n v="3"/>
    <n v="23"/>
    <n v="2180"/>
    <n v="710"/>
    <n v="120.72"/>
    <m/>
    <n v="230"/>
    <n v="6.84"/>
    <n v="150"/>
    <n v="3.5"/>
    <n v="1221"/>
    <n v="7777.7777777777774"/>
    <n v="2713.3333333333335"/>
  </r>
  <r>
    <x v="0"/>
    <x v="1"/>
    <n v="4"/>
    <n v="35"/>
    <n v="1700"/>
    <n v="440"/>
    <n v="131.37"/>
    <n v="52.88"/>
    <n v="283"/>
    <n v="15.31"/>
    <n v="42"/>
    <n v="0.7"/>
    <n v="450"/>
    <n v="1555.5555555555557"/>
    <n v="1000"/>
  </r>
  <r>
    <x v="1"/>
    <x v="1"/>
    <n v="1"/>
    <n v="54"/>
    <n v="1832"/>
    <n v="424"/>
    <m/>
    <m/>
    <n v="321"/>
    <n v="18.100000000000001"/>
    <n v="218"/>
    <n v="3"/>
    <n v="975"/>
    <n v="6666.666666666667"/>
    <n v="2166.6666666666665"/>
  </r>
  <r>
    <x v="1"/>
    <x v="1"/>
    <n v="2"/>
    <n v="24"/>
    <n v="1293"/>
    <n v="428"/>
    <n v="102.68"/>
    <n v="38.17"/>
    <n v="289"/>
    <n v="4.4400000000000004"/>
    <n v="160"/>
    <n v="3.5"/>
    <n v="1309"/>
    <n v="7777.7777777777774"/>
    <n v="2908.8888888888887"/>
  </r>
  <r>
    <x v="1"/>
    <x v="1"/>
    <n v="3"/>
    <n v="23"/>
    <n v="1604"/>
    <n v="321"/>
    <m/>
    <m/>
    <n v="220"/>
    <n v="5.64"/>
    <n v="120"/>
    <n v="3.3"/>
    <n v="1067"/>
    <n v="7333.333333333333"/>
    <n v="2371.1111111111113"/>
  </r>
  <r>
    <x v="1"/>
    <x v="1"/>
    <n v="4"/>
    <n v="22"/>
    <n v="704"/>
    <n v="289"/>
    <n v="83.7"/>
    <n v="30.34"/>
    <n v="301"/>
    <n v="2.4"/>
    <n v="120"/>
    <n v="1.9"/>
    <n v="572"/>
    <n v="4222.2222222222226"/>
    <n v="1271.1111111111111"/>
  </r>
  <r>
    <x v="2"/>
    <x v="0"/>
    <n v="1"/>
    <n v="21"/>
    <n v="1500"/>
    <n v="630"/>
    <n v="128.72"/>
    <n v="117.28"/>
    <n v="150"/>
    <n v="11.52"/>
    <n v="110"/>
    <n v="1.6"/>
    <n v="162"/>
    <n v="3555.5555555555557"/>
    <n v="360"/>
  </r>
  <r>
    <x v="2"/>
    <x v="0"/>
    <n v="2"/>
    <n v="24"/>
    <n v="1111"/>
    <n v="412"/>
    <n v="95.25"/>
    <n v="52.42"/>
    <n v="145"/>
    <n v="8.48"/>
    <n v="170"/>
    <n v="1"/>
    <n v="935"/>
    <n v="2222.2222222222222"/>
    <n v="2077.7777777777778"/>
  </r>
  <r>
    <x v="2"/>
    <x v="0"/>
    <n v="3"/>
    <n v="37"/>
    <n v="1200"/>
    <n v="521"/>
    <n v="114.62"/>
    <m/>
    <n v="450"/>
    <n v="21.72"/>
    <n v="154"/>
    <n v="3.4"/>
    <n v="1112"/>
    <n v="7555.5555555555557"/>
    <n v="2471.1111111111113"/>
  </r>
  <r>
    <x v="2"/>
    <x v="0"/>
    <n v="4"/>
    <n v="13"/>
    <n v="830"/>
    <n v="400"/>
    <n v="119.9"/>
    <n v="25.18"/>
    <n v="191"/>
    <n v="7.23"/>
    <n v="90"/>
    <n v="1"/>
    <n v="390"/>
    <n v="2222.2222222222222"/>
    <n v="866.66666666666663"/>
  </r>
  <r>
    <x v="2"/>
    <x v="1"/>
    <n v="1"/>
    <n v="30"/>
    <n v="569"/>
    <n v="312"/>
    <n v="106.08"/>
    <n v="23.61"/>
    <n v="235"/>
    <n v="4.46"/>
    <n v="174"/>
    <n v="1.3"/>
    <n v="730"/>
    <n v="2888.8888888888887"/>
    <n v="1622.2222222222222"/>
  </r>
  <r>
    <x v="2"/>
    <x v="1"/>
    <n v="2"/>
    <n v="34"/>
    <n v="390"/>
    <n v="390"/>
    <n v="87.38"/>
    <m/>
    <n v="428"/>
    <n v="8.43"/>
    <n v="1320"/>
    <n v="0.2"/>
    <n v="212"/>
    <n v="444.44444444444446"/>
    <n v="471.11111111111109"/>
  </r>
  <r>
    <x v="2"/>
    <x v="1"/>
    <n v="3"/>
    <n v="28"/>
    <n v="900"/>
    <n v="360"/>
    <n v="85.34"/>
    <m/>
    <n v="301"/>
    <n v="3.62"/>
    <n v="190"/>
    <n v="0.8"/>
    <n v="1116"/>
    <n v="1777.7777777777778"/>
    <n v="2480"/>
  </r>
  <r>
    <x v="2"/>
    <x v="1"/>
    <n v="4"/>
    <n v="20"/>
    <n v="628"/>
    <n v="349"/>
    <n v="118.32"/>
    <n v="21.61"/>
    <n v="65"/>
    <n v="2.21"/>
    <n v="96"/>
    <n v="0.7"/>
    <n v="140"/>
    <n v="1555.5555555555557"/>
    <n v="311.11111111111109"/>
  </r>
  <r>
    <x v="3"/>
    <x v="0"/>
    <n v="1"/>
    <n v="39"/>
    <n v="1560"/>
    <n v="500"/>
    <n v="180.47"/>
    <m/>
    <n v="901"/>
    <n v="15.61"/>
    <n v="140"/>
    <n v="1.6"/>
    <n v="916"/>
    <n v="3555.5555555555557"/>
    <n v="2035.5555555555557"/>
  </r>
  <r>
    <x v="3"/>
    <x v="0"/>
    <n v="2"/>
    <n v="26"/>
    <n v="948"/>
    <n v="355"/>
    <n v="135.44999999999999"/>
    <m/>
    <n v="450"/>
    <n v="15.13"/>
    <n v="125"/>
    <n v="0.9"/>
    <n v="441"/>
    <n v="2000"/>
    <n v="980"/>
  </r>
  <r>
    <x v="3"/>
    <x v="0"/>
    <n v="3"/>
    <n v="36"/>
    <n v="1530"/>
    <n v="660"/>
    <n v="215.2"/>
    <m/>
    <n v="293"/>
    <n v="16.989999999999998"/>
    <n v="118"/>
    <n v="1.5"/>
    <n v="822"/>
    <n v="3333.3333333333335"/>
    <n v="1826.6666666666667"/>
  </r>
  <r>
    <x v="3"/>
    <x v="0"/>
    <n v="4"/>
    <n v="33"/>
    <n v="1763"/>
    <n v="506"/>
    <n v="175.68"/>
    <n v="46.1"/>
    <n v="357"/>
    <n v="12.4"/>
    <n v="120"/>
    <n v="1.8"/>
    <n v="900"/>
    <n v="4000"/>
    <n v="2000"/>
  </r>
  <r>
    <x v="3"/>
    <x v="1"/>
    <n v="1"/>
    <n v="48"/>
    <n v="620"/>
    <n v="400"/>
    <n v="149.77000000000001"/>
    <m/>
    <n v="300"/>
    <n v="17.62"/>
    <n v="230"/>
    <n v="1.5"/>
    <n v="371"/>
    <n v="3333.3333333333335"/>
    <n v="824.44444444444446"/>
  </r>
  <r>
    <x v="3"/>
    <x v="1"/>
    <n v="2"/>
    <n v="44"/>
    <n v="552"/>
    <n v="552"/>
    <n v="198.06"/>
    <n v="23.67"/>
    <n v="500"/>
    <n v="22.27"/>
    <n v="180"/>
    <n v="0.6"/>
    <n v="430"/>
    <n v="1333.3333333333333"/>
    <n v="955.55555555555554"/>
  </r>
  <r>
    <x v="3"/>
    <x v="1"/>
    <n v="3"/>
    <n v="28"/>
    <n v="531"/>
    <n v="340"/>
    <n v="125.97"/>
    <n v="21.05"/>
    <n v="234"/>
    <n v="6.4"/>
    <n v="159"/>
    <n v="0.9"/>
    <n v="111"/>
    <n v="2000"/>
    <n v="246.66666666666666"/>
  </r>
  <r>
    <x v="3"/>
    <x v="1"/>
    <n v="4"/>
    <n v="30"/>
    <n v="652"/>
    <n v="357"/>
    <n v="125.29"/>
    <n v="24.41"/>
    <n v="300"/>
    <n v="5.76"/>
    <n v="100"/>
    <n v="0.6"/>
    <n v="277"/>
    <n v="1333.3333333333333"/>
    <n v="615.55555555555554"/>
  </r>
  <r>
    <x v="4"/>
    <x v="0"/>
    <n v="1"/>
    <n v="15"/>
    <n v="710"/>
    <n v="370"/>
    <n v="82.74"/>
    <n v="3.64"/>
    <n v="1036"/>
    <n v="23.54"/>
    <n v="130"/>
    <n v="1.3"/>
    <n v="924"/>
    <n v="2888.8888888888887"/>
    <n v="2053.3333333333335"/>
  </r>
  <r>
    <x v="4"/>
    <x v="0"/>
    <n v="2"/>
    <n v="25"/>
    <n v="1073"/>
    <n v="468"/>
    <n v="158.52000000000001"/>
    <n v="26.99"/>
    <n v="250"/>
    <n v="15.65"/>
    <n v="105"/>
    <n v="1.6"/>
    <n v="1882"/>
    <n v="3555.5555555555557"/>
    <n v="4182.2222222222226"/>
  </r>
  <r>
    <x v="4"/>
    <x v="0"/>
    <n v="3"/>
    <n v="26"/>
    <n v="1077"/>
    <n v="418"/>
    <n v="111.76"/>
    <n v="32.01"/>
    <n v="300"/>
    <n v="17.28"/>
    <n v="112"/>
    <n v="2"/>
    <n v="1510"/>
    <n v="4444.4444444444443"/>
    <n v="3355.5555555555557"/>
  </r>
  <r>
    <x v="4"/>
    <x v="0"/>
    <n v="4"/>
    <n v="17"/>
    <n v="1484"/>
    <n v="541"/>
    <n v="181.51"/>
    <n v="39.01"/>
    <n v="506"/>
    <n v="18.47"/>
    <n v="120"/>
    <n v="2.7"/>
    <n v="1013"/>
    <n v="6000"/>
    <n v="2251.1111111111113"/>
  </r>
  <r>
    <x v="4"/>
    <x v="1"/>
    <n v="1"/>
    <n v="45"/>
    <n v="553"/>
    <n v="240"/>
    <n v="90.78"/>
    <m/>
    <n v="2000"/>
    <n v="22.98"/>
    <n v="93"/>
    <n v="1.2"/>
    <n v="251"/>
    <n v="2666.6666666666665"/>
    <n v="557.77777777777783"/>
  </r>
  <r>
    <x v="4"/>
    <x v="1"/>
    <n v="2"/>
    <n v="26"/>
    <n v="337"/>
    <n v="337"/>
    <n v="136.93"/>
    <n v="17.46"/>
    <n v="400"/>
    <n v="6.05"/>
    <n v="160"/>
    <n v="0.5"/>
    <n v="311"/>
    <n v="1111.1111111111111"/>
    <n v="691.11111111111109"/>
  </r>
  <r>
    <x v="4"/>
    <x v="1"/>
    <n v="3"/>
    <n v="48"/>
    <n v="740"/>
    <n v="430"/>
    <n v="145.58000000000001"/>
    <m/>
    <n v="550"/>
    <n v="4.83"/>
    <n v="131"/>
    <n v="0.7"/>
    <n v="645"/>
    <n v="1555.5555555555557"/>
    <n v="1433.3333333333333"/>
  </r>
  <r>
    <x v="4"/>
    <x v="1"/>
    <n v="4"/>
    <n v="19"/>
    <n v="669"/>
    <n v="256"/>
    <n v="96.48"/>
    <m/>
    <n v="250"/>
    <n v="6.33"/>
    <n v="106"/>
    <n v="3.5"/>
    <n v="723"/>
    <n v="7777.7777777777774"/>
    <n v="1606.6666666666667"/>
  </r>
  <r>
    <x v="5"/>
    <x v="0"/>
    <n v="1"/>
    <n v="42"/>
    <n v="1228"/>
    <n v="429"/>
    <n v="153.94"/>
    <n v="32.42"/>
    <n v="123"/>
    <n v="2.0699999999999998"/>
    <n v="155"/>
    <n v="3.5"/>
    <n v="1142"/>
    <n v="7777.7777777777774"/>
    <n v="2537.7777777777778"/>
  </r>
  <r>
    <x v="5"/>
    <x v="0"/>
    <n v="2"/>
    <n v="43"/>
    <n v="1430"/>
    <n v="460"/>
    <n v="127.09"/>
    <m/>
    <n v="251"/>
    <n v="6.17"/>
    <n v="130"/>
    <n v="2"/>
    <n v="868"/>
    <n v="4444.4444444444443"/>
    <n v="1928.8888888888889"/>
  </r>
  <r>
    <x v="5"/>
    <x v="0"/>
    <n v="3"/>
    <n v="22"/>
    <n v="680"/>
    <n v="320"/>
    <n v="134.54"/>
    <m/>
    <n v="100"/>
    <n v="2.64"/>
    <n v="140"/>
    <n v="2.5"/>
    <n v="1065"/>
    <n v="5555.5555555555557"/>
    <n v="2366.6666666666665"/>
  </r>
  <r>
    <x v="5"/>
    <x v="0"/>
    <n v="4"/>
    <n v="27"/>
    <n v="583"/>
    <n v="263"/>
    <n v="122.58"/>
    <n v="25.05"/>
    <n v="205"/>
    <n v="4.28"/>
    <n v="150"/>
    <n v="2"/>
    <n v="979"/>
    <n v="4444.4444444444443"/>
    <n v="2175.5555555555557"/>
  </r>
  <r>
    <x v="5"/>
    <x v="1"/>
    <n v="1"/>
    <n v="26"/>
    <n v="550"/>
    <n v="280"/>
    <n v="104.2"/>
    <m/>
    <n v="150"/>
    <n v="2.4700000000000002"/>
    <n v="170"/>
    <n v="2"/>
    <n v="964"/>
    <n v="4444.4444444444443"/>
    <n v="2142.2222222222222"/>
  </r>
  <r>
    <x v="5"/>
    <x v="1"/>
    <n v="2"/>
    <n v="25"/>
    <n v="873"/>
    <n v="412"/>
    <n v="189.9"/>
    <n v="32.61"/>
    <n v="110"/>
    <n v="3.72"/>
    <n v="126"/>
    <n v="2.4"/>
    <n v="1252"/>
    <n v="5333.333333333333"/>
    <n v="2782.2222222222222"/>
  </r>
  <r>
    <x v="5"/>
    <x v="1"/>
    <n v="3"/>
    <n v="29"/>
    <n v="847"/>
    <n v="418"/>
    <n v="150.56"/>
    <m/>
    <n v="509"/>
    <n v="5.45"/>
    <n v="129"/>
    <n v="2"/>
    <n v="1599"/>
    <n v="4444.4444444444443"/>
    <n v="3553.3333333333335"/>
  </r>
  <r>
    <x v="5"/>
    <x v="1"/>
    <n v="4"/>
    <n v="18"/>
    <n v="490"/>
    <n v="280"/>
    <n v="99.85"/>
    <n v="24.31"/>
    <n v="402"/>
    <n v="2.75"/>
    <n v="110"/>
    <n v="1.2"/>
    <n v="420"/>
    <n v="2666.6666666666665"/>
    <n v="933.333333333333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2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V1:Y9" firstHeaderRow="1" firstDataRow="2" firstDataCol="1"/>
  <pivotFields count="15">
    <pivotField axis="axisRow" showAll="0">
      <items count="7">
        <item x="4"/>
        <item x="3"/>
        <item x="2"/>
        <item x="0"/>
        <item x="1"/>
        <item x="5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Average of St Yld kg/ha" fld="13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7" cacheId="2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V12:Y20" firstHeaderRow="1" firstDataRow="2" firstDataCol="1"/>
  <pivotFields count="15">
    <pivotField axis="axisRow" showAll="0">
      <items count="7">
        <item x="4"/>
        <item x="3"/>
        <item x="2"/>
        <item x="0"/>
        <item x="1"/>
        <item x="5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tdDev of St Yld kg/ha" fld="13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2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Q1:T9" firstHeaderRow="1" firstDataRow="2" firstDataCol="1"/>
  <pivotFields count="15">
    <pivotField axis="axisRow" showAll="0">
      <items count="7">
        <item x="4"/>
        <item x="3"/>
        <item x="2"/>
        <item x="0"/>
        <item x="1"/>
        <item x="5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Average of Gr Yld kg/ha" fld="14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" cacheId="2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Q12:T20" firstHeaderRow="1" firstDataRow="2" firstDataCol="1"/>
  <pivotFields count="15">
    <pivotField axis="axisRow" showAll="0">
      <items count="7">
        <item x="4"/>
        <item x="3"/>
        <item x="2"/>
        <item x="0"/>
        <item x="1"/>
        <item x="5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tdDev of Gr Yld kg/ha" fld="14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4" Type="http://schemas.openxmlformats.org/officeDocument/2006/relationships/pivotTable" Target="../pivotTables/pivotTable4.xml"/><Relationship Id="rId5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workbookViewId="0">
      <selection activeCell="D1" sqref="D1:D2"/>
    </sheetView>
  </sheetViews>
  <sheetFormatPr baseColWidth="10" defaultColWidth="8.83203125" defaultRowHeight="14" x14ac:dyDescent="0"/>
  <cols>
    <col min="1" max="1" width="12.83203125" customWidth="1"/>
    <col min="5" max="5" width="11.5" customWidth="1"/>
    <col min="6" max="6" width="21.83203125" customWidth="1"/>
    <col min="7" max="7" width="17" customWidth="1"/>
    <col min="8" max="8" width="10.33203125" customWidth="1"/>
    <col min="10" max="10" width="13.33203125" customWidth="1"/>
    <col min="12" max="12" width="12.5" customWidth="1"/>
  </cols>
  <sheetData>
    <row r="1" spans="1:14" s="3" customFormat="1" ht="16">
      <c r="D1" s="3" t="s">
        <v>24</v>
      </c>
    </row>
    <row r="2" spans="1:14" s="3" customFormat="1">
      <c r="D2" s="3" t="s">
        <v>19</v>
      </c>
      <c r="L2" s="3" t="s">
        <v>23</v>
      </c>
    </row>
    <row r="3" spans="1:14" s="3" customFormat="1">
      <c r="D3" s="3" t="s">
        <v>17</v>
      </c>
      <c r="K3" s="3" t="s">
        <v>18</v>
      </c>
    </row>
    <row r="4" spans="1:14">
      <c r="A4" s="1" t="s">
        <v>0</v>
      </c>
      <c r="B4" s="1" t="s">
        <v>1</v>
      </c>
      <c r="C4" s="1" t="s">
        <v>2</v>
      </c>
      <c r="D4" s="2" t="s">
        <v>3</v>
      </c>
      <c r="E4" s="3" t="s">
        <v>20</v>
      </c>
      <c r="F4" s="3" t="s">
        <v>21</v>
      </c>
      <c r="G4" s="2" t="s">
        <v>12</v>
      </c>
      <c r="H4" s="2" t="s">
        <v>13</v>
      </c>
      <c r="I4" s="2" t="s">
        <v>4</v>
      </c>
      <c r="J4" s="2" t="s">
        <v>14</v>
      </c>
      <c r="K4" s="3" t="s">
        <v>3</v>
      </c>
      <c r="L4" s="3" t="s">
        <v>15</v>
      </c>
      <c r="M4" s="3" t="s">
        <v>16</v>
      </c>
    </row>
    <row r="5" spans="1:14">
      <c r="A5" s="3" t="s">
        <v>7</v>
      </c>
      <c r="B5" s="3" t="s">
        <v>5</v>
      </c>
      <c r="C5" s="3">
        <v>1</v>
      </c>
      <c r="D5">
        <v>35</v>
      </c>
      <c r="E5">
        <v>1010</v>
      </c>
      <c r="F5">
        <v>480</v>
      </c>
      <c r="G5">
        <v>125.41</v>
      </c>
      <c r="I5">
        <v>250</v>
      </c>
      <c r="J5">
        <v>5.52</v>
      </c>
      <c r="K5" s="3">
        <v>174</v>
      </c>
      <c r="L5" s="3">
        <v>3.4</v>
      </c>
      <c r="M5" s="3">
        <v>1541</v>
      </c>
    </row>
    <row r="6" spans="1:14">
      <c r="A6" s="3" t="s">
        <v>7</v>
      </c>
      <c r="B6" s="3" t="s">
        <v>5</v>
      </c>
      <c r="C6" s="3">
        <v>2</v>
      </c>
      <c r="D6">
        <v>40</v>
      </c>
      <c r="E6">
        <v>1049</v>
      </c>
      <c r="F6">
        <v>344</v>
      </c>
      <c r="G6">
        <v>95.49</v>
      </c>
      <c r="I6">
        <v>500</v>
      </c>
      <c r="J6">
        <v>11.95</v>
      </c>
      <c r="K6" s="3">
        <v>182</v>
      </c>
      <c r="L6" s="3">
        <v>2</v>
      </c>
      <c r="M6" s="3">
        <v>733</v>
      </c>
    </row>
    <row r="7" spans="1:14">
      <c r="A7" s="3" t="s">
        <v>7</v>
      </c>
      <c r="B7" s="3" t="s">
        <v>5</v>
      </c>
      <c r="C7" s="3">
        <v>3</v>
      </c>
      <c r="D7">
        <v>19</v>
      </c>
      <c r="E7">
        <v>1260</v>
      </c>
      <c r="F7">
        <v>292</v>
      </c>
      <c r="G7">
        <v>67.38</v>
      </c>
      <c r="H7">
        <v>42.22</v>
      </c>
      <c r="I7">
        <v>110</v>
      </c>
      <c r="J7">
        <v>1.67</v>
      </c>
      <c r="K7" s="3">
        <v>135</v>
      </c>
      <c r="L7" s="3">
        <v>1.9</v>
      </c>
      <c r="M7" s="3">
        <v>812</v>
      </c>
    </row>
    <row r="8" spans="1:14">
      <c r="A8" s="3" t="s">
        <v>7</v>
      </c>
      <c r="B8" s="3" t="s">
        <v>5</v>
      </c>
      <c r="C8" s="3">
        <v>4</v>
      </c>
      <c r="D8">
        <v>38</v>
      </c>
      <c r="E8">
        <v>734</v>
      </c>
      <c r="F8">
        <v>268</v>
      </c>
      <c r="G8">
        <v>75.34</v>
      </c>
      <c r="H8">
        <v>31.76</v>
      </c>
      <c r="I8">
        <v>220</v>
      </c>
      <c r="J8">
        <v>5.92</v>
      </c>
      <c r="K8" s="3">
        <v>231</v>
      </c>
      <c r="L8" s="3">
        <v>2.2999999999999998</v>
      </c>
      <c r="M8" s="3">
        <v>941</v>
      </c>
    </row>
    <row r="9" spans="1:14">
      <c r="A9" s="3" t="s">
        <v>7</v>
      </c>
      <c r="B9" s="3" t="s">
        <v>6</v>
      </c>
      <c r="C9" s="3">
        <v>1</v>
      </c>
      <c r="D9">
        <v>35</v>
      </c>
      <c r="E9">
        <v>960</v>
      </c>
      <c r="F9">
        <v>490</v>
      </c>
      <c r="G9">
        <v>99.58</v>
      </c>
      <c r="I9">
        <v>359</v>
      </c>
      <c r="J9">
        <v>8.6300000000000008</v>
      </c>
      <c r="K9" s="3">
        <v>167</v>
      </c>
      <c r="L9" s="3">
        <v>4</v>
      </c>
      <c r="M9" s="3">
        <v>1254</v>
      </c>
    </row>
    <row r="10" spans="1:14">
      <c r="A10" s="3" t="s">
        <v>7</v>
      </c>
      <c r="B10" s="3" t="s">
        <v>6</v>
      </c>
      <c r="C10" s="3">
        <v>2</v>
      </c>
      <c r="D10">
        <v>48</v>
      </c>
      <c r="E10">
        <v>1390</v>
      </c>
      <c r="F10">
        <v>490</v>
      </c>
      <c r="G10">
        <v>101.2</v>
      </c>
      <c r="I10">
        <v>420</v>
      </c>
      <c r="J10">
        <v>8.5</v>
      </c>
      <c r="K10" s="3">
        <v>180</v>
      </c>
      <c r="L10" s="3">
        <v>2.8</v>
      </c>
      <c r="M10" s="3">
        <v>990</v>
      </c>
    </row>
    <row r="11" spans="1:14">
      <c r="A11" s="3" t="s">
        <v>7</v>
      </c>
      <c r="B11" s="3" t="s">
        <v>6</v>
      </c>
      <c r="C11" s="3">
        <v>3</v>
      </c>
      <c r="D11">
        <v>23</v>
      </c>
      <c r="E11">
        <v>2180</v>
      </c>
      <c r="F11">
        <v>710</v>
      </c>
      <c r="G11">
        <v>120.72</v>
      </c>
      <c r="I11">
        <v>230</v>
      </c>
      <c r="J11">
        <v>6.84</v>
      </c>
      <c r="K11" s="3">
        <v>150</v>
      </c>
      <c r="L11" s="3">
        <v>3.5</v>
      </c>
      <c r="M11" s="3">
        <v>1221</v>
      </c>
    </row>
    <row r="12" spans="1:14">
      <c r="A12" s="3" t="s">
        <v>7</v>
      </c>
      <c r="B12" s="3" t="s">
        <v>6</v>
      </c>
      <c r="C12" s="3">
        <v>4</v>
      </c>
      <c r="D12">
        <v>35</v>
      </c>
      <c r="E12">
        <v>1700</v>
      </c>
      <c r="F12">
        <v>440</v>
      </c>
      <c r="G12">
        <v>131.37</v>
      </c>
      <c r="H12">
        <v>52.88</v>
      </c>
      <c r="I12">
        <v>283</v>
      </c>
      <c r="J12">
        <v>15.31</v>
      </c>
      <c r="K12" s="3">
        <v>42</v>
      </c>
      <c r="L12" s="3">
        <v>0.7</v>
      </c>
      <c r="M12" s="3">
        <v>450</v>
      </c>
    </row>
    <row r="13" spans="1:14" s="4" customFormat="1">
      <c r="A13" s="5" t="s">
        <v>7</v>
      </c>
      <c r="B13" s="4" t="s">
        <v>6</v>
      </c>
      <c r="C13" s="4">
        <v>1</v>
      </c>
      <c r="D13" s="4">
        <v>54</v>
      </c>
      <c r="E13" s="4">
        <v>1832</v>
      </c>
      <c r="F13" s="4">
        <v>424</v>
      </c>
      <c r="I13" s="4">
        <v>321</v>
      </c>
      <c r="J13" s="4">
        <v>18.100000000000001</v>
      </c>
      <c r="K13" s="4">
        <v>218</v>
      </c>
      <c r="L13" s="4">
        <v>3</v>
      </c>
      <c r="M13" s="4">
        <v>975</v>
      </c>
      <c r="N13" s="4" t="s">
        <v>22</v>
      </c>
    </row>
    <row r="14" spans="1:14" s="4" customFormat="1">
      <c r="A14" s="5" t="s">
        <v>7</v>
      </c>
      <c r="B14" s="4" t="s">
        <v>6</v>
      </c>
      <c r="C14" s="4">
        <v>2</v>
      </c>
      <c r="D14" s="4">
        <v>24</v>
      </c>
      <c r="E14" s="4">
        <v>1293</v>
      </c>
      <c r="F14" s="4">
        <v>428</v>
      </c>
      <c r="G14" s="4">
        <v>102.68</v>
      </c>
      <c r="H14" s="4">
        <v>38.17</v>
      </c>
      <c r="I14" s="4">
        <v>289</v>
      </c>
      <c r="J14" s="4">
        <v>4.4400000000000004</v>
      </c>
      <c r="K14" s="4">
        <v>160</v>
      </c>
      <c r="L14" s="4">
        <v>3.5</v>
      </c>
      <c r="M14" s="4">
        <v>1309</v>
      </c>
    </row>
    <row r="15" spans="1:14" s="4" customFormat="1">
      <c r="A15" s="5" t="s">
        <v>7</v>
      </c>
      <c r="B15" s="4" t="s">
        <v>6</v>
      </c>
      <c r="C15" s="4">
        <v>3</v>
      </c>
      <c r="D15" s="4">
        <v>23</v>
      </c>
      <c r="E15" s="4">
        <v>1604</v>
      </c>
      <c r="F15" s="4">
        <v>321</v>
      </c>
      <c r="I15" s="4">
        <v>220</v>
      </c>
      <c r="J15" s="4">
        <v>5.64</v>
      </c>
      <c r="K15" s="4">
        <v>120</v>
      </c>
      <c r="L15" s="4">
        <v>3.3</v>
      </c>
      <c r="M15" s="4">
        <v>1067</v>
      </c>
    </row>
    <row r="16" spans="1:14" s="4" customFormat="1">
      <c r="A16" s="5" t="s">
        <v>7</v>
      </c>
      <c r="B16" s="4" t="s">
        <v>6</v>
      </c>
      <c r="C16" s="4">
        <v>4</v>
      </c>
      <c r="D16" s="4">
        <v>22</v>
      </c>
      <c r="E16" s="4">
        <v>704</v>
      </c>
      <c r="F16" s="4">
        <v>289</v>
      </c>
      <c r="G16" s="4">
        <v>83.7</v>
      </c>
      <c r="H16" s="4">
        <v>30.34</v>
      </c>
      <c r="I16" s="4">
        <v>301</v>
      </c>
      <c r="J16" s="4">
        <v>2.4</v>
      </c>
      <c r="K16" s="4">
        <v>120</v>
      </c>
      <c r="L16" s="4">
        <v>1.9</v>
      </c>
      <c r="M16" s="4">
        <v>572</v>
      </c>
    </row>
    <row r="17" spans="1:13">
      <c r="A17" s="3" t="s">
        <v>9</v>
      </c>
      <c r="B17" s="3" t="s">
        <v>5</v>
      </c>
      <c r="C17" s="3">
        <v>1</v>
      </c>
      <c r="D17">
        <v>21</v>
      </c>
      <c r="E17">
        <v>1500</v>
      </c>
      <c r="F17">
        <v>630</v>
      </c>
      <c r="G17">
        <v>128.72</v>
      </c>
      <c r="H17">
        <v>117.28</v>
      </c>
      <c r="I17">
        <v>150</v>
      </c>
      <c r="J17">
        <v>11.52</v>
      </c>
      <c r="K17" s="3">
        <v>110</v>
      </c>
      <c r="L17" s="3">
        <v>1.6</v>
      </c>
      <c r="M17" s="3">
        <v>162</v>
      </c>
    </row>
    <row r="18" spans="1:13">
      <c r="A18" s="3" t="s">
        <v>9</v>
      </c>
      <c r="B18" s="3" t="s">
        <v>5</v>
      </c>
      <c r="C18" s="5">
        <v>2</v>
      </c>
      <c r="D18">
        <v>24</v>
      </c>
      <c r="E18">
        <v>1111</v>
      </c>
      <c r="F18">
        <v>412</v>
      </c>
      <c r="G18" s="5">
        <v>95.25</v>
      </c>
      <c r="H18">
        <v>52.42</v>
      </c>
      <c r="I18">
        <v>145</v>
      </c>
      <c r="J18">
        <v>8.48</v>
      </c>
      <c r="K18" s="3">
        <v>170</v>
      </c>
      <c r="L18" s="3">
        <v>1</v>
      </c>
      <c r="M18" s="3">
        <v>935</v>
      </c>
    </row>
    <row r="19" spans="1:13">
      <c r="A19" s="3" t="s">
        <v>9</v>
      </c>
      <c r="B19" s="3" t="s">
        <v>5</v>
      </c>
      <c r="C19" s="5">
        <v>3</v>
      </c>
      <c r="D19">
        <v>37</v>
      </c>
      <c r="E19">
        <v>1200</v>
      </c>
      <c r="F19">
        <v>521</v>
      </c>
      <c r="G19">
        <v>114.62</v>
      </c>
      <c r="I19">
        <v>450</v>
      </c>
      <c r="J19">
        <v>21.72</v>
      </c>
      <c r="K19" s="3">
        <v>154</v>
      </c>
      <c r="L19" s="3">
        <v>3.4</v>
      </c>
      <c r="M19" s="3">
        <v>1112</v>
      </c>
    </row>
    <row r="20" spans="1:13">
      <c r="A20" s="3" t="s">
        <v>9</v>
      </c>
      <c r="B20" s="3" t="s">
        <v>5</v>
      </c>
      <c r="C20" s="5">
        <v>4</v>
      </c>
      <c r="D20">
        <v>13</v>
      </c>
      <c r="E20">
        <v>830</v>
      </c>
      <c r="F20">
        <v>400</v>
      </c>
      <c r="G20">
        <v>119.9</v>
      </c>
      <c r="H20">
        <v>25.18</v>
      </c>
      <c r="I20">
        <v>191</v>
      </c>
      <c r="J20">
        <v>7.23</v>
      </c>
      <c r="K20" s="3">
        <v>90</v>
      </c>
      <c r="L20" s="3">
        <v>1</v>
      </c>
      <c r="M20" s="3">
        <v>390</v>
      </c>
    </row>
    <row r="21" spans="1:13">
      <c r="A21" s="3" t="s">
        <v>9</v>
      </c>
      <c r="B21" s="3" t="s">
        <v>6</v>
      </c>
      <c r="C21" s="3">
        <v>1</v>
      </c>
      <c r="D21">
        <v>30</v>
      </c>
      <c r="E21">
        <v>569</v>
      </c>
      <c r="F21">
        <v>312</v>
      </c>
      <c r="G21">
        <v>106.08</v>
      </c>
      <c r="H21">
        <v>23.61</v>
      </c>
      <c r="I21">
        <v>235</v>
      </c>
      <c r="J21">
        <v>4.46</v>
      </c>
      <c r="K21" s="3">
        <v>174</v>
      </c>
      <c r="L21" s="3">
        <v>1.3</v>
      </c>
      <c r="M21" s="3">
        <v>730</v>
      </c>
    </row>
    <row r="22" spans="1:13">
      <c r="A22" s="3" t="s">
        <v>9</v>
      </c>
      <c r="B22" s="3" t="s">
        <v>6</v>
      </c>
      <c r="C22" s="3">
        <v>2</v>
      </c>
      <c r="D22">
        <v>34</v>
      </c>
      <c r="E22">
        <v>390</v>
      </c>
      <c r="F22">
        <v>390</v>
      </c>
      <c r="G22">
        <v>87.38</v>
      </c>
      <c r="I22">
        <v>428</v>
      </c>
      <c r="J22">
        <v>8.43</v>
      </c>
      <c r="K22" s="3">
        <v>1320</v>
      </c>
      <c r="L22" s="3">
        <v>0.2</v>
      </c>
      <c r="M22" s="3">
        <v>212</v>
      </c>
    </row>
    <row r="23" spans="1:13">
      <c r="A23" s="3" t="s">
        <v>9</v>
      </c>
      <c r="B23" s="3" t="s">
        <v>6</v>
      </c>
      <c r="C23" s="3">
        <v>3</v>
      </c>
      <c r="D23">
        <v>28</v>
      </c>
      <c r="E23">
        <v>900</v>
      </c>
      <c r="F23">
        <v>360</v>
      </c>
      <c r="G23">
        <v>85.34</v>
      </c>
      <c r="I23">
        <v>301</v>
      </c>
      <c r="J23">
        <v>3.62</v>
      </c>
      <c r="K23" s="3">
        <v>190</v>
      </c>
      <c r="L23" s="3">
        <v>0.8</v>
      </c>
      <c r="M23" s="3">
        <v>1116</v>
      </c>
    </row>
    <row r="24" spans="1:13">
      <c r="A24" s="3" t="s">
        <v>9</v>
      </c>
      <c r="B24" s="3" t="s">
        <v>6</v>
      </c>
      <c r="C24" s="3">
        <v>4</v>
      </c>
      <c r="D24">
        <v>20</v>
      </c>
      <c r="E24">
        <v>628</v>
      </c>
      <c r="F24">
        <v>349</v>
      </c>
      <c r="G24">
        <v>118.32</v>
      </c>
      <c r="H24">
        <v>21.61</v>
      </c>
      <c r="I24">
        <v>65</v>
      </c>
      <c r="J24">
        <v>2.21</v>
      </c>
      <c r="K24" s="3">
        <v>96</v>
      </c>
      <c r="L24" s="3">
        <v>0.7</v>
      </c>
      <c r="M24" s="3">
        <v>140</v>
      </c>
    </row>
    <row r="25" spans="1:13">
      <c r="A25" s="3" t="s">
        <v>10</v>
      </c>
      <c r="B25" s="3" t="s">
        <v>5</v>
      </c>
      <c r="C25" s="3">
        <v>1</v>
      </c>
      <c r="D25">
        <v>39</v>
      </c>
      <c r="E25">
        <v>1560</v>
      </c>
      <c r="F25">
        <v>500</v>
      </c>
      <c r="G25">
        <v>180.47</v>
      </c>
      <c r="I25">
        <v>901</v>
      </c>
      <c r="J25">
        <v>15.61</v>
      </c>
      <c r="K25" s="3">
        <v>140</v>
      </c>
      <c r="L25" s="3">
        <v>1.6</v>
      </c>
      <c r="M25" s="3">
        <v>916</v>
      </c>
    </row>
    <row r="26" spans="1:13">
      <c r="A26" s="3" t="s">
        <v>10</v>
      </c>
      <c r="B26" s="3" t="s">
        <v>5</v>
      </c>
      <c r="C26" s="3">
        <v>2</v>
      </c>
      <c r="D26">
        <v>26</v>
      </c>
      <c r="E26">
        <v>948</v>
      </c>
      <c r="F26">
        <v>355</v>
      </c>
      <c r="G26">
        <v>135.44999999999999</v>
      </c>
      <c r="I26">
        <v>450</v>
      </c>
      <c r="J26">
        <v>15.13</v>
      </c>
      <c r="K26" s="3">
        <v>125</v>
      </c>
      <c r="L26" s="3">
        <v>0.9</v>
      </c>
      <c r="M26" s="3">
        <v>441</v>
      </c>
    </row>
    <row r="27" spans="1:13">
      <c r="A27" s="3" t="s">
        <v>10</v>
      </c>
      <c r="B27" s="3" t="s">
        <v>5</v>
      </c>
      <c r="C27" s="3">
        <v>3</v>
      </c>
      <c r="D27">
        <v>36</v>
      </c>
      <c r="E27">
        <v>1530</v>
      </c>
      <c r="F27">
        <v>660</v>
      </c>
      <c r="G27">
        <v>215.2</v>
      </c>
      <c r="I27">
        <v>293</v>
      </c>
      <c r="J27">
        <v>16.989999999999998</v>
      </c>
      <c r="K27" s="3">
        <v>118</v>
      </c>
      <c r="L27" s="3">
        <v>1.5</v>
      </c>
      <c r="M27" s="3">
        <v>822</v>
      </c>
    </row>
    <row r="28" spans="1:13">
      <c r="A28" s="3" t="s">
        <v>10</v>
      </c>
      <c r="B28" s="3" t="s">
        <v>5</v>
      </c>
      <c r="C28" s="3">
        <v>4</v>
      </c>
      <c r="D28">
        <v>33</v>
      </c>
      <c r="E28">
        <v>1763</v>
      </c>
      <c r="F28">
        <v>506</v>
      </c>
      <c r="G28">
        <v>175.68</v>
      </c>
      <c r="H28">
        <v>46.1</v>
      </c>
      <c r="I28">
        <v>357</v>
      </c>
      <c r="J28">
        <v>12.4</v>
      </c>
      <c r="K28" s="3">
        <v>120</v>
      </c>
      <c r="L28" s="3">
        <v>1.8</v>
      </c>
      <c r="M28" s="3">
        <v>900</v>
      </c>
    </row>
    <row r="29" spans="1:13">
      <c r="A29" s="3" t="s">
        <v>10</v>
      </c>
      <c r="B29" s="3" t="s">
        <v>6</v>
      </c>
      <c r="C29" s="3">
        <v>1</v>
      </c>
      <c r="D29">
        <v>48</v>
      </c>
      <c r="E29">
        <v>620</v>
      </c>
      <c r="F29">
        <v>400</v>
      </c>
      <c r="G29">
        <v>149.77000000000001</v>
      </c>
      <c r="I29">
        <v>300</v>
      </c>
      <c r="J29">
        <v>17.62</v>
      </c>
      <c r="K29" s="3">
        <v>230</v>
      </c>
      <c r="L29" s="3">
        <v>1.5</v>
      </c>
      <c r="M29" s="3">
        <v>371</v>
      </c>
    </row>
    <row r="30" spans="1:13">
      <c r="A30" s="3" t="s">
        <v>10</v>
      </c>
      <c r="B30" s="3" t="s">
        <v>6</v>
      </c>
      <c r="C30" s="3">
        <v>2</v>
      </c>
      <c r="D30">
        <v>44</v>
      </c>
      <c r="E30">
        <v>552</v>
      </c>
      <c r="F30">
        <v>552</v>
      </c>
      <c r="G30">
        <v>198.06</v>
      </c>
      <c r="H30">
        <v>23.67</v>
      </c>
      <c r="I30">
        <v>500</v>
      </c>
      <c r="J30">
        <v>22.27</v>
      </c>
      <c r="K30" s="3">
        <v>180</v>
      </c>
      <c r="L30" s="3">
        <v>0.6</v>
      </c>
      <c r="M30" s="3">
        <v>430</v>
      </c>
    </row>
    <row r="31" spans="1:13">
      <c r="A31" s="3" t="s">
        <v>10</v>
      </c>
      <c r="B31" s="3" t="s">
        <v>6</v>
      </c>
      <c r="C31" s="3">
        <v>3</v>
      </c>
      <c r="D31">
        <v>28</v>
      </c>
      <c r="E31">
        <v>531</v>
      </c>
      <c r="F31">
        <v>340</v>
      </c>
      <c r="G31">
        <v>125.97</v>
      </c>
      <c r="H31">
        <v>21.05</v>
      </c>
      <c r="I31">
        <v>234</v>
      </c>
      <c r="J31">
        <v>6.4</v>
      </c>
      <c r="K31" s="3">
        <v>159</v>
      </c>
      <c r="L31" s="3">
        <v>0.9</v>
      </c>
      <c r="M31" s="3">
        <v>111</v>
      </c>
    </row>
    <row r="32" spans="1:13">
      <c r="A32" s="3" t="s">
        <v>10</v>
      </c>
      <c r="B32" s="3" t="s">
        <v>6</v>
      </c>
      <c r="C32" s="3">
        <v>4</v>
      </c>
      <c r="D32">
        <v>30</v>
      </c>
      <c r="E32">
        <v>652</v>
      </c>
      <c r="F32">
        <v>357</v>
      </c>
      <c r="G32">
        <v>125.29</v>
      </c>
      <c r="H32">
        <v>24.41</v>
      </c>
      <c r="I32">
        <v>300</v>
      </c>
      <c r="J32">
        <v>5.76</v>
      </c>
      <c r="K32" s="3">
        <v>100</v>
      </c>
      <c r="L32" s="3">
        <v>0.6</v>
      </c>
      <c r="M32" s="3">
        <v>277</v>
      </c>
    </row>
    <row r="33" spans="1:13">
      <c r="A33" s="3" t="s">
        <v>11</v>
      </c>
      <c r="B33" s="3" t="s">
        <v>5</v>
      </c>
      <c r="C33" s="3">
        <v>1</v>
      </c>
      <c r="D33">
        <v>15</v>
      </c>
      <c r="E33">
        <v>710</v>
      </c>
      <c r="F33">
        <v>370</v>
      </c>
      <c r="G33">
        <v>82.74</v>
      </c>
      <c r="H33">
        <v>3.64</v>
      </c>
      <c r="I33">
        <v>1036</v>
      </c>
      <c r="J33">
        <v>23.54</v>
      </c>
      <c r="K33" s="3">
        <v>130</v>
      </c>
      <c r="L33" s="3">
        <v>1.3</v>
      </c>
      <c r="M33" s="3">
        <v>924</v>
      </c>
    </row>
    <row r="34" spans="1:13">
      <c r="A34" s="3" t="s">
        <v>11</v>
      </c>
      <c r="B34" s="3" t="s">
        <v>5</v>
      </c>
      <c r="C34" s="3">
        <v>2</v>
      </c>
      <c r="D34">
        <v>25</v>
      </c>
      <c r="E34">
        <v>1073</v>
      </c>
      <c r="F34">
        <v>468</v>
      </c>
      <c r="G34">
        <v>158.52000000000001</v>
      </c>
      <c r="H34">
        <v>26.99</v>
      </c>
      <c r="I34">
        <v>250</v>
      </c>
      <c r="J34">
        <v>15.65</v>
      </c>
      <c r="K34" s="3">
        <v>105</v>
      </c>
      <c r="L34" s="3">
        <v>1.6</v>
      </c>
      <c r="M34" s="3">
        <v>1882</v>
      </c>
    </row>
    <row r="35" spans="1:13">
      <c r="A35" s="3" t="s">
        <v>11</v>
      </c>
      <c r="B35" s="3" t="s">
        <v>5</v>
      </c>
      <c r="C35" s="3">
        <v>3</v>
      </c>
      <c r="D35">
        <v>26</v>
      </c>
      <c r="E35">
        <v>1077</v>
      </c>
      <c r="F35">
        <v>418</v>
      </c>
      <c r="G35">
        <v>111.76</v>
      </c>
      <c r="H35">
        <v>32.01</v>
      </c>
      <c r="I35">
        <v>300</v>
      </c>
      <c r="J35">
        <v>17.28</v>
      </c>
      <c r="K35" s="3">
        <v>112</v>
      </c>
      <c r="L35" s="3">
        <v>2</v>
      </c>
      <c r="M35" s="3">
        <v>1510</v>
      </c>
    </row>
    <row r="36" spans="1:13">
      <c r="A36" s="3" t="s">
        <v>11</v>
      </c>
      <c r="B36" s="3" t="s">
        <v>5</v>
      </c>
      <c r="C36" s="3">
        <v>4</v>
      </c>
      <c r="D36">
        <v>17</v>
      </c>
      <c r="E36">
        <v>1484</v>
      </c>
      <c r="F36">
        <v>541</v>
      </c>
      <c r="G36">
        <v>181.51</v>
      </c>
      <c r="H36">
        <v>39.01</v>
      </c>
      <c r="I36">
        <v>506</v>
      </c>
      <c r="J36">
        <v>18.47</v>
      </c>
      <c r="K36" s="3">
        <v>120</v>
      </c>
      <c r="L36" s="3">
        <v>2.7</v>
      </c>
      <c r="M36" s="3">
        <v>1013</v>
      </c>
    </row>
    <row r="37" spans="1:13">
      <c r="A37" s="3" t="s">
        <v>11</v>
      </c>
      <c r="B37" s="3" t="s">
        <v>6</v>
      </c>
      <c r="C37" s="3">
        <v>1</v>
      </c>
      <c r="D37">
        <v>45</v>
      </c>
      <c r="E37">
        <v>553</v>
      </c>
      <c r="F37">
        <v>240</v>
      </c>
      <c r="G37">
        <v>90.78</v>
      </c>
      <c r="I37">
        <v>2000</v>
      </c>
      <c r="J37">
        <v>22.98</v>
      </c>
      <c r="K37" s="3">
        <v>93</v>
      </c>
      <c r="L37" s="3">
        <v>1.2</v>
      </c>
      <c r="M37" s="3">
        <v>251</v>
      </c>
    </row>
    <row r="38" spans="1:13">
      <c r="A38" s="3" t="s">
        <v>11</v>
      </c>
      <c r="B38" s="3" t="s">
        <v>6</v>
      </c>
      <c r="C38" s="3">
        <v>2</v>
      </c>
      <c r="D38">
        <v>26</v>
      </c>
      <c r="E38">
        <v>337</v>
      </c>
      <c r="F38">
        <v>337</v>
      </c>
      <c r="G38">
        <v>136.93</v>
      </c>
      <c r="H38">
        <v>17.46</v>
      </c>
      <c r="I38">
        <v>400</v>
      </c>
      <c r="J38">
        <v>6.05</v>
      </c>
      <c r="K38" s="3">
        <v>160</v>
      </c>
      <c r="L38" s="3">
        <v>0.5</v>
      </c>
      <c r="M38" s="3">
        <v>311</v>
      </c>
    </row>
    <row r="39" spans="1:13">
      <c r="A39" s="3" t="s">
        <v>11</v>
      </c>
      <c r="B39" s="3" t="s">
        <v>6</v>
      </c>
      <c r="C39" s="3">
        <v>3</v>
      </c>
      <c r="D39">
        <v>48</v>
      </c>
      <c r="E39">
        <v>740</v>
      </c>
      <c r="F39">
        <v>430</v>
      </c>
      <c r="G39">
        <v>145.58000000000001</v>
      </c>
      <c r="I39">
        <v>550</v>
      </c>
      <c r="J39">
        <v>4.83</v>
      </c>
      <c r="K39" s="3">
        <v>131</v>
      </c>
      <c r="L39" s="3">
        <v>0.7</v>
      </c>
      <c r="M39" s="3">
        <v>645</v>
      </c>
    </row>
    <row r="40" spans="1:13">
      <c r="A40" s="3" t="s">
        <v>11</v>
      </c>
      <c r="B40" s="3" t="s">
        <v>6</v>
      </c>
      <c r="C40" s="3">
        <v>4</v>
      </c>
      <c r="D40">
        <v>19</v>
      </c>
      <c r="E40">
        <v>669</v>
      </c>
      <c r="F40">
        <v>256</v>
      </c>
      <c r="G40">
        <v>96.48</v>
      </c>
      <c r="I40">
        <v>250</v>
      </c>
      <c r="J40">
        <v>6.33</v>
      </c>
      <c r="K40" s="3">
        <v>106</v>
      </c>
      <c r="L40" s="3">
        <v>3.5</v>
      </c>
      <c r="M40" s="3">
        <v>723</v>
      </c>
    </row>
    <row r="41" spans="1:13">
      <c r="A41" s="3" t="s">
        <v>8</v>
      </c>
      <c r="B41" s="3" t="s">
        <v>5</v>
      </c>
      <c r="C41" s="3">
        <v>1</v>
      </c>
      <c r="D41">
        <v>42</v>
      </c>
      <c r="E41">
        <v>1228</v>
      </c>
      <c r="F41">
        <v>429</v>
      </c>
      <c r="G41">
        <v>153.94</v>
      </c>
      <c r="H41">
        <v>32.42</v>
      </c>
      <c r="I41">
        <v>123</v>
      </c>
      <c r="J41">
        <v>2.0699999999999998</v>
      </c>
      <c r="K41" s="3">
        <v>155</v>
      </c>
      <c r="L41" s="3">
        <v>3.5</v>
      </c>
      <c r="M41" s="3">
        <v>1142</v>
      </c>
    </row>
    <row r="42" spans="1:13">
      <c r="A42" s="3" t="s">
        <v>8</v>
      </c>
      <c r="B42" s="3" t="s">
        <v>5</v>
      </c>
      <c r="C42" s="3">
        <v>2</v>
      </c>
      <c r="D42">
        <v>43</v>
      </c>
      <c r="E42">
        <v>1430</v>
      </c>
      <c r="F42">
        <v>460</v>
      </c>
      <c r="G42">
        <v>127.09</v>
      </c>
      <c r="I42">
        <v>251</v>
      </c>
      <c r="J42">
        <v>6.17</v>
      </c>
      <c r="K42" s="3">
        <v>130</v>
      </c>
      <c r="L42" s="3">
        <v>2</v>
      </c>
      <c r="M42" s="3">
        <v>868</v>
      </c>
    </row>
    <row r="43" spans="1:13">
      <c r="A43" s="3" t="s">
        <v>8</v>
      </c>
      <c r="B43" s="3" t="s">
        <v>5</v>
      </c>
      <c r="C43" s="3">
        <v>3</v>
      </c>
      <c r="D43">
        <v>22</v>
      </c>
      <c r="E43">
        <v>680</v>
      </c>
      <c r="F43">
        <v>320</v>
      </c>
      <c r="G43">
        <v>134.54</v>
      </c>
      <c r="I43">
        <v>100</v>
      </c>
      <c r="J43">
        <v>2.64</v>
      </c>
      <c r="K43" s="3">
        <v>140</v>
      </c>
      <c r="L43" s="3">
        <v>2.5</v>
      </c>
      <c r="M43" s="3">
        <v>1065</v>
      </c>
    </row>
    <row r="44" spans="1:13">
      <c r="A44" s="3" t="s">
        <v>8</v>
      </c>
      <c r="B44" s="3" t="s">
        <v>5</v>
      </c>
      <c r="C44" s="3">
        <v>4</v>
      </c>
      <c r="D44">
        <v>27</v>
      </c>
      <c r="E44">
        <v>583</v>
      </c>
      <c r="F44">
        <v>263</v>
      </c>
      <c r="G44">
        <v>122.58</v>
      </c>
      <c r="H44">
        <v>25.05</v>
      </c>
      <c r="I44">
        <v>205</v>
      </c>
      <c r="J44">
        <v>4.28</v>
      </c>
      <c r="K44" s="3">
        <v>150</v>
      </c>
      <c r="L44" s="3">
        <v>2</v>
      </c>
      <c r="M44" s="3">
        <v>979</v>
      </c>
    </row>
    <row r="45" spans="1:13">
      <c r="A45" s="3" t="s">
        <v>8</v>
      </c>
      <c r="B45" s="3" t="s">
        <v>6</v>
      </c>
      <c r="C45" s="3">
        <v>1</v>
      </c>
      <c r="D45">
        <v>26</v>
      </c>
      <c r="E45">
        <v>550</v>
      </c>
      <c r="F45">
        <v>280</v>
      </c>
      <c r="G45">
        <v>104.2</v>
      </c>
      <c r="I45">
        <v>150</v>
      </c>
      <c r="J45">
        <v>2.4700000000000002</v>
      </c>
      <c r="K45" s="3">
        <v>170</v>
      </c>
      <c r="L45" s="3">
        <v>2</v>
      </c>
      <c r="M45" s="3">
        <v>964</v>
      </c>
    </row>
    <row r="46" spans="1:13">
      <c r="A46" s="3" t="s">
        <v>8</v>
      </c>
      <c r="B46" s="3" t="s">
        <v>6</v>
      </c>
      <c r="C46" s="3">
        <v>2</v>
      </c>
      <c r="D46">
        <v>25</v>
      </c>
      <c r="E46">
        <v>873</v>
      </c>
      <c r="F46">
        <v>412</v>
      </c>
      <c r="G46">
        <v>189.9</v>
      </c>
      <c r="H46">
        <v>32.61</v>
      </c>
      <c r="I46">
        <v>110</v>
      </c>
      <c r="J46">
        <v>3.72</v>
      </c>
      <c r="K46" s="3">
        <v>126</v>
      </c>
      <c r="L46" s="3">
        <v>2.4</v>
      </c>
      <c r="M46" s="3">
        <v>1252</v>
      </c>
    </row>
    <row r="47" spans="1:13">
      <c r="A47" s="3" t="s">
        <v>8</v>
      </c>
      <c r="B47" s="3" t="s">
        <v>6</v>
      </c>
      <c r="C47" s="3">
        <v>3</v>
      </c>
      <c r="D47">
        <v>29</v>
      </c>
      <c r="E47">
        <v>847</v>
      </c>
      <c r="F47">
        <v>418</v>
      </c>
      <c r="G47">
        <v>150.56</v>
      </c>
      <c r="I47">
        <v>509</v>
      </c>
      <c r="J47">
        <v>5.45</v>
      </c>
      <c r="K47" s="3">
        <v>129</v>
      </c>
      <c r="L47" s="3">
        <v>2</v>
      </c>
      <c r="M47" s="3">
        <v>1599</v>
      </c>
    </row>
    <row r="48" spans="1:13">
      <c r="A48" s="3" t="s">
        <v>8</v>
      </c>
      <c r="B48" s="3" t="s">
        <v>6</v>
      </c>
      <c r="C48" s="3">
        <v>4</v>
      </c>
      <c r="D48">
        <v>18</v>
      </c>
      <c r="E48">
        <v>490</v>
      </c>
      <c r="F48">
        <v>280</v>
      </c>
      <c r="G48">
        <v>99.85</v>
      </c>
      <c r="H48">
        <v>24.31</v>
      </c>
      <c r="I48">
        <v>402</v>
      </c>
      <c r="J48">
        <v>2.75</v>
      </c>
      <c r="K48" s="3">
        <v>110</v>
      </c>
      <c r="L48" s="3">
        <v>1.2</v>
      </c>
      <c r="M48" s="3">
        <v>420</v>
      </c>
    </row>
  </sheetData>
  <pageMargins left="0.7" right="0.7" top="0.75" bottom="0.75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topLeftCell="N29" workbookViewId="0">
      <selection activeCell="O58" sqref="O58"/>
    </sheetView>
  </sheetViews>
  <sheetFormatPr baseColWidth="10" defaultColWidth="15" defaultRowHeight="14" x14ac:dyDescent="0"/>
  <cols>
    <col min="17" max="17" width="18.6640625" customWidth="1"/>
    <col min="19" max="20" width="12.1640625" customWidth="1"/>
    <col min="22" max="22" width="18.33203125" customWidth="1"/>
    <col min="24" max="25" width="12.1640625" customWidth="1"/>
  </cols>
  <sheetData>
    <row r="1" spans="1:25">
      <c r="A1" s="3" t="s">
        <v>0</v>
      </c>
      <c r="B1" s="3" t="s">
        <v>1</v>
      </c>
      <c r="C1" s="3" t="s">
        <v>2</v>
      </c>
      <c r="D1" s="2" t="s">
        <v>3</v>
      </c>
      <c r="E1" s="3" t="s">
        <v>20</v>
      </c>
      <c r="F1" s="3" t="s">
        <v>21</v>
      </c>
      <c r="G1" s="2" t="s">
        <v>12</v>
      </c>
      <c r="H1" s="2" t="s">
        <v>13</v>
      </c>
      <c r="I1" s="2" t="s">
        <v>4</v>
      </c>
      <c r="J1" s="2" t="s">
        <v>14</v>
      </c>
      <c r="K1" s="3" t="s">
        <v>3</v>
      </c>
      <c r="L1" s="3" t="s">
        <v>15</v>
      </c>
      <c r="M1" s="3" t="s">
        <v>16</v>
      </c>
      <c r="N1" t="s">
        <v>26</v>
      </c>
      <c r="O1" t="s">
        <v>27</v>
      </c>
      <c r="Q1" s="6" t="s">
        <v>31</v>
      </c>
      <c r="R1" s="6" t="s">
        <v>30</v>
      </c>
      <c r="V1" s="6" t="s">
        <v>33</v>
      </c>
      <c r="W1" s="6" t="s">
        <v>30</v>
      </c>
    </row>
    <row r="2" spans="1:25">
      <c r="A2" s="3" t="s">
        <v>7</v>
      </c>
      <c r="B2" s="3" t="s">
        <v>5</v>
      </c>
      <c r="C2" s="3">
        <v>1</v>
      </c>
      <c r="D2" s="3">
        <v>35</v>
      </c>
      <c r="E2" s="3">
        <v>1010</v>
      </c>
      <c r="F2" s="3">
        <v>480</v>
      </c>
      <c r="G2" s="3">
        <v>125.41</v>
      </c>
      <c r="H2" s="3"/>
      <c r="I2" s="3">
        <v>250</v>
      </c>
      <c r="J2" s="3">
        <v>5.52</v>
      </c>
      <c r="K2" s="3">
        <v>174</v>
      </c>
      <c r="L2" s="3">
        <v>3.4</v>
      </c>
      <c r="M2" s="3">
        <v>1541</v>
      </c>
      <c r="N2">
        <f>L2*10000/4.5</f>
        <v>7555.5555555555557</v>
      </c>
      <c r="O2">
        <f>M2*10/4.5</f>
        <v>3424.4444444444443</v>
      </c>
      <c r="Q2" s="6" t="s">
        <v>28</v>
      </c>
      <c r="R2" s="3" t="s">
        <v>5</v>
      </c>
      <c r="S2" s="3" t="s">
        <v>6</v>
      </c>
      <c r="T2" s="3" t="s">
        <v>29</v>
      </c>
      <c r="V2" s="6" t="s">
        <v>28</v>
      </c>
      <c r="W2" s="3" t="s">
        <v>5</v>
      </c>
      <c r="X2" s="3" t="s">
        <v>6</v>
      </c>
      <c r="Y2" s="3" t="s">
        <v>29</v>
      </c>
    </row>
    <row r="3" spans="1:25">
      <c r="A3" s="3" t="s">
        <v>7</v>
      </c>
      <c r="B3" s="3" t="s">
        <v>5</v>
      </c>
      <c r="C3" s="3">
        <v>2</v>
      </c>
      <c r="D3" s="3">
        <v>40</v>
      </c>
      <c r="E3" s="3">
        <v>1049</v>
      </c>
      <c r="F3" s="3">
        <v>344</v>
      </c>
      <c r="G3" s="3">
        <v>95.49</v>
      </c>
      <c r="H3" s="3"/>
      <c r="I3" s="3">
        <v>500</v>
      </c>
      <c r="J3" s="3">
        <v>11.95</v>
      </c>
      <c r="K3" s="3">
        <v>182</v>
      </c>
      <c r="L3" s="3">
        <v>2</v>
      </c>
      <c r="M3" s="3">
        <v>733</v>
      </c>
      <c r="N3" s="3">
        <f t="shared" ref="N3:N45" si="0">L3*10000/4.5</f>
        <v>4444.4444444444443</v>
      </c>
      <c r="O3" s="3">
        <f t="shared" ref="O3:O45" si="1">M3*10/4.5</f>
        <v>1628.8888888888889</v>
      </c>
      <c r="Q3" s="7" t="s">
        <v>11</v>
      </c>
      <c r="R3" s="9">
        <v>2960.5555555555561</v>
      </c>
      <c r="S3" s="9">
        <v>1072.2222222222222</v>
      </c>
      <c r="T3" s="9">
        <v>2016.3888888888891</v>
      </c>
      <c r="V3" s="7" t="s">
        <v>11</v>
      </c>
      <c r="W3" s="9">
        <v>4222.2222222222226</v>
      </c>
      <c r="X3" s="9">
        <v>3277.7777777777774</v>
      </c>
      <c r="Y3" s="9">
        <v>3750</v>
      </c>
    </row>
    <row r="4" spans="1:25">
      <c r="A4" s="3" t="s">
        <v>7</v>
      </c>
      <c r="B4" s="3" t="s">
        <v>5</v>
      </c>
      <c r="C4" s="3">
        <v>3</v>
      </c>
      <c r="D4" s="3">
        <v>19</v>
      </c>
      <c r="E4" s="3">
        <v>1260</v>
      </c>
      <c r="F4" s="3">
        <v>292</v>
      </c>
      <c r="G4" s="3">
        <v>67.38</v>
      </c>
      <c r="H4" s="3">
        <v>42.22</v>
      </c>
      <c r="I4" s="3">
        <v>110</v>
      </c>
      <c r="J4" s="3">
        <v>1.67</v>
      </c>
      <c r="K4" s="3">
        <v>135</v>
      </c>
      <c r="L4" s="3">
        <v>1.9</v>
      </c>
      <c r="M4" s="3">
        <v>812</v>
      </c>
      <c r="N4" s="3">
        <f t="shared" si="0"/>
        <v>4222.2222222222226</v>
      </c>
      <c r="O4" s="3">
        <f t="shared" si="1"/>
        <v>1804.4444444444443</v>
      </c>
      <c r="Q4" s="7" t="s">
        <v>10</v>
      </c>
      <c r="R4" s="9">
        <v>1710.5555555555557</v>
      </c>
      <c r="S4" s="9">
        <v>660.55555555555554</v>
      </c>
      <c r="T4" s="9">
        <v>1185.5555555555554</v>
      </c>
      <c r="V4" s="7" t="s">
        <v>10</v>
      </c>
      <c r="W4" s="9">
        <v>3222.2222222222222</v>
      </c>
      <c r="X4" s="9">
        <v>2000</v>
      </c>
      <c r="Y4" s="9">
        <v>2611.1111111111109</v>
      </c>
    </row>
    <row r="5" spans="1:25">
      <c r="A5" s="3" t="s">
        <v>7</v>
      </c>
      <c r="B5" s="3" t="s">
        <v>5</v>
      </c>
      <c r="C5" s="3">
        <v>4</v>
      </c>
      <c r="D5" s="3">
        <v>38</v>
      </c>
      <c r="E5" s="3">
        <v>734</v>
      </c>
      <c r="F5" s="3">
        <v>268</v>
      </c>
      <c r="G5" s="3">
        <v>75.34</v>
      </c>
      <c r="H5" s="3">
        <v>31.76</v>
      </c>
      <c r="I5" s="3">
        <v>220</v>
      </c>
      <c r="J5" s="3">
        <v>5.92</v>
      </c>
      <c r="K5" s="3">
        <v>231</v>
      </c>
      <c r="L5" s="3">
        <v>2.2999999999999998</v>
      </c>
      <c r="M5" s="3">
        <v>941</v>
      </c>
      <c r="N5" s="3">
        <f t="shared" si="0"/>
        <v>5111.1111111111113</v>
      </c>
      <c r="O5" s="3">
        <f t="shared" si="1"/>
        <v>2091.1111111111113</v>
      </c>
      <c r="Q5" s="7" t="s">
        <v>9</v>
      </c>
      <c r="R5" s="9">
        <v>1443.8888888888889</v>
      </c>
      <c r="S5" s="9">
        <v>1221.1111111111111</v>
      </c>
      <c r="T5" s="9">
        <v>1332.5</v>
      </c>
      <c r="V5" s="7" t="s">
        <v>9</v>
      </c>
      <c r="W5" s="9">
        <v>3888.8888888888887</v>
      </c>
      <c r="X5" s="9">
        <v>1666.6666666666667</v>
      </c>
      <c r="Y5" s="9">
        <v>2777.7777777777778</v>
      </c>
    </row>
    <row r="6" spans="1:25">
      <c r="A6" s="3" t="s">
        <v>7</v>
      </c>
      <c r="B6" s="3" t="s">
        <v>6</v>
      </c>
      <c r="C6" s="3">
        <v>1</v>
      </c>
      <c r="D6" s="3">
        <v>35</v>
      </c>
      <c r="E6" s="3">
        <v>960</v>
      </c>
      <c r="F6" s="3">
        <v>490</v>
      </c>
      <c r="G6" s="3">
        <v>99.58</v>
      </c>
      <c r="H6" s="3"/>
      <c r="I6" s="3">
        <v>359</v>
      </c>
      <c r="J6" s="3">
        <v>8.6300000000000008</v>
      </c>
      <c r="K6" s="3">
        <v>167</v>
      </c>
      <c r="L6" s="3">
        <v>4</v>
      </c>
      <c r="M6" s="3">
        <v>1254</v>
      </c>
      <c r="N6" s="3">
        <f t="shared" si="0"/>
        <v>8888.8888888888887</v>
      </c>
      <c r="O6" s="3">
        <f t="shared" si="1"/>
        <v>2786.6666666666665</v>
      </c>
      <c r="Q6" s="7" t="s">
        <v>7</v>
      </c>
      <c r="R6" s="9">
        <v>2237.2222222222222</v>
      </c>
      <c r="S6" s="9">
        <v>2175</v>
      </c>
      <c r="T6" s="9">
        <v>2206.1111111111109</v>
      </c>
      <c r="V6" s="7" t="s">
        <v>7</v>
      </c>
      <c r="W6" s="9">
        <v>5333.3333333333339</v>
      </c>
      <c r="X6" s="9">
        <v>6111.1111111111113</v>
      </c>
      <c r="Y6" s="9">
        <v>5722.2222222222235</v>
      </c>
    </row>
    <row r="7" spans="1:25">
      <c r="A7" s="3" t="s">
        <v>7</v>
      </c>
      <c r="B7" s="3" t="s">
        <v>6</v>
      </c>
      <c r="C7" s="3">
        <v>2</v>
      </c>
      <c r="D7" s="3">
        <v>48</v>
      </c>
      <c r="E7" s="3">
        <v>1390</v>
      </c>
      <c r="F7" s="3">
        <v>490</v>
      </c>
      <c r="G7" s="3">
        <v>101.2</v>
      </c>
      <c r="H7" s="3"/>
      <c r="I7" s="3">
        <v>420</v>
      </c>
      <c r="J7" s="3">
        <v>8.5</v>
      </c>
      <c r="K7" s="3">
        <v>180</v>
      </c>
      <c r="L7" s="3">
        <v>2.8</v>
      </c>
      <c r="M7" s="3">
        <v>990</v>
      </c>
      <c r="N7" s="3">
        <f t="shared" si="0"/>
        <v>6222.2222222222226</v>
      </c>
      <c r="O7" s="3">
        <f t="shared" si="1"/>
        <v>2200</v>
      </c>
      <c r="Q7" s="7" t="s">
        <v>25</v>
      </c>
      <c r="R7" s="9"/>
      <c r="S7" s="9">
        <v>2179.4444444444443</v>
      </c>
      <c r="T7" s="9">
        <v>2179.4444444444443</v>
      </c>
      <c r="V7" s="7" t="s">
        <v>25</v>
      </c>
      <c r="W7" s="9"/>
      <c r="X7" s="9">
        <v>6500</v>
      </c>
      <c r="Y7" s="9">
        <v>6500</v>
      </c>
    </row>
    <row r="8" spans="1:25">
      <c r="A8" s="3" t="s">
        <v>7</v>
      </c>
      <c r="B8" s="3" t="s">
        <v>6</v>
      </c>
      <c r="C8" s="3">
        <v>3</v>
      </c>
      <c r="D8" s="3">
        <v>23</v>
      </c>
      <c r="E8" s="3">
        <v>2180</v>
      </c>
      <c r="F8" s="3">
        <v>710</v>
      </c>
      <c r="G8" s="3">
        <v>120.72</v>
      </c>
      <c r="H8" s="3"/>
      <c r="I8" s="3">
        <v>230</v>
      </c>
      <c r="J8" s="3">
        <v>6.84</v>
      </c>
      <c r="K8" s="3">
        <v>150</v>
      </c>
      <c r="L8" s="3">
        <v>3.5</v>
      </c>
      <c r="M8" s="3">
        <v>1221</v>
      </c>
      <c r="N8" s="3">
        <f t="shared" si="0"/>
        <v>7777.7777777777774</v>
      </c>
      <c r="O8" s="3">
        <f t="shared" si="1"/>
        <v>2713.3333333333335</v>
      </c>
      <c r="Q8" s="7" t="s">
        <v>8</v>
      </c>
      <c r="R8" s="9">
        <v>2252.2222222222226</v>
      </c>
      <c r="S8" s="9">
        <v>2352.7777777777778</v>
      </c>
      <c r="T8" s="9">
        <v>2302.5</v>
      </c>
      <c r="V8" s="7" t="s">
        <v>8</v>
      </c>
      <c r="W8" s="9">
        <v>5555.5555555555557</v>
      </c>
      <c r="X8" s="9">
        <v>4222.2222222222226</v>
      </c>
      <c r="Y8" s="9">
        <v>4888.8888888888887</v>
      </c>
    </row>
    <row r="9" spans="1:25">
      <c r="A9" s="3" t="s">
        <v>7</v>
      </c>
      <c r="B9" s="3" t="s">
        <v>6</v>
      </c>
      <c r="C9" s="3">
        <v>4</v>
      </c>
      <c r="D9" s="3">
        <v>35</v>
      </c>
      <c r="E9" s="3">
        <v>1700</v>
      </c>
      <c r="F9" s="3">
        <v>440</v>
      </c>
      <c r="G9" s="3">
        <v>131.37</v>
      </c>
      <c r="H9" s="3">
        <v>52.88</v>
      </c>
      <c r="I9" s="3">
        <v>283</v>
      </c>
      <c r="J9" s="3">
        <v>15.31</v>
      </c>
      <c r="K9" s="3">
        <v>42</v>
      </c>
      <c r="L9" s="3">
        <v>0.7</v>
      </c>
      <c r="M9" s="3">
        <v>450</v>
      </c>
      <c r="N9" s="3">
        <f t="shared" si="0"/>
        <v>1555.5555555555557</v>
      </c>
      <c r="O9" s="3">
        <f t="shared" si="1"/>
        <v>1000</v>
      </c>
      <c r="Q9" s="7" t="s">
        <v>29</v>
      </c>
      <c r="R9" s="9">
        <v>2120.8888888888896</v>
      </c>
      <c r="S9" s="9">
        <v>1610.1851851851852</v>
      </c>
      <c r="T9" s="9">
        <v>1842.3232323232323</v>
      </c>
      <c r="V9" s="7" t="s">
        <v>29</v>
      </c>
      <c r="W9" s="9">
        <v>4444.4444444444434</v>
      </c>
      <c r="X9" s="9">
        <v>3962.9629629629617</v>
      </c>
      <c r="Y9" s="9">
        <v>4181.818181818182</v>
      </c>
    </row>
    <row r="10" spans="1:25">
      <c r="A10" s="5" t="s">
        <v>25</v>
      </c>
      <c r="B10" s="4" t="s">
        <v>6</v>
      </c>
      <c r="C10" s="4">
        <v>1</v>
      </c>
      <c r="D10" s="4">
        <v>54</v>
      </c>
      <c r="E10" s="4">
        <v>1832</v>
      </c>
      <c r="F10" s="4">
        <v>424</v>
      </c>
      <c r="G10" s="4"/>
      <c r="H10" s="4"/>
      <c r="I10" s="4">
        <v>321</v>
      </c>
      <c r="J10" s="4">
        <v>18.100000000000001</v>
      </c>
      <c r="K10" s="4">
        <v>218</v>
      </c>
      <c r="L10" s="4">
        <v>3</v>
      </c>
      <c r="M10" s="4">
        <v>975</v>
      </c>
      <c r="N10" s="3">
        <f t="shared" si="0"/>
        <v>6666.666666666667</v>
      </c>
      <c r="O10" s="3">
        <f t="shared" si="1"/>
        <v>2166.6666666666665</v>
      </c>
    </row>
    <row r="11" spans="1:25">
      <c r="A11" s="5" t="s">
        <v>25</v>
      </c>
      <c r="B11" s="4" t="s">
        <v>6</v>
      </c>
      <c r="C11" s="4">
        <v>2</v>
      </c>
      <c r="D11" s="4">
        <v>24</v>
      </c>
      <c r="E11" s="4">
        <v>1293</v>
      </c>
      <c r="F11" s="4">
        <v>428</v>
      </c>
      <c r="G11" s="4">
        <v>102.68</v>
      </c>
      <c r="H11" s="4">
        <v>38.17</v>
      </c>
      <c r="I11" s="4">
        <v>289</v>
      </c>
      <c r="J11" s="4">
        <v>4.4400000000000004</v>
      </c>
      <c r="K11" s="4">
        <v>160</v>
      </c>
      <c r="L11" s="4">
        <v>3.5</v>
      </c>
      <c r="M11" s="4">
        <v>1309</v>
      </c>
      <c r="N11" s="3">
        <f t="shared" si="0"/>
        <v>7777.7777777777774</v>
      </c>
      <c r="O11" s="3">
        <f t="shared" si="1"/>
        <v>2908.8888888888887</v>
      </c>
    </row>
    <row r="12" spans="1:25">
      <c r="A12" s="5" t="s">
        <v>25</v>
      </c>
      <c r="B12" s="4" t="s">
        <v>6</v>
      </c>
      <c r="C12" s="4">
        <v>3</v>
      </c>
      <c r="D12" s="4">
        <v>23</v>
      </c>
      <c r="E12" s="4">
        <v>1604</v>
      </c>
      <c r="F12" s="4">
        <v>321</v>
      </c>
      <c r="G12" s="4"/>
      <c r="H12" s="4"/>
      <c r="I12" s="4">
        <v>220</v>
      </c>
      <c r="J12" s="4">
        <v>5.64</v>
      </c>
      <c r="K12" s="4">
        <v>120</v>
      </c>
      <c r="L12" s="4">
        <v>3.3</v>
      </c>
      <c r="M12" s="4">
        <v>1067</v>
      </c>
      <c r="N12" s="3">
        <f t="shared" si="0"/>
        <v>7333.333333333333</v>
      </c>
      <c r="O12" s="3">
        <f t="shared" si="1"/>
        <v>2371.1111111111113</v>
      </c>
      <c r="Q12" s="6" t="s">
        <v>32</v>
      </c>
      <c r="R12" s="6" t="s">
        <v>30</v>
      </c>
      <c r="V12" s="6" t="s">
        <v>34</v>
      </c>
      <c r="W12" s="6" t="s">
        <v>30</v>
      </c>
    </row>
    <row r="13" spans="1:25">
      <c r="A13" s="5" t="s">
        <v>25</v>
      </c>
      <c r="B13" s="4" t="s">
        <v>6</v>
      </c>
      <c r="C13" s="4">
        <v>4</v>
      </c>
      <c r="D13" s="4">
        <v>22</v>
      </c>
      <c r="E13" s="4">
        <v>704</v>
      </c>
      <c r="F13" s="4">
        <v>289</v>
      </c>
      <c r="G13" s="4">
        <v>83.7</v>
      </c>
      <c r="H13" s="4">
        <v>30.34</v>
      </c>
      <c r="I13" s="4">
        <v>301</v>
      </c>
      <c r="J13" s="4">
        <v>2.4</v>
      </c>
      <c r="K13" s="4">
        <v>120</v>
      </c>
      <c r="L13" s="4">
        <v>1.9</v>
      </c>
      <c r="M13" s="4">
        <v>572</v>
      </c>
      <c r="N13" s="3">
        <f t="shared" si="0"/>
        <v>4222.2222222222226</v>
      </c>
      <c r="O13" s="3">
        <f t="shared" si="1"/>
        <v>1271.1111111111111</v>
      </c>
      <c r="Q13" s="6" t="s">
        <v>28</v>
      </c>
      <c r="R13" s="3" t="s">
        <v>5</v>
      </c>
      <c r="S13" s="3" t="s">
        <v>6</v>
      </c>
      <c r="T13" s="3" t="s">
        <v>29</v>
      </c>
      <c r="V13" s="6" t="s">
        <v>28</v>
      </c>
      <c r="W13" s="3" t="s">
        <v>5</v>
      </c>
      <c r="X13" s="3" t="s">
        <v>6</v>
      </c>
      <c r="Y13" s="3" t="s">
        <v>29</v>
      </c>
    </row>
    <row r="14" spans="1:25">
      <c r="A14" s="3" t="s">
        <v>9</v>
      </c>
      <c r="B14" s="3" t="s">
        <v>5</v>
      </c>
      <c r="C14" s="3">
        <v>1</v>
      </c>
      <c r="D14" s="3">
        <v>21</v>
      </c>
      <c r="E14" s="3">
        <v>1500</v>
      </c>
      <c r="F14" s="3">
        <v>630</v>
      </c>
      <c r="G14" s="3">
        <v>128.72</v>
      </c>
      <c r="H14" s="3">
        <v>117.28</v>
      </c>
      <c r="I14" s="3">
        <v>150</v>
      </c>
      <c r="J14" s="3">
        <v>11.52</v>
      </c>
      <c r="K14" s="3">
        <v>110</v>
      </c>
      <c r="L14" s="3">
        <v>1.6</v>
      </c>
      <c r="M14" s="3">
        <v>162</v>
      </c>
      <c r="N14" s="3">
        <f t="shared" si="0"/>
        <v>3555.5555555555557</v>
      </c>
      <c r="O14" s="3">
        <f t="shared" si="1"/>
        <v>360</v>
      </c>
      <c r="Q14" s="7" t="s">
        <v>11</v>
      </c>
      <c r="R14" s="9">
        <v>995.80085436988031</v>
      </c>
      <c r="S14" s="9">
        <v>524.70018874195569</v>
      </c>
      <c r="T14" s="9">
        <v>1249.7082199140063</v>
      </c>
      <c r="V14" s="7" t="s">
        <v>11</v>
      </c>
      <c r="W14" s="9">
        <v>1345.622379598884</v>
      </c>
      <c r="X14" s="9">
        <v>3070.5021639944584</v>
      </c>
      <c r="Y14" s="9">
        <v>2251.9832529192067</v>
      </c>
    </row>
    <row r="15" spans="1:25">
      <c r="A15" s="3" t="s">
        <v>9</v>
      </c>
      <c r="B15" s="3" t="s">
        <v>5</v>
      </c>
      <c r="C15" s="5">
        <v>2</v>
      </c>
      <c r="D15" s="3">
        <v>24</v>
      </c>
      <c r="E15" s="3">
        <v>1111</v>
      </c>
      <c r="F15" s="3">
        <v>412</v>
      </c>
      <c r="G15" s="5">
        <v>95.25</v>
      </c>
      <c r="H15" s="3">
        <v>52.42</v>
      </c>
      <c r="I15" s="3">
        <v>145</v>
      </c>
      <c r="J15" s="3">
        <v>8.48</v>
      </c>
      <c r="K15" s="3">
        <v>170</v>
      </c>
      <c r="L15" s="3">
        <v>1</v>
      </c>
      <c r="M15" s="3">
        <v>935</v>
      </c>
      <c r="N15" s="3">
        <f t="shared" si="0"/>
        <v>2222.2222222222222</v>
      </c>
      <c r="O15" s="3">
        <f t="shared" si="1"/>
        <v>2077.7777777777778</v>
      </c>
      <c r="Q15" s="7" t="s">
        <v>10</v>
      </c>
      <c r="R15" s="9">
        <v>495.51195622853703</v>
      </c>
      <c r="S15" s="9">
        <v>309.41535204689598</v>
      </c>
      <c r="T15" s="9">
        <v>679.16018271972257</v>
      </c>
      <c r="V15" s="7" t="s">
        <v>10</v>
      </c>
      <c r="W15" s="9">
        <v>860.66296582387076</v>
      </c>
      <c r="X15" s="9">
        <v>942.80904158206295</v>
      </c>
      <c r="Y15" s="9">
        <v>1060.7640918478496</v>
      </c>
    </row>
    <row r="16" spans="1:25">
      <c r="A16" s="3" t="s">
        <v>9</v>
      </c>
      <c r="B16" s="3" t="s">
        <v>5</v>
      </c>
      <c r="C16" s="5">
        <v>3</v>
      </c>
      <c r="D16" s="3">
        <v>37</v>
      </c>
      <c r="E16" s="3">
        <v>1200</v>
      </c>
      <c r="F16" s="3">
        <v>521</v>
      </c>
      <c r="G16" s="3">
        <v>114.62</v>
      </c>
      <c r="H16" s="3"/>
      <c r="I16" s="3">
        <v>450</v>
      </c>
      <c r="J16" s="3">
        <v>21.72</v>
      </c>
      <c r="K16" s="3">
        <v>154</v>
      </c>
      <c r="L16" s="3">
        <v>3.4</v>
      </c>
      <c r="M16" s="3">
        <v>1112</v>
      </c>
      <c r="N16" s="3">
        <f t="shared" si="0"/>
        <v>7555.5555555555557</v>
      </c>
      <c r="O16" s="3">
        <f t="shared" si="1"/>
        <v>2471.1111111111113</v>
      </c>
      <c r="Q16" s="7" t="s">
        <v>9</v>
      </c>
      <c r="R16" s="9">
        <v>994.14975977262486</v>
      </c>
      <c r="S16" s="9">
        <v>1022.462934621543</v>
      </c>
      <c r="T16" s="9">
        <v>941.16587798142348</v>
      </c>
      <c r="V16" s="7" t="s">
        <v>9</v>
      </c>
      <c r="W16" s="9">
        <v>2523.9592648001212</v>
      </c>
      <c r="X16" s="9">
        <v>1002.0555006273097</v>
      </c>
      <c r="Y16" s="9">
        <v>2138.0899352993943</v>
      </c>
    </row>
    <row r="17" spans="1:25">
      <c r="A17" s="3" t="s">
        <v>9</v>
      </c>
      <c r="B17" s="3" t="s">
        <v>5</v>
      </c>
      <c r="C17" s="5">
        <v>4</v>
      </c>
      <c r="D17" s="3">
        <v>13</v>
      </c>
      <c r="E17" s="3">
        <v>830</v>
      </c>
      <c r="F17" s="3">
        <v>400</v>
      </c>
      <c r="G17" s="3">
        <v>119.9</v>
      </c>
      <c r="H17" s="3">
        <v>25.18</v>
      </c>
      <c r="I17" s="3">
        <v>191</v>
      </c>
      <c r="J17" s="3">
        <v>7.23</v>
      </c>
      <c r="K17" s="3">
        <v>90</v>
      </c>
      <c r="L17" s="3">
        <v>1</v>
      </c>
      <c r="M17" s="3">
        <v>390</v>
      </c>
      <c r="N17" s="3">
        <f t="shared" si="0"/>
        <v>2222.2222222222222</v>
      </c>
      <c r="O17" s="3">
        <f t="shared" si="1"/>
        <v>866.66666666666663</v>
      </c>
      <c r="Q17" s="7" t="s">
        <v>7</v>
      </c>
      <c r="R17" s="9">
        <v>814.08662747709923</v>
      </c>
      <c r="S17" s="9">
        <v>825.66920109062403</v>
      </c>
      <c r="T17" s="9">
        <v>759.80666806728368</v>
      </c>
      <c r="V17" s="7" t="s">
        <v>7</v>
      </c>
      <c r="W17" s="9">
        <v>1528.8716622629827</v>
      </c>
      <c r="X17" s="9">
        <v>3227.9642325186555</v>
      </c>
      <c r="Y17" s="9">
        <v>2374.912975292279</v>
      </c>
    </row>
    <row r="18" spans="1:25">
      <c r="A18" s="3" t="s">
        <v>9</v>
      </c>
      <c r="B18" s="3" t="s">
        <v>6</v>
      </c>
      <c r="C18" s="3">
        <v>1</v>
      </c>
      <c r="D18" s="3">
        <v>30</v>
      </c>
      <c r="E18" s="3">
        <v>569</v>
      </c>
      <c r="F18" s="3">
        <v>312</v>
      </c>
      <c r="G18" s="3">
        <v>106.08</v>
      </c>
      <c r="H18" s="3">
        <v>23.61</v>
      </c>
      <c r="I18" s="3">
        <v>235</v>
      </c>
      <c r="J18" s="3">
        <v>4.46</v>
      </c>
      <c r="K18" s="3">
        <v>174</v>
      </c>
      <c r="L18" s="3">
        <v>1.3</v>
      </c>
      <c r="M18" s="3">
        <v>730</v>
      </c>
      <c r="N18" s="3">
        <f t="shared" si="0"/>
        <v>2888.8888888888887</v>
      </c>
      <c r="O18" s="3">
        <f t="shared" si="1"/>
        <v>1622.2222222222222</v>
      </c>
      <c r="Q18" s="7" t="s">
        <v>25</v>
      </c>
      <c r="R18" s="9"/>
      <c r="S18" s="9">
        <v>681.67881603468709</v>
      </c>
      <c r="T18" s="9">
        <v>681.67881603468709</v>
      </c>
      <c r="V18" s="7" t="s">
        <v>25</v>
      </c>
      <c r="W18" s="9"/>
      <c r="X18" s="9">
        <v>1585.6870095264937</v>
      </c>
      <c r="Y18" s="9">
        <v>1585.6870095264937</v>
      </c>
    </row>
    <row r="19" spans="1:25">
      <c r="A19" s="3" t="s">
        <v>9</v>
      </c>
      <c r="B19" s="3" t="s">
        <v>6</v>
      </c>
      <c r="C19" s="3">
        <v>2</v>
      </c>
      <c r="D19" s="3">
        <v>34</v>
      </c>
      <c r="E19" s="3">
        <v>390</v>
      </c>
      <c r="F19" s="3">
        <v>390</v>
      </c>
      <c r="G19" s="3">
        <v>87.38</v>
      </c>
      <c r="H19" s="3"/>
      <c r="I19" s="3">
        <v>428</v>
      </c>
      <c r="J19" s="3">
        <v>8.43</v>
      </c>
      <c r="K19" s="3">
        <v>1320</v>
      </c>
      <c r="L19" s="3">
        <v>0.2</v>
      </c>
      <c r="M19" s="3">
        <v>212</v>
      </c>
      <c r="N19" s="3">
        <f t="shared" si="0"/>
        <v>444.44444444444446</v>
      </c>
      <c r="O19" s="3">
        <f t="shared" si="1"/>
        <v>471.11111111111109</v>
      </c>
      <c r="Q19" s="7" t="s">
        <v>8</v>
      </c>
      <c r="R19" s="9">
        <v>261.44580598093108</v>
      </c>
      <c r="S19" s="9">
        <v>1108.2888230178712</v>
      </c>
      <c r="T19" s="9">
        <v>747.39518267305709</v>
      </c>
      <c r="V19" s="7" t="s">
        <v>8</v>
      </c>
      <c r="W19" s="9">
        <v>1571.3484026367719</v>
      </c>
      <c r="X19" s="9">
        <v>1118.4939904104774</v>
      </c>
      <c r="Y19" s="9">
        <v>1449.9285392595862</v>
      </c>
    </row>
    <row r="20" spans="1:25">
      <c r="A20" s="3" t="s">
        <v>9</v>
      </c>
      <c r="B20" s="3" t="s">
        <v>6</v>
      </c>
      <c r="C20" s="3">
        <v>3</v>
      </c>
      <c r="D20" s="3">
        <v>28</v>
      </c>
      <c r="E20" s="3">
        <v>900</v>
      </c>
      <c r="F20" s="3">
        <v>360</v>
      </c>
      <c r="G20" s="3">
        <v>85.34</v>
      </c>
      <c r="H20" s="3"/>
      <c r="I20" s="3">
        <v>301</v>
      </c>
      <c r="J20" s="3">
        <v>3.62</v>
      </c>
      <c r="K20" s="3">
        <v>190</v>
      </c>
      <c r="L20" s="3">
        <v>0.8</v>
      </c>
      <c r="M20" s="3">
        <v>1116</v>
      </c>
      <c r="N20" s="3">
        <f t="shared" si="0"/>
        <v>1777.7777777777778</v>
      </c>
      <c r="O20" s="3">
        <f t="shared" si="1"/>
        <v>2480</v>
      </c>
      <c r="Q20" s="7" t="s">
        <v>29</v>
      </c>
      <c r="R20" s="9">
        <v>868.14460876537885</v>
      </c>
      <c r="S20" s="9">
        <v>967.33552664672652</v>
      </c>
      <c r="T20" s="9">
        <v>948.52505954429557</v>
      </c>
      <c r="V20" s="7" t="s">
        <v>29</v>
      </c>
      <c r="W20" s="9">
        <v>1727.3551127403057</v>
      </c>
      <c r="X20" s="9">
        <v>2632.3611949590872</v>
      </c>
      <c r="Y20" s="9">
        <v>2254.6842055034231</v>
      </c>
    </row>
    <row r="21" spans="1:25">
      <c r="A21" s="3" t="s">
        <v>9</v>
      </c>
      <c r="B21" s="3" t="s">
        <v>6</v>
      </c>
      <c r="C21" s="3">
        <v>4</v>
      </c>
      <c r="D21" s="3">
        <v>20</v>
      </c>
      <c r="E21" s="3">
        <v>628</v>
      </c>
      <c r="F21" s="3">
        <v>349</v>
      </c>
      <c r="G21" s="3">
        <v>118.32</v>
      </c>
      <c r="H21" s="3">
        <v>21.61</v>
      </c>
      <c r="I21" s="3">
        <v>65</v>
      </c>
      <c r="J21" s="3">
        <v>2.21</v>
      </c>
      <c r="K21" s="3">
        <v>96</v>
      </c>
      <c r="L21" s="3">
        <v>0.7</v>
      </c>
      <c r="M21" s="3">
        <v>140</v>
      </c>
      <c r="N21" s="3">
        <f t="shared" si="0"/>
        <v>1555.5555555555557</v>
      </c>
      <c r="O21" s="3">
        <f t="shared" si="1"/>
        <v>311.11111111111109</v>
      </c>
    </row>
    <row r="22" spans="1:25">
      <c r="A22" s="3" t="s">
        <v>10</v>
      </c>
      <c r="B22" s="3" t="s">
        <v>5</v>
      </c>
      <c r="C22" s="3">
        <v>1</v>
      </c>
      <c r="D22" s="3">
        <v>39</v>
      </c>
      <c r="E22" s="3">
        <v>1560</v>
      </c>
      <c r="F22" s="3">
        <v>500</v>
      </c>
      <c r="G22" s="3">
        <v>180.47</v>
      </c>
      <c r="H22" s="3"/>
      <c r="I22" s="3">
        <v>901</v>
      </c>
      <c r="J22" s="3">
        <v>15.61</v>
      </c>
      <c r="K22" s="3">
        <v>140</v>
      </c>
      <c r="L22" s="3">
        <v>1.6</v>
      </c>
      <c r="M22" s="3">
        <v>916</v>
      </c>
      <c r="N22" s="3">
        <f t="shared" si="0"/>
        <v>3555.5555555555557</v>
      </c>
      <c r="O22" s="3">
        <f t="shared" si="1"/>
        <v>2035.5555555555557</v>
      </c>
    </row>
    <row r="23" spans="1:25">
      <c r="A23" s="3" t="s">
        <v>10</v>
      </c>
      <c r="B23" s="3" t="s">
        <v>5</v>
      </c>
      <c r="C23" s="3">
        <v>2</v>
      </c>
      <c r="D23" s="3">
        <v>26</v>
      </c>
      <c r="E23" s="3">
        <v>948</v>
      </c>
      <c r="F23" s="3">
        <v>355</v>
      </c>
      <c r="G23" s="3">
        <v>135.44999999999999</v>
      </c>
      <c r="H23" s="3"/>
      <c r="I23" s="3">
        <v>450</v>
      </c>
      <c r="J23" s="3">
        <v>15.13</v>
      </c>
      <c r="K23" s="3">
        <v>125</v>
      </c>
      <c r="L23" s="3">
        <v>0.9</v>
      </c>
      <c r="M23" s="3">
        <v>441</v>
      </c>
      <c r="N23" s="3">
        <f t="shared" si="0"/>
        <v>2000</v>
      </c>
      <c r="O23" s="3">
        <f t="shared" si="1"/>
        <v>980</v>
      </c>
      <c r="Q23" s="8"/>
      <c r="R23" s="8" t="s">
        <v>6</v>
      </c>
      <c r="S23" s="8" t="s">
        <v>5</v>
      </c>
      <c r="V23" s="8"/>
      <c r="W23" s="8" t="s">
        <v>6</v>
      </c>
      <c r="X23" s="8" t="s">
        <v>5</v>
      </c>
    </row>
    <row r="24" spans="1:25">
      <c r="A24" s="3" t="s">
        <v>10</v>
      </c>
      <c r="B24" s="3" t="s">
        <v>5</v>
      </c>
      <c r="C24" s="3">
        <v>3</v>
      </c>
      <c r="D24" s="3">
        <v>36</v>
      </c>
      <c r="E24" s="3">
        <v>1530</v>
      </c>
      <c r="F24" s="3">
        <v>660</v>
      </c>
      <c r="G24" s="3">
        <v>215.2</v>
      </c>
      <c r="H24" s="3"/>
      <c r="I24" s="3">
        <v>293</v>
      </c>
      <c r="J24" s="3">
        <v>16.989999999999998</v>
      </c>
      <c r="K24" s="3">
        <v>118</v>
      </c>
      <c r="L24" s="3">
        <v>1.5</v>
      </c>
      <c r="M24" s="3">
        <v>822</v>
      </c>
      <c r="N24" s="3">
        <f t="shared" si="0"/>
        <v>3333.3333333333335</v>
      </c>
      <c r="O24" s="3">
        <f t="shared" si="1"/>
        <v>1826.6666666666667</v>
      </c>
      <c r="Q24" s="7" t="s">
        <v>11</v>
      </c>
      <c r="R24" s="9">
        <v>1072.2222222222222</v>
      </c>
      <c r="S24" s="9">
        <v>2960.5555555555561</v>
      </c>
      <c r="V24" s="7" t="s">
        <v>11</v>
      </c>
      <c r="W24" s="9">
        <v>3277.7777777777774</v>
      </c>
      <c r="X24" s="9">
        <v>4222.2222222222226</v>
      </c>
    </row>
    <row r="25" spans="1:25">
      <c r="A25" s="3" t="s">
        <v>10</v>
      </c>
      <c r="B25" s="3" t="s">
        <v>5</v>
      </c>
      <c r="C25" s="3">
        <v>4</v>
      </c>
      <c r="D25" s="3">
        <v>33</v>
      </c>
      <c r="E25" s="3">
        <v>1763</v>
      </c>
      <c r="F25" s="3">
        <v>506</v>
      </c>
      <c r="G25" s="3">
        <v>175.68</v>
      </c>
      <c r="H25" s="3">
        <v>46.1</v>
      </c>
      <c r="I25" s="3">
        <v>357</v>
      </c>
      <c r="J25" s="3">
        <v>12.4</v>
      </c>
      <c r="K25" s="3">
        <v>120</v>
      </c>
      <c r="L25" s="3">
        <v>1.8</v>
      </c>
      <c r="M25" s="3">
        <v>900</v>
      </c>
      <c r="N25" s="3">
        <f t="shared" si="0"/>
        <v>4000</v>
      </c>
      <c r="O25" s="3">
        <f t="shared" si="1"/>
        <v>2000</v>
      </c>
      <c r="Q25" s="7" t="s">
        <v>10</v>
      </c>
      <c r="R25" s="9">
        <v>660.55555555555554</v>
      </c>
      <c r="S25" s="9">
        <v>1710.5555555555557</v>
      </c>
      <c r="V25" s="7" t="s">
        <v>10</v>
      </c>
      <c r="W25" s="9">
        <v>2000</v>
      </c>
      <c r="X25" s="9">
        <v>3222.2222222222222</v>
      </c>
    </row>
    <row r="26" spans="1:25">
      <c r="A26" s="3" t="s">
        <v>10</v>
      </c>
      <c r="B26" s="3" t="s">
        <v>6</v>
      </c>
      <c r="C26" s="3">
        <v>1</v>
      </c>
      <c r="D26" s="3">
        <v>48</v>
      </c>
      <c r="E26" s="3">
        <v>620</v>
      </c>
      <c r="F26" s="3">
        <v>400</v>
      </c>
      <c r="G26" s="3">
        <v>149.77000000000001</v>
      </c>
      <c r="H26" s="3"/>
      <c r="I26" s="3">
        <v>300</v>
      </c>
      <c r="J26" s="3">
        <v>17.62</v>
      </c>
      <c r="K26" s="3">
        <v>230</v>
      </c>
      <c r="L26" s="3">
        <v>1.5</v>
      </c>
      <c r="M26" s="3">
        <v>371</v>
      </c>
      <c r="N26" s="3">
        <f t="shared" si="0"/>
        <v>3333.3333333333335</v>
      </c>
      <c r="O26" s="3">
        <f t="shared" si="1"/>
        <v>824.44444444444446</v>
      </c>
      <c r="Q26" s="7" t="s">
        <v>9</v>
      </c>
      <c r="R26" s="9">
        <v>1221.1111111111111</v>
      </c>
      <c r="S26" s="9">
        <v>1443.8888888888889</v>
      </c>
      <c r="V26" s="7" t="s">
        <v>9</v>
      </c>
      <c r="W26" s="9">
        <v>1666.6666666666667</v>
      </c>
      <c r="X26" s="9">
        <v>3888.8888888888887</v>
      </c>
    </row>
    <row r="27" spans="1:25">
      <c r="A27" s="3" t="s">
        <v>10</v>
      </c>
      <c r="B27" s="3" t="s">
        <v>6</v>
      </c>
      <c r="C27" s="3">
        <v>2</v>
      </c>
      <c r="D27" s="3">
        <v>44</v>
      </c>
      <c r="E27" s="3">
        <v>552</v>
      </c>
      <c r="F27" s="3">
        <v>552</v>
      </c>
      <c r="G27" s="3">
        <v>198.06</v>
      </c>
      <c r="H27" s="3">
        <v>23.67</v>
      </c>
      <c r="I27" s="3">
        <v>500</v>
      </c>
      <c r="J27" s="3">
        <v>22.27</v>
      </c>
      <c r="K27" s="3">
        <v>180</v>
      </c>
      <c r="L27" s="3">
        <v>0.6</v>
      </c>
      <c r="M27" s="3">
        <v>430</v>
      </c>
      <c r="N27" s="3">
        <f t="shared" si="0"/>
        <v>1333.3333333333333</v>
      </c>
      <c r="O27" s="3">
        <f t="shared" si="1"/>
        <v>955.55555555555554</v>
      </c>
      <c r="Q27" s="7" t="s">
        <v>7</v>
      </c>
      <c r="R27" s="9">
        <v>2175</v>
      </c>
      <c r="S27" s="9">
        <v>2237.2222222222222</v>
      </c>
      <c r="V27" s="7" t="s">
        <v>7</v>
      </c>
      <c r="W27" s="9">
        <v>6111.1111111111113</v>
      </c>
      <c r="X27" s="9">
        <v>5333.3333333333339</v>
      </c>
    </row>
    <row r="28" spans="1:25">
      <c r="A28" s="3" t="s">
        <v>10</v>
      </c>
      <c r="B28" s="3" t="s">
        <v>6</v>
      </c>
      <c r="C28" s="3">
        <v>3</v>
      </c>
      <c r="D28" s="3">
        <v>28</v>
      </c>
      <c r="E28" s="3">
        <v>531</v>
      </c>
      <c r="F28" s="3">
        <v>340</v>
      </c>
      <c r="G28" s="3">
        <v>125.97</v>
      </c>
      <c r="H28" s="3">
        <v>21.05</v>
      </c>
      <c r="I28" s="3">
        <v>234</v>
      </c>
      <c r="J28" s="3">
        <v>6.4</v>
      </c>
      <c r="K28" s="3">
        <v>159</v>
      </c>
      <c r="L28" s="3">
        <v>0.9</v>
      </c>
      <c r="M28" s="3">
        <v>111</v>
      </c>
      <c r="N28" s="3">
        <f t="shared" si="0"/>
        <v>2000</v>
      </c>
      <c r="O28" s="3">
        <f t="shared" si="1"/>
        <v>246.66666666666666</v>
      </c>
      <c r="Q28" s="7" t="s">
        <v>25</v>
      </c>
      <c r="R28" s="9">
        <v>2179.4444444444443</v>
      </c>
      <c r="S28" s="9"/>
      <c r="V28" s="7" t="s">
        <v>25</v>
      </c>
      <c r="W28" s="9">
        <v>6500</v>
      </c>
      <c r="X28" s="9"/>
    </row>
    <row r="29" spans="1:25">
      <c r="A29" s="3" t="s">
        <v>10</v>
      </c>
      <c r="B29" s="3" t="s">
        <v>6</v>
      </c>
      <c r="C29" s="3">
        <v>4</v>
      </c>
      <c r="D29" s="3">
        <v>30</v>
      </c>
      <c r="E29" s="3">
        <v>652</v>
      </c>
      <c r="F29" s="3">
        <v>357</v>
      </c>
      <c r="G29" s="3">
        <v>125.29</v>
      </c>
      <c r="H29" s="3">
        <v>24.41</v>
      </c>
      <c r="I29" s="3">
        <v>300</v>
      </c>
      <c r="J29" s="3">
        <v>5.76</v>
      </c>
      <c r="K29" s="3">
        <v>100</v>
      </c>
      <c r="L29" s="3">
        <v>0.6</v>
      </c>
      <c r="M29" s="3">
        <v>277</v>
      </c>
      <c r="N29" s="3">
        <f t="shared" si="0"/>
        <v>1333.3333333333333</v>
      </c>
      <c r="O29" s="3">
        <f t="shared" si="1"/>
        <v>615.55555555555554</v>
      </c>
      <c r="Q29" s="7" t="s">
        <v>8</v>
      </c>
      <c r="R29" s="9">
        <v>2352.7777777777778</v>
      </c>
      <c r="S29" s="9">
        <v>2252.2222222222226</v>
      </c>
      <c r="V29" s="7" t="s">
        <v>8</v>
      </c>
      <c r="W29" s="9">
        <v>4222.2222222222226</v>
      </c>
      <c r="X29" s="9">
        <v>5555.5555555555557</v>
      </c>
    </row>
    <row r="30" spans="1:25">
      <c r="A30" s="3" t="s">
        <v>11</v>
      </c>
      <c r="B30" s="3" t="s">
        <v>5</v>
      </c>
      <c r="C30" s="3">
        <v>1</v>
      </c>
      <c r="D30" s="3">
        <v>15</v>
      </c>
      <c r="E30" s="3">
        <v>710</v>
      </c>
      <c r="F30" s="3">
        <v>370</v>
      </c>
      <c r="G30" s="3">
        <v>82.74</v>
      </c>
      <c r="H30" s="3">
        <v>3.64</v>
      </c>
      <c r="I30" s="3">
        <v>1036</v>
      </c>
      <c r="J30" s="3">
        <v>23.54</v>
      </c>
      <c r="K30" s="3">
        <v>130</v>
      </c>
      <c r="L30" s="3">
        <v>1.3</v>
      </c>
      <c r="M30" s="3">
        <v>924</v>
      </c>
      <c r="N30" s="3">
        <f t="shared" si="0"/>
        <v>2888.8888888888887</v>
      </c>
      <c r="O30" s="3">
        <f t="shared" si="1"/>
        <v>2053.3333333333335</v>
      </c>
    </row>
    <row r="31" spans="1:25">
      <c r="A31" s="3" t="s">
        <v>11</v>
      </c>
      <c r="B31" s="3" t="s">
        <v>5</v>
      </c>
      <c r="C31" s="3">
        <v>2</v>
      </c>
      <c r="D31" s="3">
        <v>25</v>
      </c>
      <c r="E31" s="3">
        <v>1073</v>
      </c>
      <c r="F31" s="3">
        <v>468</v>
      </c>
      <c r="G31" s="3">
        <v>158.52000000000001</v>
      </c>
      <c r="H31" s="3">
        <v>26.99</v>
      </c>
      <c r="I31" s="3">
        <v>250</v>
      </c>
      <c r="J31" s="3">
        <v>15.65</v>
      </c>
      <c r="K31" s="3">
        <v>105</v>
      </c>
      <c r="L31" s="3">
        <v>1.6</v>
      </c>
      <c r="M31" s="3">
        <v>1882</v>
      </c>
      <c r="N31" s="3">
        <f t="shared" si="0"/>
        <v>3555.5555555555557</v>
      </c>
      <c r="O31" s="3">
        <f t="shared" si="1"/>
        <v>4182.2222222222226</v>
      </c>
      <c r="Q31" s="8" t="s">
        <v>28</v>
      </c>
      <c r="R31" s="8" t="s">
        <v>6</v>
      </c>
      <c r="S31" s="8" t="s">
        <v>5</v>
      </c>
      <c r="V31" s="8" t="s">
        <v>28</v>
      </c>
      <c r="W31" s="8" t="s">
        <v>6</v>
      </c>
      <c r="X31" s="8" t="s">
        <v>5</v>
      </c>
    </row>
    <row r="32" spans="1:25">
      <c r="A32" s="3" t="s">
        <v>11</v>
      </c>
      <c r="B32" s="3" t="s">
        <v>5</v>
      </c>
      <c r="C32" s="3">
        <v>3</v>
      </c>
      <c r="D32" s="3">
        <v>26</v>
      </c>
      <c r="E32" s="3">
        <v>1077</v>
      </c>
      <c r="F32" s="3">
        <v>418</v>
      </c>
      <c r="G32" s="3">
        <v>111.76</v>
      </c>
      <c r="H32" s="3">
        <v>32.01</v>
      </c>
      <c r="I32" s="3">
        <v>300</v>
      </c>
      <c r="J32" s="3">
        <v>17.28</v>
      </c>
      <c r="K32" s="3">
        <v>112</v>
      </c>
      <c r="L32" s="3">
        <v>2</v>
      </c>
      <c r="M32" s="3">
        <v>1510</v>
      </c>
      <c r="N32" s="3">
        <f t="shared" si="0"/>
        <v>4444.4444444444443</v>
      </c>
      <c r="O32" s="3">
        <f t="shared" si="1"/>
        <v>3355.5555555555557</v>
      </c>
      <c r="Q32" s="7" t="s">
        <v>11</v>
      </c>
      <c r="R32" s="9">
        <v>524.70018874195569</v>
      </c>
      <c r="S32" s="9">
        <v>995.80085436988031</v>
      </c>
      <c r="V32" s="7" t="s">
        <v>11</v>
      </c>
      <c r="W32" s="9">
        <v>3070.5021639944584</v>
      </c>
      <c r="X32" s="9">
        <v>1345.622379598884</v>
      </c>
    </row>
    <row r="33" spans="1:24">
      <c r="A33" s="3" t="s">
        <v>11</v>
      </c>
      <c r="B33" s="3" t="s">
        <v>5</v>
      </c>
      <c r="C33" s="3">
        <v>4</v>
      </c>
      <c r="D33" s="3">
        <v>17</v>
      </c>
      <c r="E33" s="3">
        <v>1484</v>
      </c>
      <c r="F33" s="3">
        <v>541</v>
      </c>
      <c r="G33" s="3">
        <v>181.51</v>
      </c>
      <c r="H33" s="3">
        <v>39.01</v>
      </c>
      <c r="I33" s="3">
        <v>506</v>
      </c>
      <c r="J33" s="3">
        <v>18.47</v>
      </c>
      <c r="K33" s="3">
        <v>120</v>
      </c>
      <c r="L33" s="3">
        <v>2.7</v>
      </c>
      <c r="M33" s="3">
        <v>1013</v>
      </c>
      <c r="N33" s="3">
        <f t="shared" si="0"/>
        <v>6000</v>
      </c>
      <c r="O33" s="3">
        <f t="shared" si="1"/>
        <v>2251.1111111111113</v>
      </c>
      <c r="Q33" s="7" t="s">
        <v>10</v>
      </c>
      <c r="R33" s="9">
        <v>309.41535204689598</v>
      </c>
      <c r="S33" s="9">
        <v>495.51195622853703</v>
      </c>
      <c r="V33" s="7" t="s">
        <v>10</v>
      </c>
      <c r="W33" s="9">
        <v>942.80904158206295</v>
      </c>
      <c r="X33" s="9">
        <v>860.66296582387076</v>
      </c>
    </row>
    <row r="34" spans="1:24">
      <c r="A34" s="3" t="s">
        <v>11</v>
      </c>
      <c r="B34" s="3" t="s">
        <v>6</v>
      </c>
      <c r="C34" s="3">
        <v>1</v>
      </c>
      <c r="D34" s="3">
        <v>45</v>
      </c>
      <c r="E34" s="3">
        <v>553</v>
      </c>
      <c r="F34" s="3">
        <v>240</v>
      </c>
      <c r="G34" s="3">
        <v>90.78</v>
      </c>
      <c r="H34" s="3"/>
      <c r="I34" s="3">
        <v>2000</v>
      </c>
      <c r="J34" s="3">
        <v>22.98</v>
      </c>
      <c r="K34" s="3">
        <v>93</v>
      </c>
      <c r="L34" s="3">
        <v>1.2</v>
      </c>
      <c r="M34" s="3">
        <v>251</v>
      </c>
      <c r="N34" s="3">
        <f t="shared" si="0"/>
        <v>2666.6666666666665</v>
      </c>
      <c r="O34" s="3">
        <f t="shared" si="1"/>
        <v>557.77777777777783</v>
      </c>
      <c r="Q34" s="7" t="s">
        <v>9</v>
      </c>
      <c r="R34" s="9">
        <v>1022.462934621543</v>
      </c>
      <c r="S34" s="9">
        <v>994.14975977262486</v>
      </c>
      <c r="V34" s="7" t="s">
        <v>9</v>
      </c>
      <c r="W34" s="9">
        <v>1002.0555006273097</v>
      </c>
      <c r="X34" s="9">
        <v>2523.9592648001212</v>
      </c>
    </row>
    <row r="35" spans="1:24">
      <c r="A35" s="3" t="s">
        <v>11</v>
      </c>
      <c r="B35" s="3" t="s">
        <v>6</v>
      </c>
      <c r="C35" s="3">
        <v>2</v>
      </c>
      <c r="D35" s="3">
        <v>26</v>
      </c>
      <c r="E35" s="3">
        <v>337</v>
      </c>
      <c r="F35" s="3">
        <v>337</v>
      </c>
      <c r="G35" s="3">
        <v>136.93</v>
      </c>
      <c r="H35" s="3">
        <v>17.46</v>
      </c>
      <c r="I35" s="3">
        <v>400</v>
      </c>
      <c r="J35" s="3">
        <v>6.05</v>
      </c>
      <c r="K35" s="3">
        <v>160</v>
      </c>
      <c r="L35" s="3">
        <v>0.5</v>
      </c>
      <c r="M35" s="3">
        <v>311</v>
      </c>
      <c r="N35" s="3">
        <f t="shared" si="0"/>
        <v>1111.1111111111111</v>
      </c>
      <c r="O35" s="3">
        <f t="shared" si="1"/>
        <v>691.11111111111109</v>
      </c>
      <c r="Q35" s="7" t="s">
        <v>7</v>
      </c>
      <c r="R35" s="9">
        <v>825.66920109062403</v>
      </c>
      <c r="S35" s="9">
        <v>814.08662747709923</v>
      </c>
      <c r="V35" s="7" t="s">
        <v>7</v>
      </c>
      <c r="W35" s="9">
        <v>3227.9642325186555</v>
      </c>
      <c r="X35" s="9">
        <v>1528.8716622629827</v>
      </c>
    </row>
    <row r="36" spans="1:24">
      <c r="A36" s="3" t="s">
        <v>11</v>
      </c>
      <c r="B36" s="3" t="s">
        <v>6</v>
      </c>
      <c r="C36" s="3">
        <v>3</v>
      </c>
      <c r="D36" s="3">
        <v>48</v>
      </c>
      <c r="E36" s="3">
        <v>740</v>
      </c>
      <c r="F36" s="3">
        <v>430</v>
      </c>
      <c r="G36" s="3">
        <v>145.58000000000001</v>
      </c>
      <c r="H36" s="3"/>
      <c r="I36" s="3">
        <v>550</v>
      </c>
      <c r="J36" s="3">
        <v>4.83</v>
      </c>
      <c r="K36" s="3">
        <v>131</v>
      </c>
      <c r="L36" s="3">
        <v>0.7</v>
      </c>
      <c r="M36" s="3">
        <v>645</v>
      </c>
      <c r="N36" s="3">
        <f t="shared" si="0"/>
        <v>1555.5555555555557</v>
      </c>
      <c r="O36" s="3">
        <f t="shared" si="1"/>
        <v>1433.3333333333333</v>
      </c>
      <c r="Q36" s="7" t="s">
        <v>25</v>
      </c>
      <c r="R36" s="9">
        <v>681.67881603468709</v>
      </c>
      <c r="S36" s="9"/>
      <c r="V36" s="7" t="s">
        <v>25</v>
      </c>
      <c r="W36" s="9">
        <v>1585.6870095264937</v>
      </c>
      <c r="X36" s="9"/>
    </row>
    <row r="37" spans="1:24">
      <c r="A37" s="3" t="s">
        <v>11</v>
      </c>
      <c r="B37" s="3" t="s">
        <v>6</v>
      </c>
      <c r="C37" s="3">
        <v>4</v>
      </c>
      <c r="D37" s="3">
        <v>19</v>
      </c>
      <c r="E37" s="3">
        <v>669</v>
      </c>
      <c r="F37" s="3">
        <v>256</v>
      </c>
      <c r="G37" s="3">
        <v>96.48</v>
      </c>
      <c r="H37" s="3"/>
      <c r="I37" s="3">
        <v>250</v>
      </c>
      <c r="J37" s="3">
        <v>6.33</v>
      </c>
      <c r="K37" s="3">
        <v>106</v>
      </c>
      <c r="L37" s="3">
        <v>3.5</v>
      </c>
      <c r="M37" s="3">
        <v>723</v>
      </c>
      <c r="N37" s="3">
        <f t="shared" si="0"/>
        <v>7777.7777777777774</v>
      </c>
      <c r="O37" s="3">
        <f t="shared" si="1"/>
        <v>1606.6666666666667</v>
      </c>
      <c r="Q37" s="7" t="s">
        <v>8</v>
      </c>
      <c r="R37" s="9">
        <v>1108.2888230178712</v>
      </c>
      <c r="S37" s="9">
        <v>261.44580598093108</v>
      </c>
      <c r="V37" s="7" t="s">
        <v>8</v>
      </c>
      <c r="W37" s="9">
        <v>1118.4939904104774</v>
      </c>
      <c r="X37" s="9">
        <v>1571.3484026367719</v>
      </c>
    </row>
    <row r="38" spans="1:24">
      <c r="A38" s="3" t="s">
        <v>8</v>
      </c>
      <c r="B38" s="3" t="s">
        <v>5</v>
      </c>
      <c r="C38" s="3">
        <v>1</v>
      </c>
      <c r="D38" s="3">
        <v>42</v>
      </c>
      <c r="E38" s="3">
        <v>1228</v>
      </c>
      <c r="F38" s="3">
        <v>429</v>
      </c>
      <c r="G38" s="3">
        <v>153.94</v>
      </c>
      <c r="H38" s="3">
        <v>32.42</v>
      </c>
      <c r="I38" s="3">
        <v>123</v>
      </c>
      <c r="J38" s="3">
        <v>2.0699999999999998</v>
      </c>
      <c r="K38" s="3">
        <v>155</v>
      </c>
      <c r="L38" s="3">
        <v>3.5</v>
      </c>
      <c r="M38" s="3">
        <v>1142</v>
      </c>
      <c r="N38" s="3">
        <f t="shared" si="0"/>
        <v>7777.7777777777774</v>
      </c>
      <c r="O38" s="3">
        <f t="shared" si="1"/>
        <v>2537.7777777777778</v>
      </c>
    </row>
    <row r="39" spans="1:24">
      <c r="A39" s="3" t="s">
        <v>8</v>
      </c>
      <c r="B39" s="3" t="s">
        <v>5</v>
      </c>
      <c r="C39" s="3">
        <v>2</v>
      </c>
      <c r="D39" s="3">
        <v>43</v>
      </c>
      <c r="E39" s="3">
        <v>1430</v>
      </c>
      <c r="F39" s="3">
        <v>460</v>
      </c>
      <c r="G39" s="3">
        <v>127.09</v>
      </c>
      <c r="H39" s="3"/>
      <c r="I39" s="3">
        <v>251</v>
      </c>
      <c r="J39" s="3">
        <v>6.17</v>
      </c>
      <c r="K39" s="3">
        <v>130</v>
      </c>
      <c r="L39" s="3">
        <v>2</v>
      </c>
      <c r="M39" s="3">
        <v>868</v>
      </c>
      <c r="N39" s="3">
        <f t="shared" si="0"/>
        <v>4444.4444444444443</v>
      </c>
      <c r="O39" s="3">
        <f t="shared" si="1"/>
        <v>1928.8888888888889</v>
      </c>
      <c r="Q39" s="8" t="s">
        <v>28</v>
      </c>
      <c r="R39" s="8" t="s">
        <v>6</v>
      </c>
      <c r="S39" s="8" t="s">
        <v>5</v>
      </c>
      <c r="V39" s="8" t="s">
        <v>28</v>
      </c>
      <c r="W39" s="8" t="s">
        <v>6</v>
      </c>
      <c r="X39" s="8" t="s">
        <v>5</v>
      </c>
    </row>
    <row r="40" spans="1:24">
      <c r="A40" s="3" t="s">
        <v>8</v>
      </c>
      <c r="B40" s="3" t="s">
        <v>5</v>
      </c>
      <c r="C40" s="3">
        <v>3</v>
      </c>
      <c r="D40" s="3">
        <v>22</v>
      </c>
      <c r="E40" s="3">
        <v>680</v>
      </c>
      <c r="F40" s="3">
        <v>320</v>
      </c>
      <c r="G40" s="3">
        <v>134.54</v>
      </c>
      <c r="H40" s="3"/>
      <c r="I40" s="3">
        <v>100</v>
      </c>
      <c r="J40" s="3">
        <v>2.64</v>
      </c>
      <c r="K40" s="3">
        <v>140</v>
      </c>
      <c r="L40" s="3">
        <v>2.5</v>
      </c>
      <c r="M40" s="3">
        <v>1065</v>
      </c>
      <c r="N40" s="3">
        <f t="shared" si="0"/>
        <v>5555.5555555555557</v>
      </c>
      <c r="O40" s="3">
        <f t="shared" si="1"/>
        <v>2366.6666666666665</v>
      </c>
      <c r="Q40" s="7" t="s">
        <v>11</v>
      </c>
      <c r="R40" s="9">
        <f>R32/2</f>
        <v>262.35009437097784</v>
      </c>
      <c r="S40" s="9">
        <f>S32/2</f>
        <v>497.90042718494016</v>
      </c>
      <c r="V40" s="7" t="s">
        <v>11</v>
      </c>
      <c r="W40" s="9">
        <f>W32/2</f>
        <v>1535.2510819972292</v>
      </c>
      <c r="X40" s="9">
        <f>X32/2</f>
        <v>672.81118979944199</v>
      </c>
    </row>
    <row r="41" spans="1:24">
      <c r="A41" s="3" t="s">
        <v>8</v>
      </c>
      <c r="B41" s="3" t="s">
        <v>5</v>
      </c>
      <c r="C41" s="3">
        <v>4</v>
      </c>
      <c r="D41" s="3">
        <v>27</v>
      </c>
      <c r="E41" s="3">
        <v>583</v>
      </c>
      <c r="F41" s="3">
        <v>263</v>
      </c>
      <c r="G41" s="3">
        <v>122.58</v>
      </c>
      <c r="H41" s="3">
        <v>25.05</v>
      </c>
      <c r="I41" s="3">
        <v>205</v>
      </c>
      <c r="J41" s="3">
        <v>4.28</v>
      </c>
      <c r="K41" s="3">
        <v>150</v>
      </c>
      <c r="L41" s="3">
        <v>2</v>
      </c>
      <c r="M41" s="3">
        <v>979</v>
      </c>
      <c r="N41" s="3">
        <f t="shared" si="0"/>
        <v>4444.4444444444443</v>
      </c>
      <c r="O41" s="3">
        <f t="shared" si="1"/>
        <v>2175.5555555555557</v>
      </c>
      <c r="Q41" s="7" t="s">
        <v>10</v>
      </c>
      <c r="R41" s="9">
        <f t="shared" ref="R41:S45" si="2">R33/2</f>
        <v>154.70767602344799</v>
      </c>
      <c r="S41" s="9">
        <f t="shared" si="2"/>
        <v>247.75597811426852</v>
      </c>
      <c r="V41" s="7" t="s">
        <v>10</v>
      </c>
      <c r="W41" s="9">
        <f t="shared" ref="W41:X41" si="3">W33/2</f>
        <v>471.40452079103147</v>
      </c>
      <c r="X41" s="9">
        <f t="shared" si="3"/>
        <v>430.33148291193538</v>
      </c>
    </row>
    <row r="42" spans="1:24">
      <c r="A42" s="3" t="s">
        <v>8</v>
      </c>
      <c r="B42" s="3" t="s">
        <v>6</v>
      </c>
      <c r="C42" s="3">
        <v>1</v>
      </c>
      <c r="D42" s="3">
        <v>26</v>
      </c>
      <c r="E42" s="3">
        <v>550</v>
      </c>
      <c r="F42" s="3">
        <v>280</v>
      </c>
      <c r="G42" s="3">
        <v>104.2</v>
      </c>
      <c r="H42" s="3"/>
      <c r="I42" s="3">
        <v>150</v>
      </c>
      <c r="J42" s="3">
        <v>2.4700000000000002</v>
      </c>
      <c r="K42" s="3">
        <v>170</v>
      </c>
      <c r="L42" s="3">
        <v>2</v>
      </c>
      <c r="M42" s="3">
        <v>964</v>
      </c>
      <c r="N42" s="3">
        <f t="shared" si="0"/>
        <v>4444.4444444444443</v>
      </c>
      <c r="O42" s="3">
        <f t="shared" si="1"/>
        <v>2142.2222222222222</v>
      </c>
      <c r="Q42" s="7" t="s">
        <v>9</v>
      </c>
      <c r="R42" s="9">
        <f t="shared" si="2"/>
        <v>511.23146731077151</v>
      </c>
      <c r="S42" s="9">
        <f t="shared" si="2"/>
        <v>497.07487988631243</v>
      </c>
      <c r="V42" s="7" t="s">
        <v>9</v>
      </c>
      <c r="W42" s="9">
        <f t="shared" ref="W42:X42" si="4">W34/2</f>
        <v>501.02775031365485</v>
      </c>
      <c r="X42" s="9">
        <f t="shared" si="4"/>
        <v>1261.9796324000606</v>
      </c>
    </row>
    <row r="43" spans="1:24">
      <c r="A43" s="3" t="s">
        <v>8</v>
      </c>
      <c r="B43" s="3" t="s">
        <v>6</v>
      </c>
      <c r="C43" s="3">
        <v>2</v>
      </c>
      <c r="D43" s="3">
        <v>25</v>
      </c>
      <c r="E43" s="3">
        <v>873</v>
      </c>
      <c r="F43" s="3">
        <v>412</v>
      </c>
      <c r="G43" s="3">
        <v>189.9</v>
      </c>
      <c r="H43" s="3">
        <v>32.61</v>
      </c>
      <c r="I43" s="3">
        <v>110</v>
      </c>
      <c r="J43" s="3">
        <v>3.72</v>
      </c>
      <c r="K43" s="3">
        <v>126</v>
      </c>
      <c r="L43" s="3">
        <v>2.4</v>
      </c>
      <c r="M43" s="3">
        <v>1252</v>
      </c>
      <c r="N43" s="3">
        <f t="shared" si="0"/>
        <v>5333.333333333333</v>
      </c>
      <c r="O43" s="3">
        <f t="shared" si="1"/>
        <v>2782.2222222222222</v>
      </c>
      <c r="Q43" s="7" t="s">
        <v>7</v>
      </c>
      <c r="R43" s="9">
        <f t="shared" si="2"/>
        <v>412.83460054531201</v>
      </c>
      <c r="S43" s="9">
        <f t="shared" si="2"/>
        <v>407.04331373854961</v>
      </c>
      <c r="V43" s="7" t="s">
        <v>7</v>
      </c>
      <c r="W43" s="9">
        <f t="shared" ref="W43:X43" si="5">W35/2</f>
        <v>1613.9821162593278</v>
      </c>
      <c r="X43" s="9">
        <f t="shared" si="5"/>
        <v>764.43583113149134</v>
      </c>
    </row>
    <row r="44" spans="1:24">
      <c r="A44" s="3" t="s">
        <v>8</v>
      </c>
      <c r="B44" s="3" t="s">
        <v>6</v>
      </c>
      <c r="C44" s="3">
        <v>3</v>
      </c>
      <c r="D44" s="3">
        <v>29</v>
      </c>
      <c r="E44" s="3">
        <v>847</v>
      </c>
      <c r="F44" s="3">
        <v>418</v>
      </c>
      <c r="G44" s="3">
        <v>150.56</v>
      </c>
      <c r="H44" s="3"/>
      <c r="I44" s="3">
        <v>509</v>
      </c>
      <c r="J44" s="3">
        <v>5.45</v>
      </c>
      <c r="K44" s="3">
        <v>129</v>
      </c>
      <c r="L44" s="3">
        <v>2</v>
      </c>
      <c r="M44" s="3">
        <v>1599</v>
      </c>
      <c r="N44" s="3">
        <f t="shared" si="0"/>
        <v>4444.4444444444443</v>
      </c>
      <c r="O44" s="3">
        <f t="shared" si="1"/>
        <v>3553.3333333333335</v>
      </c>
      <c r="Q44" s="7" t="s">
        <v>25</v>
      </c>
      <c r="R44" s="9">
        <f t="shared" si="2"/>
        <v>340.83940801734354</v>
      </c>
      <c r="S44" s="9"/>
      <c r="V44" s="7" t="s">
        <v>25</v>
      </c>
      <c r="W44" s="9">
        <f t="shared" ref="W44" si="6">W36/2</f>
        <v>792.84350476324687</v>
      </c>
      <c r="X44" s="9"/>
    </row>
    <row r="45" spans="1:24">
      <c r="A45" s="3" t="s">
        <v>8</v>
      </c>
      <c r="B45" s="3" t="s">
        <v>6</v>
      </c>
      <c r="C45" s="3">
        <v>4</v>
      </c>
      <c r="D45" s="3">
        <v>18</v>
      </c>
      <c r="E45" s="3">
        <v>490</v>
      </c>
      <c r="F45" s="3">
        <v>280</v>
      </c>
      <c r="G45" s="3">
        <v>99.85</v>
      </c>
      <c r="H45" s="3">
        <v>24.31</v>
      </c>
      <c r="I45" s="3">
        <v>402</v>
      </c>
      <c r="J45" s="3">
        <v>2.75</v>
      </c>
      <c r="K45" s="3">
        <v>110</v>
      </c>
      <c r="L45" s="3">
        <v>1.2</v>
      </c>
      <c r="M45" s="3">
        <v>420</v>
      </c>
      <c r="N45" s="3">
        <f t="shared" si="0"/>
        <v>2666.6666666666665</v>
      </c>
      <c r="O45" s="3">
        <f t="shared" si="1"/>
        <v>933.33333333333337</v>
      </c>
      <c r="Q45" s="7" t="s">
        <v>8</v>
      </c>
      <c r="R45" s="9">
        <f t="shared" si="2"/>
        <v>554.1444115089356</v>
      </c>
      <c r="S45" s="9">
        <f t="shared" si="2"/>
        <v>130.72290299046554</v>
      </c>
      <c r="V45" s="7" t="s">
        <v>8</v>
      </c>
      <c r="W45" s="9">
        <f t="shared" ref="W45:X45" si="7">W37/2</f>
        <v>559.2469952052387</v>
      </c>
      <c r="X45" s="9">
        <f t="shared" si="7"/>
        <v>785.67420131838594</v>
      </c>
    </row>
  </sheetData>
  <pageMargins left="0.7" right="0.7" top="0.75" bottom="0.75" header="0.3" footer="0.3"/>
  <pageSetup paperSize="9" orientation="portrait" horizontalDpi="4294967292" verticalDpi="4294967292"/>
  <drawing r:id="rId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workbookViewId="0">
      <selection activeCell="A10" sqref="A10:XFD13"/>
    </sheetView>
  </sheetViews>
  <sheetFormatPr baseColWidth="10" defaultColWidth="8.83203125" defaultRowHeight="14" x14ac:dyDescent="0"/>
  <cols>
    <col min="1" max="1" width="18.6640625" style="3" customWidth="1"/>
    <col min="2" max="16384" width="8.83203125" style="3"/>
  </cols>
  <sheetData>
    <row r="1" spans="1:15">
      <c r="A1" s="3" t="s">
        <v>0</v>
      </c>
      <c r="B1" s="3" t="s">
        <v>1</v>
      </c>
      <c r="C1" s="3" t="s">
        <v>2</v>
      </c>
      <c r="D1" s="2" t="s">
        <v>3</v>
      </c>
      <c r="E1" s="3" t="s">
        <v>20</v>
      </c>
      <c r="F1" s="3" t="s">
        <v>21</v>
      </c>
      <c r="G1" s="2" t="s">
        <v>12</v>
      </c>
      <c r="H1" s="2" t="s">
        <v>13</v>
      </c>
      <c r="I1" s="2" t="s">
        <v>4</v>
      </c>
      <c r="J1" s="2" t="s">
        <v>14</v>
      </c>
      <c r="K1" s="3" t="s">
        <v>3</v>
      </c>
      <c r="L1" s="3" t="s">
        <v>15</v>
      </c>
      <c r="M1" s="3" t="s">
        <v>16</v>
      </c>
      <c r="N1" s="3" t="s">
        <v>26</v>
      </c>
      <c r="O1" s="3" t="s">
        <v>27</v>
      </c>
    </row>
    <row r="2" spans="1:15">
      <c r="A2" s="3" t="s">
        <v>7</v>
      </c>
      <c r="B2" s="3" t="s">
        <v>5</v>
      </c>
      <c r="C2" s="3">
        <v>1</v>
      </c>
      <c r="D2" s="3">
        <v>35</v>
      </c>
      <c r="E2" s="3">
        <v>1010</v>
      </c>
      <c r="F2" s="3">
        <v>480</v>
      </c>
      <c r="G2" s="3">
        <v>125.41</v>
      </c>
      <c r="I2" s="3">
        <v>250</v>
      </c>
      <c r="J2" s="3">
        <v>5.52</v>
      </c>
      <c r="K2" s="3">
        <v>174</v>
      </c>
      <c r="L2" s="3">
        <v>3.4</v>
      </c>
      <c r="M2" s="3">
        <v>1541</v>
      </c>
      <c r="N2" s="3">
        <f>L2*10000/4.5</f>
        <v>7555.5555555555557</v>
      </c>
      <c r="O2" s="3">
        <f>M2*10/4.5</f>
        <v>3424.4444444444443</v>
      </c>
    </row>
    <row r="3" spans="1:15">
      <c r="A3" s="3" t="s">
        <v>7</v>
      </c>
      <c r="B3" s="3" t="s">
        <v>5</v>
      </c>
      <c r="C3" s="3">
        <v>2</v>
      </c>
      <c r="D3" s="3">
        <v>40</v>
      </c>
      <c r="E3" s="3">
        <v>1049</v>
      </c>
      <c r="F3" s="3">
        <v>344</v>
      </c>
      <c r="G3" s="3">
        <v>95.49</v>
      </c>
      <c r="I3" s="3">
        <v>500</v>
      </c>
      <c r="J3" s="3">
        <v>11.95</v>
      </c>
      <c r="K3" s="3">
        <v>182</v>
      </c>
      <c r="L3" s="3">
        <v>2</v>
      </c>
      <c r="M3" s="3">
        <v>733</v>
      </c>
      <c r="N3" s="3">
        <f t="shared" ref="N3:N41" si="0">L3*10000/4.5</f>
        <v>4444.4444444444443</v>
      </c>
      <c r="O3" s="3">
        <f t="shared" ref="O3:O41" si="1">M3*10/4.5</f>
        <v>1628.8888888888889</v>
      </c>
    </row>
    <row r="4" spans="1:15">
      <c r="A4" s="3" t="s">
        <v>7</v>
      </c>
      <c r="B4" s="3" t="s">
        <v>5</v>
      </c>
      <c r="C4" s="3">
        <v>3</v>
      </c>
      <c r="D4" s="3">
        <v>19</v>
      </c>
      <c r="E4" s="3">
        <v>1260</v>
      </c>
      <c r="F4" s="3">
        <v>292</v>
      </c>
      <c r="G4" s="3">
        <v>67.38</v>
      </c>
      <c r="H4" s="3">
        <v>42.22</v>
      </c>
      <c r="I4" s="3">
        <v>110</v>
      </c>
      <c r="J4" s="3">
        <v>1.67</v>
      </c>
      <c r="K4" s="3">
        <v>135</v>
      </c>
      <c r="L4" s="3">
        <v>1.9</v>
      </c>
      <c r="M4" s="3">
        <v>812</v>
      </c>
      <c r="N4" s="3">
        <f t="shared" si="0"/>
        <v>4222.2222222222226</v>
      </c>
      <c r="O4" s="3">
        <f t="shared" si="1"/>
        <v>1804.4444444444443</v>
      </c>
    </row>
    <row r="5" spans="1:15">
      <c r="A5" s="3" t="s">
        <v>7</v>
      </c>
      <c r="B5" s="3" t="s">
        <v>5</v>
      </c>
      <c r="C5" s="3">
        <v>4</v>
      </c>
      <c r="D5" s="3">
        <v>38</v>
      </c>
      <c r="E5" s="3">
        <v>734</v>
      </c>
      <c r="F5" s="3">
        <v>268</v>
      </c>
      <c r="G5" s="3">
        <v>75.34</v>
      </c>
      <c r="H5" s="3">
        <v>31.76</v>
      </c>
      <c r="I5" s="3">
        <v>220</v>
      </c>
      <c r="J5" s="3">
        <v>5.92</v>
      </c>
      <c r="K5" s="3">
        <v>231</v>
      </c>
      <c r="L5" s="3">
        <v>2.2999999999999998</v>
      </c>
      <c r="M5" s="3">
        <v>941</v>
      </c>
      <c r="N5" s="3">
        <f t="shared" si="0"/>
        <v>5111.1111111111113</v>
      </c>
      <c r="O5" s="3">
        <f t="shared" si="1"/>
        <v>2091.1111111111113</v>
      </c>
    </row>
    <row r="6" spans="1:15">
      <c r="A6" s="3" t="s">
        <v>7</v>
      </c>
      <c r="B6" s="3" t="s">
        <v>6</v>
      </c>
      <c r="C6" s="3">
        <v>1</v>
      </c>
      <c r="D6" s="3">
        <v>35</v>
      </c>
      <c r="E6" s="3">
        <v>960</v>
      </c>
      <c r="F6" s="3">
        <v>490</v>
      </c>
      <c r="G6" s="3">
        <v>99.58</v>
      </c>
      <c r="I6" s="3">
        <v>359</v>
      </c>
      <c r="J6" s="3">
        <v>8.6300000000000008</v>
      </c>
      <c r="K6" s="3">
        <v>167</v>
      </c>
      <c r="L6" s="3">
        <v>4</v>
      </c>
      <c r="M6" s="3">
        <v>1254</v>
      </c>
      <c r="N6" s="3">
        <f t="shared" si="0"/>
        <v>8888.8888888888887</v>
      </c>
      <c r="O6" s="3">
        <f t="shared" si="1"/>
        <v>2786.6666666666665</v>
      </c>
    </row>
    <row r="7" spans="1:15">
      <c r="A7" s="3" t="s">
        <v>7</v>
      </c>
      <c r="B7" s="3" t="s">
        <v>6</v>
      </c>
      <c r="C7" s="3">
        <v>2</v>
      </c>
      <c r="D7" s="3">
        <v>48</v>
      </c>
      <c r="E7" s="3">
        <v>1390</v>
      </c>
      <c r="F7" s="3">
        <v>490</v>
      </c>
      <c r="G7" s="3">
        <v>101.2</v>
      </c>
      <c r="I7" s="3">
        <v>420</v>
      </c>
      <c r="J7" s="3">
        <v>8.5</v>
      </c>
      <c r="K7" s="3">
        <v>180</v>
      </c>
      <c r="L7" s="3">
        <v>2.8</v>
      </c>
      <c r="M7" s="3">
        <v>990</v>
      </c>
      <c r="N7" s="3">
        <f t="shared" si="0"/>
        <v>6222.2222222222226</v>
      </c>
      <c r="O7" s="3">
        <f t="shared" si="1"/>
        <v>2200</v>
      </c>
    </row>
    <row r="8" spans="1:15">
      <c r="A8" s="3" t="s">
        <v>7</v>
      </c>
      <c r="B8" s="3" t="s">
        <v>6</v>
      </c>
      <c r="C8" s="3">
        <v>3</v>
      </c>
      <c r="D8" s="3">
        <v>23</v>
      </c>
      <c r="E8" s="3">
        <v>2180</v>
      </c>
      <c r="F8" s="3">
        <v>710</v>
      </c>
      <c r="G8" s="3">
        <v>120.72</v>
      </c>
      <c r="I8" s="3">
        <v>230</v>
      </c>
      <c r="J8" s="3">
        <v>6.84</v>
      </c>
      <c r="K8" s="3">
        <v>150</v>
      </c>
      <c r="L8" s="3">
        <v>3.5</v>
      </c>
      <c r="M8" s="3">
        <v>1221</v>
      </c>
      <c r="N8" s="3">
        <f t="shared" si="0"/>
        <v>7777.7777777777774</v>
      </c>
      <c r="O8" s="3">
        <f t="shared" si="1"/>
        <v>2713.3333333333335</v>
      </c>
    </row>
    <row r="9" spans="1:15">
      <c r="A9" s="3" t="s">
        <v>7</v>
      </c>
      <c r="B9" s="3" t="s">
        <v>6</v>
      </c>
      <c r="C9" s="3">
        <v>4</v>
      </c>
      <c r="D9" s="3">
        <v>35</v>
      </c>
      <c r="E9" s="3">
        <v>1700</v>
      </c>
      <c r="F9" s="3">
        <v>440</v>
      </c>
      <c r="G9" s="3">
        <v>131.37</v>
      </c>
      <c r="H9" s="3">
        <v>52.88</v>
      </c>
      <c r="I9" s="3">
        <v>283</v>
      </c>
      <c r="J9" s="3">
        <v>15.31</v>
      </c>
      <c r="K9" s="3">
        <v>42</v>
      </c>
      <c r="L9" s="3">
        <v>0.7</v>
      </c>
      <c r="M9" s="3">
        <v>450</v>
      </c>
      <c r="N9" s="3">
        <f t="shared" si="0"/>
        <v>1555.5555555555557</v>
      </c>
      <c r="O9" s="3">
        <f t="shared" si="1"/>
        <v>1000</v>
      </c>
    </row>
    <row r="10" spans="1:15">
      <c r="A10" s="3" t="s">
        <v>9</v>
      </c>
      <c r="B10" s="3" t="s">
        <v>5</v>
      </c>
      <c r="C10" s="3">
        <v>1</v>
      </c>
      <c r="D10" s="3">
        <v>21</v>
      </c>
      <c r="E10" s="3">
        <v>1500</v>
      </c>
      <c r="F10" s="3">
        <v>630</v>
      </c>
      <c r="G10" s="3">
        <v>128.72</v>
      </c>
      <c r="H10" s="3">
        <v>117.28</v>
      </c>
      <c r="I10" s="3">
        <v>150</v>
      </c>
      <c r="J10" s="3">
        <v>11.52</v>
      </c>
      <c r="K10" s="3">
        <v>110</v>
      </c>
      <c r="L10" s="3">
        <v>1.6</v>
      </c>
      <c r="M10" s="3">
        <v>162</v>
      </c>
      <c r="N10" s="3">
        <f t="shared" si="0"/>
        <v>3555.5555555555557</v>
      </c>
      <c r="O10" s="3">
        <f t="shared" si="1"/>
        <v>360</v>
      </c>
    </row>
    <row r="11" spans="1:15">
      <c r="A11" s="3" t="s">
        <v>9</v>
      </c>
      <c r="B11" s="3" t="s">
        <v>5</v>
      </c>
      <c r="C11" s="5">
        <v>2</v>
      </c>
      <c r="D11" s="3">
        <v>24</v>
      </c>
      <c r="E11" s="3">
        <v>1111</v>
      </c>
      <c r="F11" s="3">
        <v>412</v>
      </c>
      <c r="G11" s="5">
        <v>95.25</v>
      </c>
      <c r="H11" s="3">
        <v>52.42</v>
      </c>
      <c r="I11" s="3">
        <v>145</v>
      </c>
      <c r="J11" s="3">
        <v>8.48</v>
      </c>
      <c r="K11" s="3">
        <v>170</v>
      </c>
      <c r="L11" s="3">
        <v>1</v>
      </c>
      <c r="M11" s="3">
        <v>935</v>
      </c>
      <c r="N11" s="3">
        <f t="shared" si="0"/>
        <v>2222.2222222222222</v>
      </c>
      <c r="O11" s="3">
        <f t="shared" si="1"/>
        <v>2077.7777777777778</v>
      </c>
    </row>
    <row r="12" spans="1:15">
      <c r="A12" s="3" t="s">
        <v>9</v>
      </c>
      <c r="B12" s="3" t="s">
        <v>5</v>
      </c>
      <c r="C12" s="5">
        <v>3</v>
      </c>
      <c r="D12" s="3">
        <v>37</v>
      </c>
      <c r="E12" s="3">
        <v>1200</v>
      </c>
      <c r="F12" s="3">
        <v>521</v>
      </c>
      <c r="G12" s="3">
        <v>114.62</v>
      </c>
      <c r="I12" s="3">
        <v>450</v>
      </c>
      <c r="J12" s="3">
        <v>21.72</v>
      </c>
      <c r="K12" s="3">
        <v>154</v>
      </c>
      <c r="L12" s="3">
        <v>3.4</v>
      </c>
      <c r="M12" s="3">
        <v>1112</v>
      </c>
      <c r="N12" s="3">
        <f t="shared" si="0"/>
        <v>7555.5555555555557</v>
      </c>
      <c r="O12" s="3">
        <f t="shared" si="1"/>
        <v>2471.1111111111113</v>
      </c>
    </row>
    <row r="13" spans="1:15">
      <c r="A13" s="3" t="s">
        <v>9</v>
      </c>
      <c r="B13" s="3" t="s">
        <v>5</v>
      </c>
      <c r="C13" s="5">
        <v>4</v>
      </c>
      <c r="D13" s="3">
        <v>13</v>
      </c>
      <c r="E13" s="3">
        <v>830</v>
      </c>
      <c r="F13" s="3">
        <v>400</v>
      </c>
      <c r="G13" s="3">
        <v>119.9</v>
      </c>
      <c r="H13" s="3">
        <v>25.18</v>
      </c>
      <c r="I13" s="3">
        <v>191</v>
      </c>
      <c r="J13" s="3">
        <v>7.23</v>
      </c>
      <c r="K13" s="3">
        <v>90</v>
      </c>
      <c r="L13" s="3">
        <v>1</v>
      </c>
      <c r="M13" s="3">
        <v>390</v>
      </c>
      <c r="N13" s="3">
        <f t="shared" si="0"/>
        <v>2222.2222222222222</v>
      </c>
      <c r="O13" s="3">
        <f t="shared" si="1"/>
        <v>866.66666666666663</v>
      </c>
    </row>
    <row r="14" spans="1:15">
      <c r="A14" s="3" t="s">
        <v>9</v>
      </c>
      <c r="B14" s="3" t="s">
        <v>6</v>
      </c>
      <c r="C14" s="3">
        <v>1</v>
      </c>
      <c r="D14" s="3">
        <v>30</v>
      </c>
      <c r="E14" s="3">
        <v>569</v>
      </c>
      <c r="F14" s="3">
        <v>312</v>
      </c>
      <c r="G14" s="3">
        <v>106.08</v>
      </c>
      <c r="H14" s="3">
        <v>23.61</v>
      </c>
      <c r="I14" s="3">
        <v>235</v>
      </c>
      <c r="J14" s="3">
        <v>4.46</v>
      </c>
      <c r="K14" s="3">
        <v>174</v>
      </c>
      <c r="L14" s="3">
        <v>1.3</v>
      </c>
      <c r="M14" s="3">
        <v>730</v>
      </c>
      <c r="N14" s="3">
        <f t="shared" si="0"/>
        <v>2888.8888888888887</v>
      </c>
      <c r="O14" s="3">
        <f t="shared" si="1"/>
        <v>1622.2222222222222</v>
      </c>
    </row>
    <row r="15" spans="1:15">
      <c r="A15" s="3" t="s">
        <v>9</v>
      </c>
      <c r="B15" s="3" t="s">
        <v>6</v>
      </c>
      <c r="C15" s="3">
        <v>2</v>
      </c>
      <c r="D15" s="3">
        <v>34</v>
      </c>
      <c r="E15" s="3">
        <v>390</v>
      </c>
      <c r="F15" s="3">
        <v>390</v>
      </c>
      <c r="G15" s="3">
        <v>87.38</v>
      </c>
      <c r="I15" s="3">
        <v>428</v>
      </c>
      <c r="J15" s="3">
        <v>8.43</v>
      </c>
      <c r="K15" s="3">
        <v>1320</v>
      </c>
      <c r="L15" s="3">
        <v>0.2</v>
      </c>
      <c r="M15" s="3">
        <v>212</v>
      </c>
      <c r="N15" s="3">
        <f t="shared" si="0"/>
        <v>444.44444444444446</v>
      </c>
      <c r="O15" s="3">
        <f t="shared" si="1"/>
        <v>471.11111111111109</v>
      </c>
    </row>
    <row r="16" spans="1:15">
      <c r="A16" s="3" t="s">
        <v>9</v>
      </c>
      <c r="B16" s="3" t="s">
        <v>6</v>
      </c>
      <c r="C16" s="3">
        <v>3</v>
      </c>
      <c r="D16" s="3">
        <v>28</v>
      </c>
      <c r="E16" s="3">
        <v>900</v>
      </c>
      <c r="F16" s="3">
        <v>360</v>
      </c>
      <c r="G16" s="3">
        <v>85.34</v>
      </c>
      <c r="I16" s="3">
        <v>301</v>
      </c>
      <c r="J16" s="3">
        <v>3.62</v>
      </c>
      <c r="K16" s="3">
        <v>190</v>
      </c>
      <c r="L16" s="3">
        <v>0.8</v>
      </c>
      <c r="M16" s="3">
        <v>1116</v>
      </c>
      <c r="N16" s="3">
        <f t="shared" si="0"/>
        <v>1777.7777777777778</v>
      </c>
      <c r="O16" s="3">
        <f t="shared" si="1"/>
        <v>2480</v>
      </c>
    </row>
    <row r="17" spans="1:15">
      <c r="A17" s="3" t="s">
        <v>9</v>
      </c>
      <c r="B17" s="3" t="s">
        <v>6</v>
      </c>
      <c r="C17" s="3">
        <v>4</v>
      </c>
      <c r="D17" s="3">
        <v>20</v>
      </c>
      <c r="E17" s="3">
        <v>628</v>
      </c>
      <c r="F17" s="3">
        <v>349</v>
      </c>
      <c r="G17" s="3">
        <v>118.32</v>
      </c>
      <c r="H17" s="3">
        <v>21.61</v>
      </c>
      <c r="I17" s="3">
        <v>65</v>
      </c>
      <c r="J17" s="3">
        <v>2.21</v>
      </c>
      <c r="K17" s="3">
        <v>96</v>
      </c>
      <c r="L17" s="3">
        <v>0.7</v>
      </c>
      <c r="M17" s="3">
        <v>140</v>
      </c>
      <c r="N17" s="3">
        <f t="shared" si="0"/>
        <v>1555.5555555555557</v>
      </c>
      <c r="O17" s="3">
        <f t="shared" si="1"/>
        <v>311.11111111111109</v>
      </c>
    </row>
    <row r="18" spans="1:15">
      <c r="A18" s="3" t="s">
        <v>10</v>
      </c>
      <c r="B18" s="3" t="s">
        <v>5</v>
      </c>
      <c r="C18" s="3">
        <v>1</v>
      </c>
      <c r="D18" s="3">
        <v>39</v>
      </c>
      <c r="E18" s="3">
        <v>1560</v>
      </c>
      <c r="F18" s="3">
        <v>500</v>
      </c>
      <c r="G18" s="3">
        <v>180.47</v>
      </c>
      <c r="I18" s="3">
        <v>901</v>
      </c>
      <c r="J18" s="3">
        <v>15.61</v>
      </c>
      <c r="K18" s="3">
        <v>140</v>
      </c>
      <c r="L18" s="3">
        <v>1.6</v>
      </c>
      <c r="M18" s="3">
        <v>916</v>
      </c>
      <c r="N18" s="3">
        <f t="shared" si="0"/>
        <v>3555.5555555555557</v>
      </c>
      <c r="O18" s="3">
        <f t="shared" si="1"/>
        <v>2035.5555555555557</v>
      </c>
    </row>
    <row r="19" spans="1:15">
      <c r="A19" s="3" t="s">
        <v>10</v>
      </c>
      <c r="B19" s="3" t="s">
        <v>5</v>
      </c>
      <c r="C19" s="3">
        <v>2</v>
      </c>
      <c r="D19" s="3">
        <v>26</v>
      </c>
      <c r="E19" s="3">
        <v>948</v>
      </c>
      <c r="F19" s="3">
        <v>355</v>
      </c>
      <c r="G19" s="3">
        <v>135.44999999999999</v>
      </c>
      <c r="I19" s="3">
        <v>450</v>
      </c>
      <c r="J19" s="3">
        <v>15.13</v>
      </c>
      <c r="K19" s="3">
        <v>125</v>
      </c>
      <c r="L19" s="3">
        <v>0.9</v>
      </c>
      <c r="M19" s="3">
        <v>441</v>
      </c>
      <c r="N19" s="3">
        <f t="shared" si="0"/>
        <v>2000</v>
      </c>
      <c r="O19" s="3">
        <f t="shared" si="1"/>
        <v>980</v>
      </c>
    </row>
    <row r="20" spans="1:15">
      <c r="A20" s="3" t="s">
        <v>10</v>
      </c>
      <c r="B20" s="3" t="s">
        <v>5</v>
      </c>
      <c r="C20" s="3">
        <v>3</v>
      </c>
      <c r="D20" s="3">
        <v>36</v>
      </c>
      <c r="E20" s="3">
        <v>1530</v>
      </c>
      <c r="F20" s="3">
        <v>660</v>
      </c>
      <c r="G20" s="3">
        <v>215.2</v>
      </c>
      <c r="I20" s="3">
        <v>293</v>
      </c>
      <c r="J20" s="3">
        <v>16.989999999999998</v>
      </c>
      <c r="K20" s="3">
        <v>118</v>
      </c>
      <c r="L20" s="3">
        <v>1.5</v>
      </c>
      <c r="M20" s="3">
        <v>822</v>
      </c>
      <c r="N20" s="3">
        <f t="shared" si="0"/>
        <v>3333.3333333333335</v>
      </c>
      <c r="O20" s="3">
        <f t="shared" si="1"/>
        <v>1826.6666666666667</v>
      </c>
    </row>
    <row r="21" spans="1:15">
      <c r="A21" s="3" t="s">
        <v>10</v>
      </c>
      <c r="B21" s="3" t="s">
        <v>5</v>
      </c>
      <c r="C21" s="3">
        <v>4</v>
      </c>
      <c r="D21" s="3">
        <v>33</v>
      </c>
      <c r="E21" s="3">
        <v>1763</v>
      </c>
      <c r="F21" s="3">
        <v>506</v>
      </c>
      <c r="G21" s="3">
        <v>175.68</v>
      </c>
      <c r="H21" s="3">
        <v>46.1</v>
      </c>
      <c r="I21" s="3">
        <v>357</v>
      </c>
      <c r="J21" s="3">
        <v>12.4</v>
      </c>
      <c r="K21" s="3">
        <v>120</v>
      </c>
      <c r="L21" s="3">
        <v>1.8</v>
      </c>
      <c r="M21" s="3">
        <v>900</v>
      </c>
      <c r="N21" s="3">
        <f t="shared" si="0"/>
        <v>4000</v>
      </c>
      <c r="O21" s="3">
        <f t="shared" si="1"/>
        <v>2000</v>
      </c>
    </row>
    <row r="22" spans="1:15">
      <c r="A22" s="3" t="s">
        <v>10</v>
      </c>
      <c r="B22" s="3" t="s">
        <v>6</v>
      </c>
      <c r="C22" s="3">
        <v>1</v>
      </c>
      <c r="D22" s="3">
        <v>48</v>
      </c>
      <c r="E22" s="3">
        <v>620</v>
      </c>
      <c r="F22" s="3">
        <v>400</v>
      </c>
      <c r="G22" s="3">
        <v>149.77000000000001</v>
      </c>
      <c r="I22" s="3">
        <v>300</v>
      </c>
      <c r="J22" s="3">
        <v>17.62</v>
      </c>
      <c r="K22" s="3">
        <v>230</v>
      </c>
      <c r="L22" s="3">
        <v>1.5</v>
      </c>
      <c r="M22" s="3">
        <v>371</v>
      </c>
      <c r="N22" s="3">
        <f t="shared" si="0"/>
        <v>3333.3333333333335</v>
      </c>
      <c r="O22" s="3">
        <f t="shared" si="1"/>
        <v>824.44444444444446</v>
      </c>
    </row>
    <row r="23" spans="1:15">
      <c r="A23" s="3" t="s">
        <v>10</v>
      </c>
      <c r="B23" s="3" t="s">
        <v>6</v>
      </c>
      <c r="C23" s="3">
        <v>2</v>
      </c>
      <c r="D23" s="3">
        <v>44</v>
      </c>
      <c r="E23" s="3">
        <v>552</v>
      </c>
      <c r="F23" s="3">
        <v>552</v>
      </c>
      <c r="G23" s="3">
        <v>198.06</v>
      </c>
      <c r="H23" s="3">
        <v>23.67</v>
      </c>
      <c r="I23" s="3">
        <v>500</v>
      </c>
      <c r="J23" s="3">
        <v>22.27</v>
      </c>
      <c r="K23" s="3">
        <v>180</v>
      </c>
      <c r="L23" s="3">
        <v>0.6</v>
      </c>
      <c r="M23" s="3">
        <v>430</v>
      </c>
      <c r="N23" s="3">
        <f t="shared" si="0"/>
        <v>1333.3333333333333</v>
      </c>
      <c r="O23" s="3">
        <f t="shared" si="1"/>
        <v>955.55555555555554</v>
      </c>
    </row>
    <row r="24" spans="1:15">
      <c r="A24" s="3" t="s">
        <v>10</v>
      </c>
      <c r="B24" s="3" t="s">
        <v>6</v>
      </c>
      <c r="C24" s="3">
        <v>3</v>
      </c>
      <c r="D24" s="3">
        <v>28</v>
      </c>
      <c r="E24" s="3">
        <v>531</v>
      </c>
      <c r="F24" s="3">
        <v>340</v>
      </c>
      <c r="G24" s="3">
        <v>125.97</v>
      </c>
      <c r="H24" s="3">
        <v>21.05</v>
      </c>
      <c r="I24" s="3">
        <v>234</v>
      </c>
      <c r="J24" s="3">
        <v>6.4</v>
      </c>
      <c r="K24" s="3">
        <v>159</v>
      </c>
      <c r="L24" s="3">
        <v>0.9</v>
      </c>
      <c r="M24" s="3">
        <v>111</v>
      </c>
      <c r="N24" s="3">
        <f t="shared" si="0"/>
        <v>2000</v>
      </c>
      <c r="O24" s="3">
        <f t="shared" si="1"/>
        <v>246.66666666666666</v>
      </c>
    </row>
    <row r="25" spans="1:15">
      <c r="A25" s="3" t="s">
        <v>10</v>
      </c>
      <c r="B25" s="3" t="s">
        <v>6</v>
      </c>
      <c r="C25" s="3">
        <v>4</v>
      </c>
      <c r="D25" s="3">
        <v>30</v>
      </c>
      <c r="E25" s="3">
        <v>652</v>
      </c>
      <c r="F25" s="3">
        <v>357</v>
      </c>
      <c r="G25" s="3">
        <v>125.29</v>
      </c>
      <c r="H25" s="3">
        <v>24.41</v>
      </c>
      <c r="I25" s="3">
        <v>300</v>
      </c>
      <c r="J25" s="3">
        <v>5.76</v>
      </c>
      <c r="K25" s="3">
        <v>100</v>
      </c>
      <c r="L25" s="3">
        <v>0.6</v>
      </c>
      <c r="M25" s="3">
        <v>277</v>
      </c>
      <c r="N25" s="3">
        <f t="shared" si="0"/>
        <v>1333.3333333333333</v>
      </c>
      <c r="O25" s="3">
        <f t="shared" si="1"/>
        <v>615.55555555555554</v>
      </c>
    </row>
    <row r="26" spans="1:15">
      <c r="A26" s="3" t="s">
        <v>11</v>
      </c>
      <c r="B26" s="3" t="s">
        <v>5</v>
      </c>
      <c r="C26" s="3">
        <v>1</v>
      </c>
      <c r="D26" s="3">
        <v>15</v>
      </c>
      <c r="E26" s="3">
        <v>710</v>
      </c>
      <c r="F26" s="3">
        <v>370</v>
      </c>
      <c r="G26" s="3">
        <v>82.74</v>
      </c>
      <c r="H26" s="3">
        <v>3.64</v>
      </c>
      <c r="I26" s="3">
        <v>1036</v>
      </c>
      <c r="J26" s="3">
        <v>23.54</v>
      </c>
      <c r="K26" s="3">
        <v>130</v>
      </c>
      <c r="L26" s="3">
        <v>1.3</v>
      </c>
      <c r="M26" s="3">
        <v>924</v>
      </c>
      <c r="N26" s="3">
        <f t="shared" si="0"/>
        <v>2888.8888888888887</v>
      </c>
      <c r="O26" s="3">
        <f t="shared" si="1"/>
        <v>2053.3333333333335</v>
      </c>
    </row>
    <row r="27" spans="1:15">
      <c r="A27" s="3" t="s">
        <v>11</v>
      </c>
      <c r="B27" s="3" t="s">
        <v>5</v>
      </c>
      <c r="C27" s="3">
        <v>2</v>
      </c>
      <c r="D27" s="3">
        <v>25</v>
      </c>
      <c r="E27" s="3">
        <v>1073</v>
      </c>
      <c r="F27" s="3">
        <v>468</v>
      </c>
      <c r="G27" s="3">
        <v>158.52000000000001</v>
      </c>
      <c r="H27" s="3">
        <v>26.99</v>
      </c>
      <c r="I27" s="3">
        <v>250</v>
      </c>
      <c r="J27" s="3">
        <v>15.65</v>
      </c>
      <c r="K27" s="3">
        <v>105</v>
      </c>
      <c r="L27" s="3">
        <v>1.6</v>
      </c>
      <c r="M27" s="3">
        <v>1882</v>
      </c>
      <c r="N27" s="3">
        <f t="shared" si="0"/>
        <v>3555.5555555555557</v>
      </c>
      <c r="O27" s="3">
        <f t="shared" si="1"/>
        <v>4182.2222222222226</v>
      </c>
    </row>
    <row r="28" spans="1:15">
      <c r="A28" s="3" t="s">
        <v>11</v>
      </c>
      <c r="B28" s="3" t="s">
        <v>5</v>
      </c>
      <c r="C28" s="3">
        <v>3</v>
      </c>
      <c r="D28" s="3">
        <v>26</v>
      </c>
      <c r="E28" s="3">
        <v>1077</v>
      </c>
      <c r="F28" s="3">
        <v>418</v>
      </c>
      <c r="G28" s="3">
        <v>111.76</v>
      </c>
      <c r="H28" s="3">
        <v>32.01</v>
      </c>
      <c r="I28" s="3">
        <v>300</v>
      </c>
      <c r="J28" s="3">
        <v>17.28</v>
      </c>
      <c r="K28" s="3">
        <v>112</v>
      </c>
      <c r="L28" s="3">
        <v>2</v>
      </c>
      <c r="M28" s="3">
        <v>1510</v>
      </c>
      <c r="N28" s="3">
        <f t="shared" si="0"/>
        <v>4444.4444444444443</v>
      </c>
      <c r="O28" s="3">
        <f t="shared" si="1"/>
        <v>3355.5555555555557</v>
      </c>
    </row>
    <row r="29" spans="1:15">
      <c r="A29" s="3" t="s">
        <v>11</v>
      </c>
      <c r="B29" s="3" t="s">
        <v>5</v>
      </c>
      <c r="C29" s="3">
        <v>4</v>
      </c>
      <c r="D29" s="3">
        <v>17</v>
      </c>
      <c r="E29" s="3">
        <v>1484</v>
      </c>
      <c r="F29" s="3">
        <v>541</v>
      </c>
      <c r="G29" s="3">
        <v>181.51</v>
      </c>
      <c r="H29" s="3">
        <v>39.01</v>
      </c>
      <c r="I29" s="3">
        <v>506</v>
      </c>
      <c r="J29" s="3">
        <v>18.47</v>
      </c>
      <c r="K29" s="3">
        <v>120</v>
      </c>
      <c r="L29" s="3">
        <v>2.7</v>
      </c>
      <c r="M29" s="3">
        <v>1013</v>
      </c>
      <c r="N29" s="3">
        <f t="shared" si="0"/>
        <v>6000</v>
      </c>
      <c r="O29" s="3">
        <f t="shared" si="1"/>
        <v>2251.1111111111113</v>
      </c>
    </row>
    <row r="30" spans="1:15">
      <c r="A30" s="3" t="s">
        <v>11</v>
      </c>
      <c r="B30" s="3" t="s">
        <v>6</v>
      </c>
      <c r="C30" s="3">
        <v>1</v>
      </c>
      <c r="D30" s="3">
        <v>45</v>
      </c>
      <c r="E30" s="3">
        <v>553</v>
      </c>
      <c r="F30" s="3">
        <v>240</v>
      </c>
      <c r="G30" s="3">
        <v>90.78</v>
      </c>
      <c r="I30" s="3">
        <v>2000</v>
      </c>
      <c r="J30" s="3">
        <v>22.98</v>
      </c>
      <c r="K30" s="3">
        <v>93</v>
      </c>
      <c r="L30" s="3">
        <v>1.2</v>
      </c>
      <c r="M30" s="3">
        <v>251</v>
      </c>
      <c r="N30" s="3">
        <f t="shared" si="0"/>
        <v>2666.6666666666665</v>
      </c>
      <c r="O30" s="3">
        <f t="shared" si="1"/>
        <v>557.77777777777783</v>
      </c>
    </row>
    <row r="31" spans="1:15">
      <c r="A31" s="3" t="s">
        <v>11</v>
      </c>
      <c r="B31" s="3" t="s">
        <v>6</v>
      </c>
      <c r="C31" s="3">
        <v>2</v>
      </c>
      <c r="D31" s="3">
        <v>26</v>
      </c>
      <c r="E31" s="3">
        <v>337</v>
      </c>
      <c r="F31" s="3">
        <v>337</v>
      </c>
      <c r="G31" s="3">
        <v>136.93</v>
      </c>
      <c r="H31" s="3">
        <v>17.46</v>
      </c>
      <c r="I31" s="3">
        <v>400</v>
      </c>
      <c r="J31" s="3">
        <v>6.05</v>
      </c>
      <c r="K31" s="3">
        <v>160</v>
      </c>
      <c r="L31" s="3">
        <v>0.5</v>
      </c>
      <c r="M31" s="3">
        <v>311</v>
      </c>
      <c r="N31" s="3">
        <f t="shared" si="0"/>
        <v>1111.1111111111111</v>
      </c>
      <c r="O31" s="3">
        <f t="shared" si="1"/>
        <v>691.11111111111109</v>
      </c>
    </row>
    <row r="32" spans="1:15">
      <c r="A32" s="3" t="s">
        <v>11</v>
      </c>
      <c r="B32" s="3" t="s">
        <v>6</v>
      </c>
      <c r="C32" s="3">
        <v>3</v>
      </c>
      <c r="D32" s="3">
        <v>48</v>
      </c>
      <c r="E32" s="3">
        <v>740</v>
      </c>
      <c r="F32" s="3">
        <v>430</v>
      </c>
      <c r="G32" s="3">
        <v>145.58000000000001</v>
      </c>
      <c r="I32" s="3">
        <v>550</v>
      </c>
      <c r="J32" s="3">
        <v>4.83</v>
      </c>
      <c r="K32" s="3">
        <v>131</v>
      </c>
      <c r="L32" s="3">
        <v>0.7</v>
      </c>
      <c r="M32" s="3">
        <v>645</v>
      </c>
      <c r="N32" s="3">
        <f t="shared" si="0"/>
        <v>1555.5555555555557</v>
      </c>
      <c r="O32" s="3">
        <f t="shared" si="1"/>
        <v>1433.3333333333333</v>
      </c>
    </row>
    <row r="33" spans="1:15">
      <c r="A33" s="3" t="s">
        <v>11</v>
      </c>
      <c r="B33" s="3" t="s">
        <v>6</v>
      </c>
      <c r="C33" s="3">
        <v>4</v>
      </c>
      <c r="D33" s="3">
        <v>19</v>
      </c>
      <c r="E33" s="3">
        <v>669</v>
      </c>
      <c r="F33" s="3">
        <v>256</v>
      </c>
      <c r="G33" s="3">
        <v>96.48</v>
      </c>
      <c r="I33" s="3">
        <v>250</v>
      </c>
      <c r="J33" s="3">
        <v>6.33</v>
      </c>
      <c r="K33" s="3">
        <v>106</v>
      </c>
      <c r="L33" s="3">
        <v>3.5</v>
      </c>
      <c r="M33" s="3">
        <v>723</v>
      </c>
      <c r="N33" s="3">
        <f t="shared" si="0"/>
        <v>7777.7777777777774</v>
      </c>
      <c r="O33" s="3">
        <f t="shared" si="1"/>
        <v>1606.6666666666667</v>
      </c>
    </row>
    <row r="34" spans="1:15">
      <c r="A34" s="3" t="s">
        <v>8</v>
      </c>
      <c r="B34" s="3" t="s">
        <v>5</v>
      </c>
      <c r="C34" s="3">
        <v>1</v>
      </c>
      <c r="D34" s="3">
        <v>42</v>
      </c>
      <c r="E34" s="3">
        <v>1228</v>
      </c>
      <c r="F34" s="3">
        <v>429</v>
      </c>
      <c r="G34" s="3">
        <v>153.94</v>
      </c>
      <c r="H34" s="3">
        <v>32.42</v>
      </c>
      <c r="I34" s="3">
        <v>123</v>
      </c>
      <c r="J34" s="3">
        <v>2.0699999999999998</v>
      </c>
      <c r="K34" s="3">
        <v>155</v>
      </c>
      <c r="L34" s="3">
        <v>3.5</v>
      </c>
      <c r="M34" s="3">
        <v>1142</v>
      </c>
      <c r="N34" s="3">
        <f t="shared" si="0"/>
        <v>7777.7777777777774</v>
      </c>
      <c r="O34" s="3">
        <f t="shared" si="1"/>
        <v>2537.7777777777778</v>
      </c>
    </row>
    <row r="35" spans="1:15">
      <c r="A35" s="3" t="s">
        <v>8</v>
      </c>
      <c r="B35" s="3" t="s">
        <v>5</v>
      </c>
      <c r="C35" s="3">
        <v>2</v>
      </c>
      <c r="D35" s="3">
        <v>43</v>
      </c>
      <c r="E35" s="3">
        <v>1430</v>
      </c>
      <c r="F35" s="3">
        <v>460</v>
      </c>
      <c r="G35" s="3">
        <v>127.09</v>
      </c>
      <c r="I35" s="3">
        <v>251</v>
      </c>
      <c r="J35" s="3">
        <v>6.17</v>
      </c>
      <c r="K35" s="3">
        <v>130</v>
      </c>
      <c r="L35" s="3">
        <v>2</v>
      </c>
      <c r="M35" s="3">
        <v>868</v>
      </c>
      <c r="N35" s="3">
        <f t="shared" si="0"/>
        <v>4444.4444444444443</v>
      </c>
      <c r="O35" s="3">
        <f t="shared" si="1"/>
        <v>1928.8888888888889</v>
      </c>
    </row>
    <row r="36" spans="1:15">
      <c r="A36" s="3" t="s">
        <v>8</v>
      </c>
      <c r="B36" s="3" t="s">
        <v>5</v>
      </c>
      <c r="C36" s="3">
        <v>3</v>
      </c>
      <c r="D36" s="3">
        <v>22</v>
      </c>
      <c r="E36" s="3">
        <v>680</v>
      </c>
      <c r="F36" s="3">
        <v>320</v>
      </c>
      <c r="G36" s="3">
        <v>134.54</v>
      </c>
      <c r="I36" s="3">
        <v>100</v>
      </c>
      <c r="J36" s="3">
        <v>2.64</v>
      </c>
      <c r="K36" s="3">
        <v>140</v>
      </c>
      <c r="L36" s="3">
        <v>2.5</v>
      </c>
      <c r="M36" s="3">
        <v>1065</v>
      </c>
      <c r="N36" s="3">
        <f t="shared" si="0"/>
        <v>5555.5555555555557</v>
      </c>
      <c r="O36" s="3">
        <f t="shared" si="1"/>
        <v>2366.6666666666665</v>
      </c>
    </row>
    <row r="37" spans="1:15">
      <c r="A37" s="3" t="s">
        <v>8</v>
      </c>
      <c r="B37" s="3" t="s">
        <v>5</v>
      </c>
      <c r="C37" s="3">
        <v>4</v>
      </c>
      <c r="D37" s="3">
        <v>27</v>
      </c>
      <c r="E37" s="3">
        <v>583</v>
      </c>
      <c r="F37" s="3">
        <v>263</v>
      </c>
      <c r="G37" s="3">
        <v>122.58</v>
      </c>
      <c r="H37" s="3">
        <v>25.05</v>
      </c>
      <c r="I37" s="3">
        <v>205</v>
      </c>
      <c r="J37" s="3">
        <v>4.28</v>
      </c>
      <c r="K37" s="3">
        <v>150</v>
      </c>
      <c r="L37" s="3">
        <v>2</v>
      </c>
      <c r="M37" s="3">
        <v>979</v>
      </c>
      <c r="N37" s="3">
        <f t="shared" si="0"/>
        <v>4444.4444444444443</v>
      </c>
      <c r="O37" s="3">
        <f t="shared" si="1"/>
        <v>2175.5555555555557</v>
      </c>
    </row>
    <row r="38" spans="1:15">
      <c r="A38" s="3" t="s">
        <v>8</v>
      </c>
      <c r="B38" s="3" t="s">
        <v>6</v>
      </c>
      <c r="C38" s="3">
        <v>1</v>
      </c>
      <c r="D38" s="3">
        <v>26</v>
      </c>
      <c r="E38" s="3">
        <v>550</v>
      </c>
      <c r="F38" s="3">
        <v>280</v>
      </c>
      <c r="G38" s="3">
        <v>104.2</v>
      </c>
      <c r="I38" s="3">
        <v>150</v>
      </c>
      <c r="J38" s="3">
        <v>2.4700000000000002</v>
      </c>
      <c r="K38" s="3">
        <v>170</v>
      </c>
      <c r="L38" s="3">
        <v>2</v>
      </c>
      <c r="M38" s="3">
        <v>964</v>
      </c>
      <c r="N38" s="3">
        <f t="shared" si="0"/>
        <v>4444.4444444444443</v>
      </c>
      <c r="O38" s="3">
        <f t="shared" si="1"/>
        <v>2142.2222222222222</v>
      </c>
    </row>
    <row r="39" spans="1:15">
      <c r="A39" s="3" t="s">
        <v>8</v>
      </c>
      <c r="B39" s="3" t="s">
        <v>6</v>
      </c>
      <c r="C39" s="3">
        <v>2</v>
      </c>
      <c r="D39" s="3">
        <v>25</v>
      </c>
      <c r="E39" s="3">
        <v>873</v>
      </c>
      <c r="F39" s="3">
        <v>412</v>
      </c>
      <c r="G39" s="3">
        <v>189.9</v>
      </c>
      <c r="H39" s="3">
        <v>32.61</v>
      </c>
      <c r="I39" s="3">
        <v>110</v>
      </c>
      <c r="J39" s="3">
        <v>3.72</v>
      </c>
      <c r="K39" s="3">
        <v>126</v>
      </c>
      <c r="L39" s="3">
        <v>2.4</v>
      </c>
      <c r="M39" s="3">
        <v>1252</v>
      </c>
      <c r="N39" s="3">
        <f t="shared" si="0"/>
        <v>5333.333333333333</v>
      </c>
      <c r="O39" s="3">
        <f t="shared" si="1"/>
        <v>2782.2222222222222</v>
      </c>
    </row>
    <row r="40" spans="1:15">
      <c r="A40" s="3" t="s">
        <v>8</v>
      </c>
      <c r="B40" s="3" t="s">
        <v>6</v>
      </c>
      <c r="C40" s="3">
        <v>3</v>
      </c>
      <c r="D40" s="3">
        <v>29</v>
      </c>
      <c r="E40" s="3">
        <v>847</v>
      </c>
      <c r="F40" s="3">
        <v>418</v>
      </c>
      <c r="G40" s="3">
        <v>150.56</v>
      </c>
      <c r="I40" s="3">
        <v>509</v>
      </c>
      <c r="J40" s="3">
        <v>5.45</v>
      </c>
      <c r="K40" s="3">
        <v>129</v>
      </c>
      <c r="L40" s="3">
        <v>2</v>
      </c>
      <c r="M40" s="3">
        <v>1599</v>
      </c>
      <c r="N40" s="3">
        <f t="shared" si="0"/>
        <v>4444.4444444444443</v>
      </c>
      <c r="O40" s="3">
        <f t="shared" si="1"/>
        <v>3553.3333333333335</v>
      </c>
    </row>
    <row r="41" spans="1:15">
      <c r="A41" s="3" t="s">
        <v>8</v>
      </c>
      <c r="B41" s="3" t="s">
        <v>6</v>
      </c>
      <c r="C41" s="3">
        <v>4</v>
      </c>
      <c r="D41" s="3">
        <v>18</v>
      </c>
      <c r="E41" s="3">
        <v>490</v>
      </c>
      <c r="F41" s="3">
        <v>280</v>
      </c>
      <c r="G41" s="3">
        <v>99.85</v>
      </c>
      <c r="H41" s="3">
        <v>24.31</v>
      </c>
      <c r="I41" s="3">
        <v>402</v>
      </c>
      <c r="J41" s="3">
        <v>2.75</v>
      </c>
      <c r="K41" s="3">
        <v>110</v>
      </c>
      <c r="L41" s="3">
        <v>1.2</v>
      </c>
      <c r="M41" s="3">
        <v>420</v>
      </c>
      <c r="N41" s="3">
        <f t="shared" si="0"/>
        <v>2666.6666666666665</v>
      </c>
      <c r="O41" s="3">
        <f t="shared" si="1"/>
        <v>933.33333333333337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mid-season+harvest</vt:lpstr>
      <vt:lpstr>analys</vt:lpstr>
      <vt:lpstr>STAT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Linus Franke</cp:lastModifiedBy>
  <dcterms:created xsi:type="dcterms:W3CDTF">2012-04-07T06:01:24Z</dcterms:created>
  <dcterms:modified xsi:type="dcterms:W3CDTF">2013-04-01T13:09:59Z</dcterms:modified>
</cp:coreProperties>
</file>