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activeTab="1"/>
  </bookViews>
  <sheets>
    <sheet name="data" sheetId="1" r:id="rId1"/>
    <sheet name="data bewerkt" sheetId="2" r:id="rId2"/>
    <sheet name="Sheet2" sheetId="5" r:id="rId3"/>
    <sheet name="Sheet3" sheetId="3" r:id="rId4"/>
  </sheets>
  <calcPr calcId="145621"/>
  <pivotCaches>
    <pivotCache cacheId="41" r:id="rId5"/>
  </pivotCaches>
</workbook>
</file>

<file path=xl/calcChain.xml><?xml version="1.0" encoding="utf-8"?>
<calcChain xmlns="http://schemas.openxmlformats.org/spreadsheetml/2006/main">
  <c r="AH24" i="5" l="1"/>
  <c r="AH25" i="5"/>
  <c r="AH26" i="5"/>
  <c r="AH27" i="5"/>
  <c r="AH28" i="5"/>
  <c r="AH23" i="5"/>
  <c r="AE23" i="5"/>
  <c r="AF23" i="5"/>
  <c r="AE24" i="5"/>
  <c r="AF24" i="5"/>
  <c r="AE25" i="5"/>
  <c r="AF25" i="5"/>
  <c r="AE26" i="5"/>
  <c r="AF26" i="5"/>
  <c r="AE27" i="5"/>
  <c r="AF27" i="5"/>
  <c r="AE28" i="5"/>
  <c r="AF28" i="5"/>
  <c r="AD24" i="5"/>
  <c r="AD25" i="5"/>
  <c r="AD26" i="5"/>
  <c r="AD27" i="5"/>
  <c r="AD28" i="5"/>
  <c r="AD23" i="5"/>
  <c r="AA23" i="5"/>
  <c r="AB23" i="5"/>
  <c r="AA24" i="5"/>
  <c r="AB24" i="5"/>
  <c r="AA25" i="5"/>
  <c r="AB25" i="5"/>
  <c r="AA26" i="5"/>
  <c r="AB26" i="5"/>
  <c r="AA27" i="5"/>
  <c r="AB27" i="5"/>
  <c r="AA28" i="5"/>
  <c r="AB28" i="5"/>
  <c r="Z24" i="5"/>
  <c r="Z25" i="5"/>
  <c r="Z26" i="5"/>
  <c r="Z27" i="5"/>
  <c r="Z28" i="5"/>
  <c r="Z23" i="5"/>
  <c r="M4" i="2" l="1"/>
  <c r="N4" i="2"/>
  <c r="O4" i="2"/>
  <c r="P4" i="2"/>
  <c r="Q4" i="2"/>
  <c r="R4" i="2"/>
  <c r="M5" i="2"/>
  <c r="N5" i="2"/>
  <c r="O5" i="2"/>
  <c r="P5" i="2"/>
  <c r="Q5" i="2"/>
  <c r="R5" i="2"/>
  <c r="M6" i="2"/>
  <c r="N6" i="2"/>
  <c r="O6" i="2"/>
  <c r="P6" i="2"/>
  <c r="Q6" i="2"/>
  <c r="R6" i="2"/>
  <c r="M7" i="2"/>
  <c r="N7" i="2"/>
  <c r="O7" i="2"/>
  <c r="P7" i="2"/>
  <c r="Q7" i="2"/>
  <c r="R7" i="2"/>
  <c r="M8" i="2"/>
  <c r="N8" i="2"/>
  <c r="O8" i="2"/>
  <c r="P8" i="2"/>
  <c r="Q8" i="2"/>
  <c r="R8" i="2"/>
  <c r="M9" i="2"/>
  <c r="N9" i="2"/>
  <c r="O9" i="2"/>
  <c r="P9" i="2"/>
  <c r="Q9" i="2"/>
  <c r="R9" i="2"/>
  <c r="M10" i="2"/>
  <c r="N10" i="2"/>
  <c r="O10" i="2"/>
  <c r="P10" i="2"/>
  <c r="Q10" i="2"/>
  <c r="R10" i="2"/>
  <c r="M11" i="2"/>
  <c r="N11" i="2"/>
  <c r="O11" i="2"/>
  <c r="P11" i="2"/>
  <c r="Q11" i="2"/>
  <c r="R11" i="2"/>
  <c r="M12" i="2"/>
  <c r="N12" i="2"/>
  <c r="O12" i="2"/>
  <c r="P12" i="2"/>
  <c r="Q12" i="2"/>
  <c r="R12" i="2"/>
  <c r="M13" i="2"/>
  <c r="N13" i="2"/>
  <c r="O13" i="2"/>
  <c r="P13" i="2"/>
  <c r="Q13" i="2"/>
  <c r="R13" i="2"/>
  <c r="M14" i="2"/>
  <c r="N14" i="2"/>
  <c r="O14" i="2"/>
  <c r="P14" i="2"/>
  <c r="Q14" i="2"/>
  <c r="R14" i="2"/>
  <c r="M15" i="2"/>
  <c r="N15" i="2"/>
  <c r="O15" i="2"/>
  <c r="P15" i="2"/>
  <c r="Q15" i="2"/>
  <c r="R15" i="2"/>
  <c r="M16" i="2"/>
  <c r="N16" i="2"/>
  <c r="O16" i="2"/>
  <c r="P16" i="2"/>
  <c r="Q16" i="2"/>
  <c r="R16" i="2"/>
  <c r="M17" i="2"/>
  <c r="N17" i="2"/>
  <c r="O17" i="2"/>
  <c r="P17" i="2"/>
  <c r="Q17" i="2"/>
  <c r="R17" i="2"/>
  <c r="M18" i="2"/>
  <c r="N18" i="2"/>
  <c r="O18" i="2"/>
  <c r="P18" i="2"/>
  <c r="Q18" i="2"/>
  <c r="R18" i="2"/>
  <c r="M19" i="2"/>
  <c r="N19" i="2"/>
  <c r="O19" i="2"/>
  <c r="P19" i="2"/>
  <c r="Q19" i="2"/>
  <c r="R19" i="2"/>
  <c r="M20" i="2"/>
  <c r="N20" i="2"/>
  <c r="O20" i="2"/>
  <c r="P20" i="2"/>
  <c r="Q20" i="2"/>
  <c r="R20" i="2"/>
  <c r="M21" i="2"/>
  <c r="N21" i="2"/>
  <c r="O21" i="2"/>
  <c r="P21" i="2"/>
  <c r="Q21" i="2"/>
  <c r="R21" i="2"/>
  <c r="M22" i="2"/>
  <c r="N22" i="2"/>
  <c r="O22" i="2"/>
  <c r="P22" i="2"/>
  <c r="Q22" i="2"/>
  <c r="R22" i="2"/>
  <c r="M23" i="2"/>
  <c r="N23" i="2"/>
  <c r="O23" i="2"/>
  <c r="P23" i="2"/>
  <c r="Q23" i="2"/>
  <c r="R23" i="2"/>
  <c r="M24" i="2"/>
  <c r="N24" i="2"/>
  <c r="O24" i="2"/>
  <c r="P24" i="2"/>
  <c r="Q24" i="2"/>
  <c r="R24" i="2"/>
  <c r="M25" i="2"/>
  <c r="N25" i="2"/>
  <c r="O25" i="2"/>
  <c r="P25" i="2"/>
  <c r="Q25" i="2"/>
  <c r="R25" i="2"/>
  <c r="M26" i="2"/>
  <c r="N26" i="2"/>
  <c r="O26" i="2"/>
  <c r="P26" i="2"/>
  <c r="Q26" i="2"/>
  <c r="R26" i="2"/>
  <c r="M27" i="2"/>
  <c r="N27" i="2"/>
  <c r="O27" i="2"/>
  <c r="P27" i="2"/>
  <c r="Q27" i="2"/>
  <c r="R27" i="2"/>
  <c r="M28" i="2"/>
  <c r="N28" i="2"/>
  <c r="O28" i="2"/>
  <c r="P28" i="2"/>
  <c r="Q28" i="2"/>
  <c r="R28" i="2"/>
  <c r="M29" i="2"/>
  <c r="N29" i="2"/>
  <c r="O29" i="2"/>
  <c r="P29" i="2"/>
  <c r="Q29" i="2"/>
  <c r="R29" i="2"/>
  <c r="M30" i="2"/>
  <c r="N30" i="2"/>
  <c r="O30" i="2"/>
  <c r="P30" i="2"/>
  <c r="Q30" i="2"/>
  <c r="R30" i="2"/>
  <c r="M31" i="2"/>
  <c r="N31" i="2"/>
  <c r="O31" i="2"/>
  <c r="P31" i="2"/>
  <c r="Q31" i="2"/>
  <c r="R31" i="2"/>
  <c r="M32" i="2"/>
  <c r="N32" i="2"/>
  <c r="O32" i="2"/>
  <c r="P32" i="2"/>
  <c r="Q32" i="2"/>
  <c r="R32" i="2"/>
  <c r="M33" i="2"/>
  <c r="N33" i="2"/>
  <c r="O33" i="2"/>
  <c r="P33" i="2"/>
  <c r="Q33" i="2"/>
  <c r="R33" i="2"/>
  <c r="M34" i="2"/>
  <c r="N34" i="2"/>
  <c r="O34" i="2"/>
  <c r="P34" i="2"/>
  <c r="Q34" i="2"/>
  <c r="R34" i="2"/>
  <c r="M35" i="2"/>
  <c r="N35" i="2"/>
  <c r="O35" i="2"/>
  <c r="P35" i="2"/>
  <c r="Q35" i="2"/>
  <c r="R35" i="2"/>
  <c r="M36" i="2"/>
  <c r="N36" i="2"/>
  <c r="O36" i="2"/>
  <c r="P36" i="2"/>
  <c r="Q36" i="2"/>
  <c r="R36" i="2"/>
  <c r="M37" i="2"/>
  <c r="N37" i="2"/>
  <c r="O37" i="2"/>
  <c r="P37" i="2"/>
  <c r="Q37" i="2"/>
  <c r="R37" i="2"/>
  <c r="M38" i="2"/>
  <c r="N38" i="2"/>
  <c r="O38" i="2"/>
  <c r="P38" i="2"/>
  <c r="Q38" i="2"/>
  <c r="R38" i="2"/>
  <c r="M39" i="2"/>
  <c r="N39" i="2"/>
  <c r="O39" i="2"/>
  <c r="P39" i="2"/>
  <c r="Q39" i="2"/>
  <c r="R39" i="2"/>
  <c r="M40" i="2"/>
  <c r="N40" i="2"/>
  <c r="O40" i="2"/>
  <c r="P40" i="2"/>
  <c r="Q40" i="2"/>
  <c r="R40" i="2"/>
  <c r="M41" i="2"/>
  <c r="N41" i="2"/>
  <c r="O41" i="2"/>
  <c r="P41" i="2"/>
  <c r="Q41" i="2"/>
  <c r="R41" i="2"/>
  <c r="M42" i="2"/>
  <c r="N42" i="2"/>
  <c r="O42" i="2"/>
  <c r="P42" i="2"/>
  <c r="Q42" i="2"/>
  <c r="R42" i="2"/>
  <c r="M43" i="2"/>
  <c r="N43" i="2"/>
  <c r="O43" i="2"/>
  <c r="P43" i="2"/>
  <c r="Q43" i="2"/>
  <c r="R43" i="2"/>
  <c r="M44" i="2"/>
  <c r="N44" i="2"/>
  <c r="O44" i="2"/>
  <c r="P44" i="2"/>
  <c r="Q44" i="2"/>
  <c r="R44" i="2"/>
  <c r="M45" i="2"/>
  <c r="N45" i="2"/>
  <c r="O45" i="2"/>
  <c r="P45" i="2"/>
  <c r="Q45" i="2"/>
  <c r="R45" i="2"/>
  <c r="M46" i="2"/>
  <c r="N46" i="2"/>
  <c r="O46" i="2"/>
  <c r="P46" i="2"/>
  <c r="Q46" i="2"/>
  <c r="R46" i="2"/>
  <c r="M47" i="2"/>
  <c r="N47" i="2"/>
  <c r="O47" i="2"/>
  <c r="P47" i="2"/>
  <c r="Q47" i="2"/>
  <c r="R47" i="2"/>
  <c r="M48" i="2"/>
  <c r="N48" i="2"/>
  <c r="O48" i="2"/>
  <c r="P48" i="2"/>
  <c r="Q48" i="2"/>
  <c r="R48" i="2"/>
  <c r="M49" i="2"/>
  <c r="N49" i="2"/>
  <c r="O49" i="2"/>
  <c r="P49" i="2"/>
  <c r="Q49" i="2"/>
  <c r="R49" i="2"/>
  <c r="M50" i="2"/>
  <c r="N50" i="2"/>
  <c r="O50" i="2"/>
  <c r="P50" i="2"/>
  <c r="Q50" i="2"/>
  <c r="R50" i="2"/>
  <c r="M51" i="2"/>
  <c r="N51" i="2"/>
  <c r="O51" i="2"/>
  <c r="P51" i="2"/>
  <c r="Q51" i="2"/>
  <c r="R51" i="2"/>
  <c r="M52" i="2"/>
  <c r="N52" i="2"/>
  <c r="O52" i="2"/>
  <c r="P52" i="2"/>
  <c r="Q52" i="2"/>
  <c r="R52" i="2"/>
  <c r="M53" i="2"/>
  <c r="N53" i="2"/>
  <c r="O53" i="2"/>
  <c r="P53" i="2"/>
  <c r="Q53" i="2"/>
  <c r="R53" i="2"/>
  <c r="M54" i="2"/>
  <c r="N54" i="2"/>
  <c r="O54" i="2"/>
  <c r="P54" i="2"/>
  <c r="Q54" i="2"/>
  <c r="R54" i="2"/>
  <c r="M55" i="2"/>
  <c r="N55" i="2"/>
  <c r="O55" i="2"/>
  <c r="P55" i="2"/>
  <c r="Q55" i="2"/>
  <c r="R55" i="2"/>
  <c r="M56" i="2"/>
  <c r="N56" i="2"/>
  <c r="O56" i="2"/>
  <c r="P56" i="2"/>
  <c r="Q56" i="2"/>
  <c r="R56" i="2"/>
  <c r="M57" i="2"/>
  <c r="N57" i="2"/>
  <c r="O57" i="2"/>
  <c r="P57" i="2"/>
  <c r="Q57" i="2"/>
  <c r="R57" i="2"/>
  <c r="M58" i="2"/>
  <c r="N58" i="2"/>
  <c r="O58" i="2"/>
  <c r="P58" i="2"/>
  <c r="Q58" i="2"/>
  <c r="R58" i="2"/>
  <c r="M59" i="2"/>
  <c r="N59" i="2"/>
  <c r="O59" i="2"/>
  <c r="P59" i="2"/>
  <c r="Q59" i="2"/>
  <c r="R59" i="2"/>
  <c r="M60" i="2"/>
  <c r="N60" i="2"/>
  <c r="O60" i="2"/>
  <c r="P60" i="2"/>
  <c r="Q60" i="2"/>
  <c r="R60" i="2"/>
  <c r="M61" i="2"/>
  <c r="N61" i="2"/>
  <c r="O61" i="2"/>
  <c r="P61" i="2"/>
  <c r="Q61" i="2"/>
  <c r="R61" i="2"/>
  <c r="M62" i="2"/>
  <c r="N62" i="2"/>
  <c r="O62" i="2"/>
  <c r="P62" i="2"/>
  <c r="Q62" i="2"/>
  <c r="R62" i="2"/>
  <c r="M63" i="2"/>
  <c r="N63" i="2"/>
  <c r="O63" i="2"/>
  <c r="P63" i="2"/>
  <c r="Q63" i="2"/>
  <c r="R63" i="2"/>
  <c r="M64" i="2"/>
  <c r="N64" i="2"/>
  <c r="O64" i="2"/>
  <c r="P64" i="2"/>
  <c r="Q64" i="2"/>
  <c r="R64" i="2"/>
  <c r="N3" i="2"/>
  <c r="O3" i="2"/>
  <c r="P3" i="2"/>
  <c r="Q3" i="2"/>
  <c r="R3" i="2"/>
  <c r="M3" i="2"/>
</calcChain>
</file>

<file path=xl/sharedStrings.xml><?xml version="1.0" encoding="utf-8"?>
<sst xmlns="http://schemas.openxmlformats.org/spreadsheetml/2006/main" count="1091" uniqueCount="209">
  <si>
    <t>Data collection sheet 6: Markets, income and expenditures</t>
  </si>
  <si>
    <t>6.1 Sale of crop produce</t>
  </si>
  <si>
    <t>Price at harvest (kg)</t>
  </si>
  <si>
    <t>Price after storage (kg)</t>
  </si>
  <si>
    <t>Farm code</t>
  </si>
  <si>
    <t>crop sold</t>
  </si>
  <si>
    <t>amount sold (kg)</t>
  </si>
  <si>
    <t>type of market (L, M, U)</t>
  </si>
  <si>
    <t>Average</t>
  </si>
  <si>
    <t>Min</t>
  </si>
  <si>
    <t>Max</t>
  </si>
  <si>
    <t>Highest price (month after harvest)</t>
  </si>
  <si>
    <t>Produce sold (months after harvest)</t>
  </si>
  <si>
    <t>Transaction costs of sale</t>
  </si>
  <si>
    <t>DRC 1</t>
  </si>
  <si>
    <t>Haricot</t>
  </si>
  <si>
    <t>Local</t>
  </si>
  <si>
    <t>750 FC</t>
  </si>
  <si>
    <t>500FC</t>
  </si>
  <si>
    <t>1000FC</t>
  </si>
  <si>
    <t>950 FC</t>
  </si>
  <si>
    <t>700FC</t>
  </si>
  <si>
    <t>1200FC</t>
  </si>
  <si>
    <t>.</t>
  </si>
  <si>
    <t>DRC 2</t>
  </si>
  <si>
    <t>Manioc</t>
  </si>
  <si>
    <t>275 FC</t>
  </si>
  <si>
    <t>250 FC</t>
  </si>
  <si>
    <t>300FC</t>
  </si>
  <si>
    <t>500 FC</t>
  </si>
  <si>
    <t>1000 FC</t>
  </si>
  <si>
    <t>DRC 4</t>
  </si>
  <si>
    <t>Amaranthe</t>
  </si>
  <si>
    <t>Intermédiaire</t>
  </si>
  <si>
    <t>12Kg</t>
  </si>
  <si>
    <t xml:space="preserve">1000FC </t>
  </si>
  <si>
    <t>DRC 5</t>
  </si>
  <si>
    <t>20Kg</t>
  </si>
  <si>
    <t>25Kg</t>
  </si>
  <si>
    <t>DRC 6</t>
  </si>
  <si>
    <t>Arachide</t>
  </si>
  <si>
    <t>70Kg</t>
  </si>
  <si>
    <t>1500 FC</t>
  </si>
  <si>
    <t>2500 FC</t>
  </si>
  <si>
    <t>700 FC</t>
  </si>
  <si>
    <t>3200 FC</t>
  </si>
  <si>
    <t>2$</t>
  </si>
  <si>
    <t>1 Tone</t>
  </si>
  <si>
    <t>Café</t>
  </si>
  <si>
    <t>150Kg</t>
  </si>
  <si>
    <t>800 FC</t>
  </si>
  <si>
    <t>1100 FC</t>
  </si>
  <si>
    <t>1800FC</t>
  </si>
  <si>
    <t>DRC 7</t>
  </si>
  <si>
    <t>2000 FC</t>
  </si>
  <si>
    <t>2850 FC</t>
  </si>
  <si>
    <t>DRC 8</t>
  </si>
  <si>
    <t>DRC 9</t>
  </si>
  <si>
    <t>210Kg</t>
  </si>
  <si>
    <t>0FC</t>
  </si>
  <si>
    <t>DRC10</t>
  </si>
  <si>
    <t>L</t>
  </si>
  <si>
    <t>800Fc</t>
  </si>
  <si>
    <t>600 FC</t>
  </si>
  <si>
    <t>900FC</t>
  </si>
  <si>
    <t>200 FC</t>
  </si>
  <si>
    <t>400 FC</t>
  </si>
  <si>
    <t>400FC</t>
  </si>
  <si>
    <t>350 FC</t>
  </si>
  <si>
    <t>450 FC</t>
  </si>
  <si>
    <t>DRC11</t>
  </si>
  <si>
    <t>DRC12</t>
  </si>
  <si>
    <t>DRC13</t>
  </si>
  <si>
    <t>DRC 14</t>
  </si>
  <si>
    <t>Patate douce</t>
  </si>
  <si>
    <t>2250 FC</t>
  </si>
  <si>
    <t>2750 FC</t>
  </si>
  <si>
    <t>3000 FC</t>
  </si>
  <si>
    <t>DRC15</t>
  </si>
  <si>
    <t>DRC16</t>
  </si>
  <si>
    <t>Bananier</t>
  </si>
  <si>
    <t>2000Fc</t>
  </si>
  <si>
    <t>1500Fc</t>
  </si>
  <si>
    <t>DRC17</t>
  </si>
  <si>
    <t>DRC18</t>
  </si>
  <si>
    <t>DRC19</t>
  </si>
  <si>
    <t>DRC20</t>
  </si>
  <si>
    <t>DRC21</t>
  </si>
  <si>
    <t>1300Kg</t>
  </si>
  <si>
    <t>DRC22</t>
  </si>
  <si>
    <t>800KG</t>
  </si>
  <si>
    <t>DRC23</t>
  </si>
  <si>
    <t>DRC24</t>
  </si>
  <si>
    <t>DRC 25</t>
  </si>
  <si>
    <t>Soja</t>
  </si>
  <si>
    <t>650 FC</t>
  </si>
  <si>
    <t>1050 FC</t>
  </si>
  <si>
    <t>1300 FC</t>
  </si>
  <si>
    <t>DRC 26</t>
  </si>
  <si>
    <t>DRC 27</t>
  </si>
  <si>
    <t>DRC 28</t>
  </si>
  <si>
    <t>DRC 29</t>
  </si>
  <si>
    <t>Maïs</t>
  </si>
  <si>
    <t>150 FC</t>
  </si>
  <si>
    <t>100 FC</t>
  </si>
  <si>
    <t>225 FC</t>
  </si>
  <si>
    <t>Igname</t>
  </si>
  <si>
    <t>75 FC</t>
  </si>
  <si>
    <t>50 FC</t>
  </si>
  <si>
    <t>DRC 30</t>
  </si>
  <si>
    <t>150 épis</t>
  </si>
  <si>
    <t>DRC 31</t>
  </si>
  <si>
    <t>DRC 32</t>
  </si>
  <si>
    <t>800FC/Personne/70Kg</t>
  </si>
  <si>
    <t>100Kg</t>
  </si>
  <si>
    <t>800FC/3Personne</t>
  </si>
  <si>
    <t>50Kg</t>
  </si>
  <si>
    <t>800FC/Personne</t>
  </si>
  <si>
    <t>300 FC</t>
  </si>
  <si>
    <t>300Kg</t>
  </si>
  <si>
    <t>DRC33</t>
  </si>
  <si>
    <t>0,5Kg</t>
  </si>
  <si>
    <t>1,5KG</t>
  </si>
  <si>
    <t>1KG</t>
  </si>
  <si>
    <t>L,M</t>
  </si>
  <si>
    <t>1,5kg</t>
  </si>
  <si>
    <t>DRC34</t>
  </si>
  <si>
    <t>DRC 35</t>
  </si>
  <si>
    <t>DRC 36</t>
  </si>
  <si>
    <t>50 Kg</t>
  </si>
  <si>
    <t>DRC 37</t>
  </si>
  <si>
    <t>DRC 38</t>
  </si>
  <si>
    <t>60 Kg</t>
  </si>
  <si>
    <t>DRC 39</t>
  </si>
  <si>
    <t>DRC40</t>
  </si>
  <si>
    <t>DRC41</t>
  </si>
  <si>
    <t>DRC42</t>
  </si>
  <si>
    <t>40Kg</t>
  </si>
  <si>
    <t>Mais</t>
  </si>
  <si>
    <t>M</t>
  </si>
  <si>
    <t>DRC43</t>
  </si>
  <si>
    <t>DRC44</t>
  </si>
  <si>
    <t>DRC45</t>
  </si>
  <si>
    <t>DRC46</t>
  </si>
  <si>
    <t>60Kg</t>
  </si>
  <si>
    <t>4000Kg</t>
  </si>
  <si>
    <t>2000Kg</t>
  </si>
  <si>
    <t>DRC 47</t>
  </si>
  <si>
    <t>DRC 48</t>
  </si>
  <si>
    <t>915.65</t>
  </si>
  <si>
    <t>1US$=</t>
  </si>
  <si>
    <t>at 03-08-2012</t>
  </si>
  <si>
    <t>Ikoma</t>
  </si>
  <si>
    <t>DRC014</t>
  </si>
  <si>
    <t>DRC045</t>
  </si>
  <si>
    <t>DRC006</t>
  </si>
  <si>
    <t>Kalehe</t>
  </si>
  <si>
    <t>DRC007</t>
  </si>
  <si>
    <t>DRC008</t>
  </si>
  <si>
    <t>DRC009</t>
  </si>
  <si>
    <t>DRC025</t>
  </si>
  <si>
    <t>DRC026</t>
  </si>
  <si>
    <t>DRC032</t>
  </si>
  <si>
    <t>DRC033</t>
  </si>
  <si>
    <t>DRC035</t>
  </si>
  <si>
    <t>DRC038</t>
  </si>
  <si>
    <t>DRC001</t>
  </si>
  <si>
    <t>Murhesa</t>
  </si>
  <si>
    <t>DRC002</t>
  </si>
  <si>
    <t>DRC004</t>
  </si>
  <si>
    <t>DRC005</t>
  </si>
  <si>
    <t>DRC029</t>
  </si>
  <si>
    <t>DRC030</t>
  </si>
  <si>
    <t>DRC036</t>
  </si>
  <si>
    <t>DRC037</t>
  </si>
  <si>
    <t>DRC039</t>
  </si>
  <si>
    <t>DRC010</t>
  </si>
  <si>
    <t>Mushinga</t>
  </si>
  <si>
    <t>DRC016</t>
  </si>
  <si>
    <t>DRC017</t>
  </si>
  <si>
    <t>DRC021</t>
  </si>
  <si>
    <t>DRC022</t>
  </si>
  <si>
    <t>DRC042</t>
  </si>
  <si>
    <t>DRC046</t>
  </si>
  <si>
    <t>DRC047</t>
  </si>
  <si>
    <t>site</t>
  </si>
  <si>
    <t>Row Labels</t>
  </si>
  <si>
    <t>Grand Total</t>
  </si>
  <si>
    <t>Average $</t>
  </si>
  <si>
    <t>Min $</t>
  </si>
  <si>
    <t>Max $</t>
  </si>
  <si>
    <t>Average of Average $</t>
  </si>
  <si>
    <t>Average of Min $</t>
  </si>
  <si>
    <t>Average of Max $</t>
  </si>
  <si>
    <t>Average of Average $2</t>
  </si>
  <si>
    <t>Average of Min $2</t>
  </si>
  <si>
    <t>Average of Max $2</t>
  </si>
  <si>
    <t>after harvest</t>
  </si>
  <si>
    <t>after storage</t>
  </si>
  <si>
    <t>average</t>
  </si>
  <si>
    <t>min</t>
  </si>
  <si>
    <t>max</t>
  </si>
  <si>
    <t>Beans</t>
  </si>
  <si>
    <t>Sweet potato</t>
  </si>
  <si>
    <t>Groundnut</t>
  </si>
  <si>
    <t>Coffee</t>
  </si>
  <si>
    <t>Maize</t>
  </si>
  <si>
    <t>Cassava</t>
  </si>
  <si>
    <t>Soybean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</si>
</sst>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9" fontId="2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right" vertical="top"/>
    </xf>
    <xf numFmtId="2" fontId="2" fillId="0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2" fontId="0" fillId="0" borderId="0" xfId="0" applyNumberFormat="1"/>
    <xf numFmtId="9" fontId="0" fillId="0" borderId="0" xfId="1" applyFont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Sheet2!$N$23</c:f>
              <c:strCache>
                <c:ptCount val="1"/>
                <c:pt idx="0">
                  <c:v>Groundnut</c:v>
                </c:pt>
              </c:strCache>
            </c:strRef>
          </c:tx>
          <c:invertIfNegative val="0"/>
          <c:cat>
            <c:strRef>
              <c:f>Sheet2!$O$22:$R$22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Sheet2!$O$23:$R$23</c:f>
              <c:numCache>
                <c:formatCode>0.00</c:formatCode>
                <c:ptCount val="4"/>
                <c:pt idx="1">
                  <c:v>2.045491736213386</c:v>
                </c:pt>
              </c:numCache>
            </c:numRef>
          </c:val>
        </c:ser>
        <c:ser>
          <c:idx val="1"/>
          <c:order val="1"/>
          <c:tx>
            <c:strRef>
              <c:f>Sheet2!$N$24</c:f>
              <c:strCache>
                <c:ptCount val="1"/>
                <c:pt idx="0">
                  <c:v>Coffee</c:v>
                </c:pt>
              </c:strCache>
            </c:strRef>
          </c:tx>
          <c:invertIfNegative val="0"/>
          <c:cat>
            <c:strRef>
              <c:f>Sheet2!$O$22:$R$22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Sheet2!$O$24:$R$24</c:f>
              <c:numCache>
                <c:formatCode>0.00</c:formatCode>
                <c:ptCount val="4"/>
                <c:pt idx="1">
                  <c:v>1.0363824796814487</c:v>
                </c:pt>
              </c:numCache>
            </c:numRef>
          </c:val>
        </c:ser>
        <c:ser>
          <c:idx val="2"/>
          <c:order val="2"/>
          <c:tx>
            <c:strRef>
              <c:f>Sheet2!$N$25</c:f>
              <c:strCache>
                <c:ptCount val="1"/>
                <c:pt idx="0">
                  <c:v>Beans</c:v>
                </c:pt>
              </c:strCache>
            </c:strRef>
          </c:tx>
          <c:invertIfNegative val="0"/>
          <c:cat>
            <c:strRef>
              <c:f>Sheet2!$O$22:$R$22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Sheet2!$O$25:$R$25</c:f>
              <c:numCache>
                <c:formatCode>0.00</c:formatCode>
                <c:ptCount val="4"/>
                <c:pt idx="0">
                  <c:v>0.87274314078437787</c:v>
                </c:pt>
                <c:pt idx="1">
                  <c:v>0.85910652920962194</c:v>
                </c:pt>
                <c:pt idx="2">
                  <c:v>0.77923494712890873</c:v>
                </c:pt>
                <c:pt idx="3">
                  <c:v>0.8659248349969999</c:v>
                </c:pt>
              </c:numCache>
            </c:numRef>
          </c:val>
        </c:ser>
        <c:ser>
          <c:idx val="3"/>
          <c:order val="3"/>
          <c:tx>
            <c:strRef>
              <c:f>Sheet2!$N$26</c:f>
              <c:strCache>
                <c:ptCount val="1"/>
                <c:pt idx="0">
                  <c:v>Maize</c:v>
                </c:pt>
              </c:strCache>
            </c:strRef>
          </c:tx>
          <c:invertIfNegative val="0"/>
          <c:cat>
            <c:strRef>
              <c:f>Sheet2!$O$22:$R$22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Sheet2!$O$26:$R$26</c:f>
              <c:numCache>
                <c:formatCode>0.00</c:formatCode>
                <c:ptCount val="4"/>
                <c:pt idx="1">
                  <c:v>0.16363933889707086</c:v>
                </c:pt>
                <c:pt idx="2">
                  <c:v>0.16363933889707086</c:v>
                </c:pt>
                <c:pt idx="3">
                  <c:v>0.16363933889707086</c:v>
                </c:pt>
              </c:numCache>
            </c:numRef>
          </c:val>
        </c:ser>
        <c:ser>
          <c:idx val="4"/>
          <c:order val="4"/>
          <c:tx>
            <c:strRef>
              <c:f>Sheet2!$N$27</c:f>
              <c:strCache>
                <c:ptCount val="1"/>
                <c:pt idx="0">
                  <c:v>Cassava</c:v>
                </c:pt>
              </c:strCache>
            </c:strRef>
          </c:tx>
          <c:invertIfNegative val="0"/>
          <c:cat>
            <c:strRef>
              <c:f>Sheet2!$O$22:$R$22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Sheet2!$O$27:$R$27</c:f>
              <c:numCache>
                <c:formatCode>0.00</c:formatCode>
                <c:ptCount val="4"/>
                <c:pt idx="1">
                  <c:v>0.30000545464462997</c:v>
                </c:pt>
                <c:pt idx="2">
                  <c:v>0.30000545464462991</c:v>
                </c:pt>
                <c:pt idx="3">
                  <c:v>0.31818760341097113</c:v>
                </c:pt>
              </c:numCache>
            </c:numRef>
          </c:val>
        </c:ser>
        <c:ser>
          <c:idx val="5"/>
          <c:order val="5"/>
          <c:tx>
            <c:strRef>
              <c:f>Sheet2!$N$28</c:f>
              <c:strCache>
                <c:ptCount val="1"/>
                <c:pt idx="0">
                  <c:v>Soybean</c:v>
                </c:pt>
              </c:strCache>
            </c:strRef>
          </c:tx>
          <c:invertIfNegative val="0"/>
          <c:cat>
            <c:strRef>
              <c:f>Sheet2!$O$22:$R$22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Sheet2!$O$28:$R$28</c:f>
              <c:numCache>
                <c:formatCode>0.00</c:formatCode>
                <c:ptCount val="4"/>
                <c:pt idx="1">
                  <c:v>0.51819123984072435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860416"/>
        <c:axId val="160973184"/>
      </c:barChart>
      <c:catAx>
        <c:axId val="160860416"/>
        <c:scaling>
          <c:orientation val="minMax"/>
        </c:scaling>
        <c:delete val="0"/>
        <c:axPos val="b"/>
        <c:majorTickMark val="out"/>
        <c:minorTickMark val="none"/>
        <c:tickLblPos val="nextTo"/>
        <c:crossAx val="160973184"/>
        <c:crosses val="autoZero"/>
        <c:auto val="1"/>
        <c:lblAlgn val="ctr"/>
        <c:lblOffset val="100"/>
        <c:noMultiLvlLbl val="0"/>
      </c:catAx>
      <c:valAx>
        <c:axId val="160973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crop prices (US$/kg)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0860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200065616797901"/>
          <c:y val="0.20698964712744242"/>
          <c:w val="0.17133267716535433"/>
          <c:h val="0.6091684893554972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Sheet2!$T$23</c:f>
              <c:strCache>
                <c:ptCount val="1"/>
                <c:pt idx="0">
                  <c:v>Groundnut</c:v>
                </c:pt>
              </c:strCache>
            </c:strRef>
          </c:tx>
          <c:invertIfNegative val="0"/>
          <c:cat>
            <c:strRef>
              <c:f>Sheet2!$U$22:$X$22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Sheet2!$U$23:$X$23</c:f>
              <c:numCache>
                <c:formatCode>0.00</c:formatCode>
                <c:ptCount val="4"/>
                <c:pt idx="1">
                  <c:v>2.8159602901870944</c:v>
                </c:pt>
              </c:numCache>
            </c:numRef>
          </c:val>
        </c:ser>
        <c:ser>
          <c:idx val="1"/>
          <c:order val="1"/>
          <c:tx>
            <c:strRef>
              <c:f>Sheet2!$T$24</c:f>
              <c:strCache>
                <c:ptCount val="1"/>
                <c:pt idx="0">
                  <c:v>Coffee</c:v>
                </c:pt>
              </c:strCache>
            </c:strRef>
          </c:tx>
          <c:invertIfNegative val="0"/>
          <c:cat>
            <c:strRef>
              <c:f>Sheet2!$U$22:$X$22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Sheet2!$U$24:$X$24</c:f>
              <c:numCache>
                <c:formatCode>0.00</c:formatCode>
                <c:ptCount val="4"/>
                <c:pt idx="1">
                  <c:v>1.9636720667648504</c:v>
                </c:pt>
              </c:numCache>
            </c:numRef>
          </c:val>
        </c:ser>
        <c:ser>
          <c:idx val="2"/>
          <c:order val="2"/>
          <c:tx>
            <c:strRef>
              <c:f>Sheet2!$T$25</c:f>
              <c:strCache>
                <c:ptCount val="1"/>
                <c:pt idx="0">
                  <c:v>Beans</c:v>
                </c:pt>
              </c:strCache>
            </c:strRef>
          </c:tx>
          <c:invertIfNegative val="0"/>
          <c:cat>
            <c:strRef>
              <c:f>Sheet2!$U$22:$X$22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Sheet2!$U$25:$X$25</c:f>
              <c:numCache>
                <c:formatCode>0.00</c:formatCode>
                <c:ptCount val="4"/>
                <c:pt idx="0">
                  <c:v>0.9818360333824252</c:v>
                </c:pt>
                <c:pt idx="1">
                  <c:v>0.99547264495718113</c:v>
                </c:pt>
                <c:pt idx="2">
                  <c:v>1.0363824796814487</c:v>
                </c:pt>
                <c:pt idx="3">
                  <c:v>0.98865433916980316</c:v>
                </c:pt>
              </c:numCache>
            </c:numRef>
          </c:val>
        </c:ser>
        <c:ser>
          <c:idx val="3"/>
          <c:order val="3"/>
          <c:tx>
            <c:strRef>
              <c:f>Sheet2!$T$26</c:f>
              <c:strCache>
                <c:ptCount val="1"/>
                <c:pt idx="0">
                  <c:v>Maize</c:v>
                </c:pt>
              </c:strCache>
            </c:strRef>
          </c:tx>
          <c:invertIfNegative val="0"/>
          <c:cat>
            <c:strRef>
              <c:f>Sheet2!$U$22:$X$22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Sheet2!$U$26:$X$26</c:f>
              <c:numCache>
                <c:formatCode>0.00</c:formatCode>
                <c:ptCount val="4"/>
                <c:pt idx="1">
                  <c:v>0.2454590083456063</c:v>
                </c:pt>
                <c:pt idx="2">
                  <c:v>0.2454590083456063</c:v>
                </c:pt>
                <c:pt idx="3">
                  <c:v>0.2454590083456063</c:v>
                </c:pt>
              </c:numCache>
            </c:numRef>
          </c:val>
        </c:ser>
        <c:ser>
          <c:idx val="4"/>
          <c:order val="4"/>
          <c:tx>
            <c:strRef>
              <c:f>Sheet2!$T$27</c:f>
              <c:strCache>
                <c:ptCount val="1"/>
                <c:pt idx="0">
                  <c:v>Cassava</c:v>
                </c:pt>
              </c:strCache>
            </c:strRef>
          </c:tx>
          <c:invertIfNegative val="0"/>
          <c:cat>
            <c:strRef>
              <c:f>Sheet2!$U$22:$X$22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Sheet2!$U$27:$X$27</c:f>
              <c:numCache>
                <c:formatCode>0.00</c:formatCode>
                <c:ptCount val="4"/>
                <c:pt idx="1">
                  <c:v>0.81819669448535415</c:v>
                </c:pt>
                <c:pt idx="2">
                  <c:v>0.81819669448535426</c:v>
                </c:pt>
                <c:pt idx="3">
                  <c:v>0.56364661175657738</c:v>
                </c:pt>
              </c:numCache>
            </c:numRef>
          </c:val>
        </c:ser>
        <c:ser>
          <c:idx val="5"/>
          <c:order val="5"/>
          <c:tx>
            <c:strRef>
              <c:f>Sheet2!$T$28</c:f>
              <c:strCache>
                <c:ptCount val="1"/>
                <c:pt idx="0">
                  <c:v>Soybean</c:v>
                </c:pt>
              </c:strCache>
            </c:strRef>
          </c:tx>
          <c:invertIfNegative val="0"/>
          <c:cat>
            <c:strRef>
              <c:f>Sheet2!$U$22:$X$22</c:f>
              <c:strCache>
                <c:ptCount val="4"/>
                <c:pt idx="0">
                  <c:v>Ikoma</c:v>
                </c:pt>
                <c:pt idx="1">
                  <c:v>Kalehe</c:v>
                </c:pt>
                <c:pt idx="2">
                  <c:v>Murhesa</c:v>
                </c:pt>
                <c:pt idx="3">
                  <c:v>Mushinga</c:v>
                </c:pt>
              </c:strCache>
            </c:strRef>
          </c:cat>
          <c:val>
            <c:numRef>
              <c:f>Sheet2!$U$28:$X$28</c:f>
              <c:numCache>
                <c:formatCode>0.00</c:formatCode>
                <c:ptCount val="4"/>
                <c:pt idx="1">
                  <c:v>0.84546991763486612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561024"/>
        <c:axId val="160562560"/>
      </c:barChart>
      <c:catAx>
        <c:axId val="160561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60562560"/>
        <c:crosses val="autoZero"/>
        <c:auto val="1"/>
        <c:lblAlgn val="ctr"/>
        <c:lblOffset val="100"/>
        <c:noMultiLvlLbl val="0"/>
      </c:catAx>
      <c:valAx>
        <c:axId val="160562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0561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514350</xdr:colOff>
      <xdr:row>30</xdr:row>
      <xdr:rowOff>42862</xdr:rowOff>
    </xdr:from>
    <xdr:to>
      <xdr:col>19</xdr:col>
      <xdr:colOff>209550</xdr:colOff>
      <xdr:row>44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47625</xdr:colOff>
      <xdr:row>30</xdr:row>
      <xdr:rowOff>138112</xdr:rowOff>
    </xdr:from>
    <xdr:to>
      <xdr:col>27</xdr:col>
      <xdr:colOff>352425</xdr:colOff>
      <xdr:row>45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24.46853564815" createdVersion="4" refreshedVersion="4" minRefreshableVersion="3" recordCount="62">
  <cacheSource type="worksheet">
    <worksheetSource ref="A2:R64" sheet="data bewerkt"/>
  </cacheSource>
  <cacheFields count="18">
    <cacheField name="site" numFmtId="0">
      <sharedItems count="4">
        <s v="Murhesa"/>
        <s v="Kalehe"/>
        <s v="Mushinga"/>
        <s v="Ikoma"/>
      </sharedItems>
    </cacheField>
    <cacheField name="Farm code" numFmtId="0">
      <sharedItems/>
    </cacheField>
    <cacheField name="crop sold" numFmtId="0">
      <sharedItems count="9">
        <s v="Haricot"/>
        <s v="Manioc"/>
        <s v="Arachide"/>
        <s v="Café"/>
        <s v="Patate douce"/>
        <s v="Soja"/>
        <s v="Maïs"/>
        <s v="Igname"/>
        <s v="Mais"/>
      </sharedItems>
    </cacheField>
    <cacheField name="amount sold (kg)" numFmtId="0">
      <sharedItems containsBlank="1" containsMixedTypes="1" containsNumber="1" containsInteger="1" minValue="1" maxValue="1"/>
    </cacheField>
    <cacheField name="type of market (L, M, U)" numFmtId="0">
      <sharedItems containsBlank="1"/>
    </cacheField>
    <cacheField name="Average" numFmtId="2">
      <sharedItems containsSemiMixedTypes="0" containsString="0" containsNumber="1" containsInteger="1" minValue="75" maxValue="2250"/>
    </cacheField>
    <cacheField name="Min" numFmtId="2">
      <sharedItems containsSemiMixedTypes="0" containsString="0" containsNumber="1" containsInteger="1" minValue="50" maxValue="2000"/>
    </cacheField>
    <cacheField name="Max" numFmtId="2">
      <sharedItems containsSemiMixedTypes="0" containsString="0" containsNumber="1" containsInteger="1" minValue="100" maxValue="2500"/>
    </cacheField>
    <cacheField name="Average2" numFmtId="2">
      <sharedItems containsSemiMixedTypes="0" containsString="0" containsNumber="1" containsInteger="1" minValue="150" maxValue="2850"/>
    </cacheField>
    <cacheField name="Min2" numFmtId="2">
      <sharedItems containsSemiMixedTypes="0" containsString="0" containsNumber="1" containsInteger="1" minValue="100" maxValue="2500"/>
    </cacheField>
    <cacheField name="Max2" numFmtId="2">
      <sharedItems containsSemiMixedTypes="0" containsString="0" containsNumber="1" containsInteger="1" minValue="200" maxValue="3200"/>
    </cacheField>
    <cacheField name="Transaction costs of sale" numFmtId="0">
      <sharedItems containsBlank="1"/>
    </cacheField>
    <cacheField name="Average $" numFmtId="0">
      <sharedItems containsSemiMixedTypes="0" containsString="0" containsNumber="1" minValue="8.1819669448535429E-2" maxValue="2.454590083456063"/>
    </cacheField>
    <cacheField name="Min $" numFmtId="0">
      <sharedItems containsSemiMixedTypes="0" containsString="0" containsNumber="1" minValue="5.4546446299023617E-2" maxValue="2.1818578519609448"/>
    </cacheField>
    <cacheField name="Max $" numFmtId="0">
      <sharedItems containsSemiMixedTypes="0" containsString="0" containsNumber="1" minValue="0.10909289259804723" maxValue="2.7273223149511812"/>
    </cacheField>
    <cacheField name="Average $2" numFmtId="0">
      <sharedItems containsSemiMixedTypes="0" containsString="0" containsNumber="1" minValue="0.16363933889707086" maxValue="3.1091474390443463"/>
    </cacheField>
    <cacheField name="Min $2" numFmtId="0">
      <sharedItems containsSemiMixedTypes="0" containsString="0" containsNumber="1" minValue="0.10909289259804723" maxValue="2.7273223149511812"/>
    </cacheField>
    <cacheField name="Max $2" numFmtId="0">
      <sharedItems containsSemiMixedTypes="0" containsString="0" containsNumber="1" minValue="0.21818578519609447" maxValue="3.49097256313751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2">
  <r>
    <x v="0"/>
    <s v="DRC001"/>
    <x v="0"/>
    <m/>
    <s v="Local"/>
    <n v="750"/>
    <n v="500"/>
    <n v="1000"/>
    <n v="950"/>
    <n v="700"/>
    <n v="1200"/>
    <s v="."/>
    <n v="0.81819669448535426"/>
    <n v="0.54546446299023621"/>
    <n v="1.0909289259804724"/>
    <n v="1.0363824796814487"/>
    <n v="0.76365024818633065"/>
    <n v="1.3091147111765669"/>
  </r>
  <r>
    <x v="0"/>
    <s v="DRC002"/>
    <x v="0"/>
    <s v="."/>
    <s v="Local"/>
    <n v="750"/>
    <n v="500"/>
    <n v="1000"/>
    <n v="950"/>
    <n v="700"/>
    <n v="1200"/>
    <s v="."/>
    <n v="0.81819669448535426"/>
    <n v="0.54546446299023621"/>
    <n v="1.0909289259804724"/>
    <n v="1.0363824796814487"/>
    <n v="0.76365024818633065"/>
    <n v="1.3091147111765669"/>
  </r>
  <r>
    <x v="0"/>
    <s v="DRC002"/>
    <x v="1"/>
    <s v="."/>
    <s v="Local"/>
    <n v="275"/>
    <n v="250"/>
    <n v="300"/>
    <n v="750"/>
    <n v="500"/>
    <n v="1000"/>
    <s v="."/>
    <n v="0.30000545464462991"/>
    <n v="0.2727322314951181"/>
    <n v="0.32727867779414171"/>
    <n v="0.81819669448535426"/>
    <n v="0.54546446299023621"/>
    <n v="1.0909289259804724"/>
  </r>
  <r>
    <x v="0"/>
    <s v="DRC004"/>
    <x v="0"/>
    <s v="12Kg"/>
    <s v="Intermédiaire"/>
    <n v="500"/>
    <n v="500"/>
    <n v="1000"/>
    <n v="950"/>
    <n v="700"/>
    <n v="1200"/>
    <s v="."/>
    <n v="0.54546446299023621"/>
    <n v="0.54546446299023621"/>
    <n v="1.0909289259804724"/>
    <n v="1.0363824796814487"/>
    <n v="0.76365024818633065"/>
    <n v="1.3091147111765669"/>
  </r>
  <r>
    <x v="0"/>
    <s v="DRC005"/>
    <x v="0"/>
    <s v="20Kg"/>
    <s v="Intermédiaire"/>
    <n v="750"/>
    <n v="500"/>
    <n v="1000"/>
    <n v="950"/>
    <n v="700"/>
    <n v="1200"/>
    <s v="."/>
    <n v="0.81819669448535426"/>
    <n v="0.54546446299023621"/>
    <n v="1.0909289259804724"/>
    <n v="1.0363824796814487"/>
    <n v="0.76365024818633065"/>
    <n v="1.3091147111765669"/>
  </r>
  <r>
    <x v="0"/>
    <s v="DRC005"/>
    <x v="1"/>
    <s v="25Kg"/>
    <s v="Intermédiaire"/>
    <n v="275"/>
    <n v="250"/>
    <n v="300"/>
    <n v="750"/>
    <n v="500"/>
    <n v="1000"/>
    <s v="."/>
    <n v="0.30000545464462991"/>
    <n v="0.2727322314951181"/>
    <n v="0.32727867779414171"/>
    <n v="0.81819669448535426"/>
    <n v="0.54546446299023621"/>
    <n v="1.0909289259804724"/>
  </r>
  <r>
    <x v="1"/>
    <s v="DRC006"/>
    <x v="2"/>
    <s v="70Kg"/>
    <s v="Local"/>
    <n v="1000"/>
    <n v="1500"/>
    <n v="2500"/>
    <n v="700"/>
    <n v="2500"/>
    <n v="3200"/>
    <s v="2$"/>
    <n v="1.0909289259804724"/>
    <n v="1.6363933889707085"/>
    <n v="2.7273223149511812"/>
    <n v="0.76365024818633065"/>
    <n v="2.7273223149511812"/>
    <n v="3.4909725631375115"/>
  </r>
  <r>
    <x v="1"/>
    <s v="DRC006"/>
    <x v="1"/>
    <s v="1 Tone"/>
    <s v="Local"/>
    <n v="275"/>
    <n v="250"/>
    <n v="300"/>
    <n v="750"/>
    <n v="500"/>
    <n v="1000"/>
    <s v="2$"/>
    <n v="0.30000545464462991"/>
    <n v="0.2727322314951181"/>
    <n v="0.32727867779414171"/>
    <n v="0.81819669448535426"/>
    <n v="0.54546446299023621"/>
    <n v="1.0909289259804724"/>
  </r>
  <r>
    <x v="1"/>
    <s v="DRC006"/>
    <x v="3"/>
    <s v="150Kg"/>
    <s v="Local"/>
    <n v="950"/>
    <n v="800"/>
    <n v="1100"/>
    <n v="1800"/>
    <n v="1100"/>
    <n v="1500"/>
    <s v="2$"/>
    <n v="1.0363824796814487"/>
    <n v="0.87274314078437787"/>
    <n v="1.2000218185785196"/>
    <n v="1.9636720667648504"/>
    <n v="1.2000218185785196"/>
    <n v="1.6363933889707085"/>
  </r>
  <r>
    <x v="1"/>
    <s v="DRC007"/>
    <x v="2"/>
    <s v="."/>
    <s v="Local"/>
    <n v="2000"/>
    <n v="1500"/>
    <n v="2500"/>
    <n v="2850"/>
    <n v="2500"/>
    <n v="3200"/>
    <s v="."/>
    <n v="2.1818578519609448"/>
    <n v="1.6363933889707085"/>
    <n v="2.7273223149511812"/>
    <n v="3.1091474390443463"/>
    <n v="2.7273223149511812"/>
    <n v="3.4909725631375115"/>
  </r>
  <r>
    <x v="1"/>
    <s v="DRC007"/>
    <x v="1"/>
    <s v="."/>
    <s v="Local"/>
    <n v="275"/>
    <n v="250"/>
    <n v="300"/>
    <n v="750"/>
    <n v="500"/>
    <n v="1000"/>
    <s v="."/>
    <n v="0.30000545464462991"/>
    <n v="0.2727322314951181"/>
    <n v="0.32727867779414171"/>
    <n v="0.81819669448535426"/>
    <n v="0.54546446299023621"/>
    <n v="1.0909289259804724"/>
  </r>
  <r>
    <x v="1"/>
    <s v="DRC008"/>
    <x v="2"/>
    <s v="."/>
    <s v="Local"/>
    <n v="2000"/>
    <n v="1500"/>
    <n v="2500"/>
    <n v="2850"/>
    <n v="2500"/>
    <n v="3200"/>
    <s v="."/>
    <n v="2.1818578519609448"/>
    <n v="1.6363933889707085"/>
    <n v="2.7273223149511812"/>
    <n v="3.1091474390443463"/>
    <n v="2.7273223149511812"/>
    <n v="3.4909725631375115"/>
  </r>
  <r>
    <x v="1"/>
    <s v="DRC008"/>
    <x v="1"/>
    <s v="."/>
    <s v="Local"/>
    <n v="275"/>
    <n v="250"/>
    <n v="300"/>
    <n v="750"/>
    <n v="500"/>
    <n v="1000"/>
    <s v="."/>
    <n v="0.30000545464462991"/>
    <n v="0.2727322314951181"/>
    <n v="0.32727867779414171"/>
    <n v="0.81819669448535426"/>
    <n v="0.54546446299023621"/>
    <n v="1.0909289259804724"/>
  </r>
  <r>
    <x v="1"/>
    <s v="DRC009"/>
    <x v="1"/>
    <s v="210Kg"/>
    <s v="Local"/>
    <n v="275"/>
    <n v="250"/>
    <n v="300"/>
    <n v="750"/>
    <n v="500"/>
    <n v="1000"/>
    <s v="0FC"/>
    <n v="0.30000545464462991"/>
    <n v="0.2727322314951181"/>
    <n v="0.32727867779414171"/>
    <n v="0.81819669448535426"/>
    <n v="0.54546446299023621"/>
    <n v="1.0909289259804724"/>
  </r>
  <r>
    <x v="2"/>
    <s v="DRC010"/>
    <x v="0"/>
    <m/>
    <s v="L"/>
    <n v="800"/>
    <n v="600"/>
    <n v="1000"/>
    <n v="900"/>
    <n v="700"/>
    <n v="1100"/>
    <m/>
    <n v="0.87274314078437787"/>
    <n v="0.65455735558828343"/>
    <n v="1.0909289259804724"/>
    <n v="0.9818360333824252"/>
    <n v="0.76365024818633065"/>
    <n v="1.2000218185785196"/>
  </r>
  <r>
    <x v="2"/>
    <s v="DRC010"/>
    <x v="1"/>
    <m/>
    <s v="L"/>
    <n v="300"/>
    <n v="200"/>
    <n v="400"/>
    <n v="400"/>
    <n v="350"/>
    <n v="450"/>
    <m/>
    <n v="0.32727867779414171"/>
    <n v="0.21818578519609447"/>
    <n v="0.43637157039218893"/>
    <n v="0.43637157039218893"/>
    <n v="0.38182512409316532"/>
    <n v="0.4909180166912126"/>
  </r>
  <r>
    <x v="3"/>
    <s v="DRC014"/>
    <x v="0"/>
    <m/>
    <s v="Local"/>
    <n v="800"/>
    <n v="600"/>
    <n v="1000"/>
    <n v="900"/>
    <n v="700"/>
    <n v="1100"/>
    <s v="."/>
    <n v="0.87274314078437787"/>
    <n v="0.65455735558828343"/>
    <n v="1.0909289259804724"/>
    <n v="0.9818360333824252"/>
    <n v="0.76365024818633065"/>
    <n v="1.2000218185785196"/>
  </r>
  <r>
    <x v="3"/>
    <s v="DRC014"/>
    <x v="4"/>
    <s v="20Kg"/>
    <s v="Local"/>
    <n v="2250"/>
    <n v="2000"/>
    <n v="2500"/>
    <n v="2750"/>
    <n v="2500"/>
    <n v="3000"/>
    <s v="."/>
    <n v="2.454590083456063"/>
    <n v="2.1818578519609448"/>
    <n v="2.7273223149511812"/>
    <n v="3.0000545464462993"/>
    <n v="2.7273223149511812"/>
    <n v="3.272786777941417"/>
  </r>
  <r>
    <x v="2"/>
    <s v="DRC016"/>
    <x v="0"/>
    <m/>
    <s v="L"/>
    <n v="800"/>
    <n v="600"/>
    <n v="1000"/>
    <n v="900"/>
    <n v="700"/>
    <n v="1100"/>
    <m/>
    <n v="0.87274314078437787"/>
    <n v="0.65455735558828343"/>
    <n v="1.0909289259804724"/>
    <n v="0.9818360333824252"/>
    <n v="0.76365024818633065"/>
    <n v="1.2000218185785196"/>
  </r>
  <r>
    <x v="2"/>
    <s v="DRC016"/>
    <x v="1"/>
    <m/>
    <s v="L"/>
    <n v="300"/>
    <n v="200"/>
    <n v="400"/>
    <n v="400"/>
    <n v="350"/>
    <n v="450"/>
    <m/>
    <n v="0.32727867779414171"/>
    <n v="0.21818578519609447"/>
    <n v="0.43637157039218893"/>
    <n v="0.43637157039218893"/>
    <n v="0.38182512409316532"/>
    <n v="0.4909180166912126"/>
  </r>
  <r>
    <x v="2"/>
    <s v="DRC017"/>
    <x v="0"/>
    <m/>
    <s v="L"/>
    <n v="800"/>
    <n v="600"/>
    <n v="1000"/>
    <n v="900"/>
    <n v="700"/>
    <n v="1100"/>
    <m/>
    <n v="0.87274314078437787"/>
    <n v="0.65455735558828343"/>
    <n v="1.0909289259804724"/>
    <n v="0.9818360333824252"/>
    <n v="0.76365024818633065"/>
    <n v="1.2000218185785196"/>
  </r>
  <r>
    <x v="2"/>
    <s v="DRC017"/>
    <x v="1"/>
    <m/>
    <s v="L"/>
    <n v="300"/>
    <n v="200"/>
    <n v="400"/>
    <n v="400"/>
    <n v="350"/>
    <n v="450"/>
    <m/>
    <n v="0.32727867779414171"/>
    <n v="0.21818578519609447"/>
    <n v="0.43637157039218893"/>
    <n v="0.43637157039218893"/>
    <n v="0.38182512409316532"/>
    <n v="0.4909180166912126"/>
  </r>
  <r>
    <x v="2"/>
    <s v="DRC021"/>
    <x v="0"/>
    <s v="1300Kg"/>
    <s v="L"/>
    <n v="800"/>
    <n v="600"/>
    <n v="1000"/>
    <n v="900"/>
    <n v="700"/>
    <n v="1100"/>
    <m/>
    <n v="0.87274314078437787"/>
    <n v="0.65455735558828343"/>
    <n v="1.0909289259804724"/>
    <n v="0.9818360333824252"/>
    <n v="0.76365024818633065"/>
    <n v="1.2000218185785196"/>
  </r>
  <r>
    <x v="2"/>
    <s v="DRC021"/>
    <x v="1"/>
    <m/>
    <m/>
    <n v="300"/>
    <n v="200"/>
    <n v="400"/>
    <n v="400"/>
    <n v="350"/>
    <n v="450"/>
    <m/>
    <n v="0.32727867779414171"/>
    <n v="0.21818578519609447"/>
    <n v="0.43637157039218893"/>
    <n v="0.43637157039218893"/>
    <n v="0.38182512409316532"/>
    <n v="0.4909180166912126"/>
  </r>
  <r>
    <x v="2"/>
    <s v="DRC022"/>
    <x v="0"/>
    <s v="800KG"/>
    <s v="L"/>
    <n v="800"/>
    <n v="600"/>
    <n v="1000"/>
    <n v="900"/>
    <n v="700"/>
    <n v="1100"/>
    <m/>
    <n v="0.87274314078437787"/>
    <n v="0.65455735558828343"/>
    <n v="1.0909289259804724"/>
    <n v="0.9818360333824252"/>
    <n v="0.76365024818633065"/>
    <n v="1.2000218185785196"/>
  </r>
  <r>
    <x v="1"/>
    <s v="DRC025"/>
    <x v="1"/>
    <m/>
    <s v="Local"/>
    <n v="275"/>
    <n v="250"/>
    <n v="300"/>
    <n v="750"/>
    <n v="500"/>
    <n v="1000"/>
    <s v="."/>
    <n v="0.30000545464462991"/>
    <n v="0.2727322314951181"/>
    <n v="0.32727867779414171"/>
    <n v="0.81819669448535426"/>
    <n v="0.54546446299023621"/>
    <n v="1.0909289259804724"/>
  </r>
  <r>
    <x v="1"/>
    <s v="DRC025"/>
    <x v="0"/>
    <m/>
    <s v="Local"/>
    <n v="800"/>
    <n v="600"/>
    <n v="1000"/>
    <n v="900"/>
    <n v="700"/>
    <n v="1100"/>
    <s v="."/>
    <n v="0.87274314078437787"/>
    <n v="0.65455735558828343"/>
    <n v="1.0909289259804724"/>
    <n v="0.9818360333824252"/>
    <n v="0.76365024818633065"/>
    <n v="1.2000218185785196"/>
  </r>
  <r>
    <x v="1"/>
    <s v="DRC025"/>
    <x v="2"/>
    <m/>
    <s v="Local"/>
    <n v="2000"/>
    <n v="1500"/>
    <n v="2500"/>
    <n v="2850"/>
    <n v="2500"/>
    <n v="3200"/>
    <s v="."/>
    <n v="2.1818578519609448"/>
    <n v="1.6363933889707085"/>
    <n v="2.7273223149511812"/>
    <n v="3.1091474390443463"/>
    <n v="2.7273223149511812"/>
    <n v="3.4909725631375115"/>
  </r>
  <r>
    <x v="1"/>
    <s v="DRC025"/>
    <x v="5"/>
    <s v="."/>
    <s v="Local"/>
    <n v="650"/>
    <n v="500"/>
    <n v="800"/>
    <n v="1050"/>
    <n v="800"/>
    <n v="1300"/>
    <s v="."/>
    <n v="0.70910380188730704"/>
    <n v="0.54546446299023621"/>
    <n v="0.87274314078437787"/>
    <n v="1.1454753722794959"/>
    <n v="0.87274314078437787"/>
    <n v="1.4182076037746141"/>
  </r>
  <r>
    <x v="1"/>
    <s v="DRC026"/>
    <x v="1"/>
    <m/>
    <s v="Local"/>
    <n v="275"/>
    <n v="250"/>
    <n v="300"/>
    <n v="750"/>
    <n v="500"/>
    <n v="1000"/>
    <s v="."/>
    <n v="0.30000545464462991"/>
    <n v="0.2727322314951181"/>
    <n v="0.32727867779414171"/>
    <n v="0.81819669448535426"/>
    <n v="0.54546446299023621"/>
    <n v="1.0909289259804724"/>
  </r>
  <r>
    <x v="1"/>
    <s v="DRC026"/>
    <x v="0"/>
    <m/>
    <s v="Local"/>
    <n v="800"/>
    <n v="600"/>
    <n v="1000"/>
    <n v="900"/>
    <n v="700"/>
    <n v="1100"/>
    <s v="."/>
    <n v="0.87274314078437787"/>
    <n v="0.65455735558828343"/>
    <n v="1.0909289259804724"/>
    <n v="0.9818360333824252"/>
    <n v="0.76365024818633065"/>
    <n v="1.2000218185785196"/>
  </r>
  <r>
    <x v="1"/>
    <s v="DRC026"/>
    <x v="2"/>
    <m/>
    <s v="Local"/>
    <n v="2000"/>
    <n v="1500"/>
    <n v="2500"/>
    <n v="2850"/>
    <n v="2500"/>
    <n v="3200"/>
    <s v="."/>
    <n v="2.1818578519609448"/>
    <n v="1.6363933889707085"/>
    <n v="2.7273223149511812"/>
    <n v="3.1091474390443463"/>
    <n v="2.7273223149511812"/>
    <n v="3.4909725631375115"/>
  </r>
  <r>
    <x v="1"/>
    <s v="DRC026"/>
    <x v="5"/>
    <m/>
    <s v="Local"/>
    <n v="650"/>
    <n v="500"/>
    <n v="800"/>
    <n v="1050"/>
    <n v="800"/>
    <n v="1300"/>
    <s v="."/>
    <n v="0.70910380188730704"/>
    <n v="0.54546446299023621"/>
    <n v="0.87274314078437787"/>
    <n v="1.1454753722794959"/>
    <n v="0.87274314078437787"/>
    <n v="1.4182076037746141"/>
  </r>
  <r>
    <x v="0"/>
    <s v="DRC029"/>
    <x v="1"/>
    <m/>
    <s v="Local"/>
    <n v="275"/>
    <n v="250"/>
    <n v="300"/>
    <n v="750"/>
    <n v="500"/>
    <n v="1000"/>
    <s v="."/>
    <n v="0.30000545464462991"/>
    <n v="0.2727322314951181"/>
    <n v="0.32727867779414171"/>
    <n v="0.81819669448535426"/>
    <n v="0.54546446299023621"/>
    <n v="1.0909289259804724"/>
  </r>
  <r>
    <x v="0"/>
    <s v="DRC029"/>
    <x v="0"/>
    <m/>
    <s v="Local"/>
    <n v="750"/>
    <n v="500"/>
    <n v="1000"/>
    <n v="950"/>
    <n v="700"/>
    <n v="1200"/>
    <s v="."/>
    <n v="0.81819669448535426"/>
    <n v="0.54546446299023621"/>
    <n v="1.0909289259804724"/>
    <n v="1.0363824796814487"/>
    <n v="0.76365024818633065"/>
    <n v="1.3091147111765669"/>
  </r>
  <r>
    <x v="0"/>
    <s v="DRC029"/>
    <x v="6"/>
    <s v="."/>
    <s v="Local"/>
    <n v="150"/>
    <n v="100"/>
    <n v="200"/>
    <n v="225"/>
    <n v="200"/>
    <n v="250"/>
    <s v="."/>
    <n v="0.16363933889707086"/>
    <n v="0.10909289259804723"/>
    <n v="0.21818578519609447"/>
    <n v="0.2454590083456063"/>
    <n v="0.21818578519609447"/>
    <n v="0.2727322314951181"/>
  </r>
  <r>
    <x v="0"/>
    <s v="DRC029"/>
    <x v="7"/>
    <m/>
    <s v="Local"/>
    <n v="75"/>
    <n v="50"/>
    <n v="100"/>
    <n v="150"/>
    <n v="100"/>
    <n v="200"/>
    <s v="."/>
    <n v="8.1819669448535429E-2"/>
    <n v="5.4546446299023617E-2"/>
    <n v="0.10909289259804723"/>
    <n v="0.16363933889707086"/>
    <n v="0.10909289259804723"/>
    <n v="0.21818578519609447"/>
  </r>
  <r>
    <x v="0"/>
    <s v="DRC029"/>
    <x v="4"/>
    <s v="."/>
    <s v="Local"/>
    <n v="2250"/>
    <n v="2000"/>
    <n v="2500"/>
    <n v="2750"/>
    <n v="2500"/>
    <n v="3000"/>
    <s v="."/>
    <n v="2.454590083456063"/>
    <n v="2.1818578519609448"/>
    <n v="2.7273223149511812"/>
    <n v="3.0000545464462993"/>
    <n v="2.7273223149511812"/>
    <n v="3.272786777941417"/>
  </r>
  <r>
    <x v="0"/>
    <s v="DRC030"/>
    <x v="6"/>
    <s v="150 épis"/>
    <s v="Local"/>
    <n v="150"/>
    <n v="100"/>
    <n v="200"/>
    <n v="225"/>
    <n v="200"/>
    <n v="250"/>
    <s v="."/>
    <n v="0.16363933889707086"/>
    <n v="0.10909289259804723"/>
    <n v="0.21818578519609447"/>
    <n v="0.2454590083456063"/>
    <n v="0.21818578519609447"/>
    <n v="0.2727322314951181"/>
  </r>
  <r>
    <x v="1"/>
    <s v="DRC032"/>
    <x v="1"/>
    <s v="."/>
    <s v="Local"/>
    <n v="275"/>
    <n v="250"/>
    <n v="300"/>
    <n v="750"/>
    <n v="500"/>
    <n v="1000"/>
    <s v="800FC/Personne/70Kg"/>
    <n v="0.30000545464462991"/>
    <n v="0.2727322314951181"/>
    <n v="0.32727867779414171"/>
    <n v="0.81819669448535426"/>
    <n v="0.54546446299023621"/>
    <n v="1.0909289259804724"/>
  </r>
  <r>
    <x v="1"/>
    <s v="DRC032"/>
    <x v="0"/>
    <s v="100Kg"/>
    <s v="Local"/>
    <n v="750"/>
    <n v="500"/>
    <n v="1000"/>
    <n v="950"/>
    <n v="700"/>
    <n v="1200"/>
    <s v="800FC/3Personne"/>
    <n v="0.81819669448535426"/>
    <n v="0.54546446299023621"/>
    <n v="1.0909289259804724"/>
    <n v="1.0363824796814487"/>
    <n v="0.76365024818633065"/>
    <n v="1.3091147111765669"/>
  </r>
  <r>
    <x v="1"/>
    <s v="DRC032"/>
    <x v="2"/>
    <s v="50Kg"/>
    <s v="Local"/>
    <n v="2000"/>
    <n v="1500"/>
    <n v="2500"/>
    <n v="2850"/>
    <n v="2500"/>
    <n v="3200"/>
    <s v="800FC/Personne"/>
    <n v="2.1818578519609448"/>
    <n v="1.6363933889707085"/>
    <n v="2.7273223149511812"/>
    <n v="3.1091474390443463"/>
    <n v="2.7273223149511812"/>
    <n v="3.4909725631375115"/>
  </r>
  <r>
    <x v="1"/>
    <s v="DRC032"/>
    <x v="5"/>
    <s v="50Kg"/>
    <s v="Local"/>
    <n v="300"/>
    <n v="500"/>
    <n v="800"/>
    <n v="500"/>
    <n v="800"/>
    <n v="1300"/>
    <s v="800FC/3Personne"/>
    <n v="0.32727867779414171"/>
    <n v="0.54546446299023621"/>
    <n v="0.87274314078437787"/>
    <n v="0.54546446299023621"/>
    <n v="0.87274314078437787"/>
    <n v="1.4182076037746141"/>
  </r>
  <r>
    <x v="1"/>
    <s v="DRC032"/>
    <x v="6"/>
    <s v="."/>
    <s v="Local"/>
    <n v="150"/>
    <n v="100"/>
    <n v="200"/>
    <n v="225"/>
    <n v="200"/>
    <n v="250"/>
    <s v="."/>
    <n v="0.16363933889707086"/>
    <n v="0.10909289259804723"/>
    <n v="0.21818578519609447"/>
    <n v="0.2454590083456063"/>
    <n v="0.21818578519609447"/>
    <n v="0.2727322314951181"/>
  </r>
  <r>
    <x v="1"/>
    <s v="DRC032"/>
    <x v="3"/>
    <s v="300Kg"/>
    <s v="Local"/>
    <n v="950"/>
    <n v="800"/>
    <n v="1100"/>
    <n v="1800"/>
    <n v="1100"/>
    <n v="1500"/>
    <s v="."/>
    <n v="1.0363824796814487"/>
    <n v="0.87274314078437787"/>
    <n v="1.2000218185785196"/>
    <n v="1.9636720667648504"/>
    <n v="1.2000218185785196"/>
    <n v="1.6363933889707085"/>
  </r>
  <r>
    <x v="1"/>
    <s v="DRC033"/>
    <x v="0"/>
    <s v="0,5Kg"/>
    <s v="L"/>
    <n v="800"/>
    <n v="600"/>
    <n v="1000"/>
    <n v="900"/>
    <n v="700"/>
    <n v="1100"/>
    <m/>
    <n v="0.87274314078437787"/>
    <n v="0.65455735558828343"/>
    <n v="1.0909289259804724"/>
    <n v="0.9818360333824252"/>
    <n v="0.76365024818633065"/>
    <n v="1.2000218185785196"/>
  </r>
  <r>
    <x v="1"/>
    <s v="DRC033"/>
    <x v="2"/>
    <s v="1,5KG"/>
    <s v="L"/>
    <n v="2000"/>
    <n v="1500"/>
    <n v="2500"/>
    <n v="2850"/>
    <n v="2500"/>
    <n v="3200"/>
    <m/>
    <n v="2.1818578519609448"/>
    <n v="1.6363933889707085"/>
    <n v="2.7273223149511812"/>
    <n v="3.1091474390443463"/>
    <n v="2.7273223149511812"/>
    <n v="3.4909725631375115"/>
  </r>
  <r>
    <x v="1"/>
    <s v="DRC033"/>
    <x v="1"/>
    <s v="1KG"/>
    <s v="L,M"/>
    <n v="275"/>
    <n v="250"/>
    <n v="300"/>
    <n v="750"/>
    <n v="500"/>
    <n v="1000"/>
    <m/>
    <n v="0.30000545464462991"/>
    <n v="0.2727322314951181"/>
    <n v="0.32727867779414171"/>
    <n v="0.81819669448535426"/>
    <n v="0.54546446299023621"/>
    <n v="1.0909289259804724"/>
  </r>
  <r>
    <x v="1"/>
    <s v="DRC033"/>
    <x v="5"/>
    <s v="1,5KG"/>
    <s v="L"/>
    <n v="300"/>
    <n v="500"/>
    <n v="800"/>
    <n v="500"/>
    <n v="800"/>
    <n v="1300"/>
    <m/>
    <n v="0.32727867779414171"/>
    <n v="0.54546446299023621"/>
    <n v="0.87274314078437787"/>
    <n v="0.54546446299023621"/>
    <n v="0.87274314078437787"/>
    <n v="1.4182076037746141"/>
  </r>
  <r>
    <x v="1"/>
    <s v="DRC035"/>
    <x v="1"/>
    <s v="."/>
    <s v="Local"/>
    <n v="275"/>
    <n v="250"/>
    <n v="300"/>
    <n v="750"/>
    <n v="500"/>
    <n v="1000"/>
    <s v="."/>
    <n v="0.30000545464462991"/>
    <n v="0.2727322314951181"/>
    <n v="0.32727867779414171"/>
    <n v="0.81819669448535426"/>
    <n v="0.54546446299023621"/>
    <n v="1.0909289259804724"/>
  </r>
  <r>
    <x v="0"/>
    <s v="DRC036"/>
    <x v="1"/>
    <s v="50 Kg"/>
    <s v="Local"/>
    <n v="275"/>
    <n v="250"/>
    <n v="300"/>
    <n v="750"/>
    <n v="500"/>
    <n v="1000"/>
    <s v="."/>
    <n v="0.30000545464462991"/>
    <n v="0.2727322314951181"/>
    <n v="0.32727867779414171"/>
    <n v="0.81819669448535426"/>
    <n v="0.54546446299023621"/>
    <n v="1.0909289259804724"/>
  </r>
  <r>
    <x v="0"/>
    <s v="DRC037"/>
    <x v="0"/>
    <s v="."/>
    <s v="Local"/>
    <n v="750"/>
    <n v="500"/>
    <n v="1000"/>
    <n v="950"/>
    <n v="700"/>
    <n v="1200"/>
    <s v="."/>
    <n v="0.81819669448535426"/>
    <n v="0.54546446299023621"/>
    <n v="1.0909289259804724"/>
    <n v="1.0363824796814487"/>
    <n v="0.76365024818633065"/>
    <n v="1.3091147111765669"/>
  </r>
  <r>
    <x v="1"/>
    <s v="DRC038"/>
    <x v="2"/>
    <s v="60 Kg"/>
    <s v="Local"/>
    <n v="2000"/>
    <n v="1500"/>
    <n v="2500"/>
    <n v="2850"/>
    <n v="2500"/>
    <n v="3200"/>
    <s v="."/>
    <n v="2.1818578519609448"/>
    <n v="1.6363933889707085"/>
    <n v="2.7273223149511812"/>
    <n v="3.1091474390443463"/>
    <n v="2.7273223149511812"/>
    <n v="3.4909725631375115"/>
  </r>
  <r>
    <x v="0"/>
    <s v="DRC039"/>
    <x v="0"/>
    <s v="."/>
    <s v="Local"/>
    <n v="750"/>
    <n v="500"/>
    <n v="1000"/>
    <n v="950"/>
    <n v="700"/>
    <n v="1200"/>
    <s v="."/>
    <n v="0.81819669448535426"/>
    <n v="0.54546446299023621"/>
    <n v="1.0909289259804724"/>
    <n v="1.0363824796814487"/>
    <n v="0.76365024818633065"/>
    <n v="1.3091147111765669"/>
  </r>
  <r>
    <x v="2"/>
    <s v="DRC042"/>
    <x v="0"/>
    <s v="40Kg"/>
    <s v="L"/>
    <n v="800"/>
    <n v="600"/>
    <n v="1000"/>
    <n v="900"/>
    <n v="700"/>
    <n v="1100"/>
    <m/>
    <n v="0.87274314078437787"/>
    <n v="0.65455735558828343"/>
    <n v="1.0909289259804724"/>
    <n v="0.9818360333824252"/>
    <n v="0.76365024818633065"/>
    <n v="1.2000218185785196"/>
  </r>
  <r>
    <x v="2"/>
    <s v="DRC042"/>
    <x v="8"/>
    <n v="1"/>
    <s v="L"/>
    <n v="150"/>
    <n v="100"/>
    <n v="200"/>
    <n v="225"/>
    <n v="200"/>
    <n v="250"/>
    <m/>
    <n v="0.16363933889707086"/>
    <n v="0.10909289259804723"/>
    <n v="0.21818578519609447"/>
    <n v="0.2454590083456063"/>
    <n v="0.21818578519609447"/>
    <n v="0.2727322314951181"/>
  </r>
  <r>
    <x v="2"/>
    <s v="DRC042"/>
    <x v="1"/>
    <n v="1"/>
    <s v="M"/>
    <n v="275"/>
    <n v="250"/>
    <n v="300"/>
    <n v="750"/>
    <n v="500"/>
    <n v="1000"/>
    <m/>
    <n v="0.30000545464462991"/>
    <n v="0.2727322314951181"/>
    <n v="0.32727867779414171"/>
    <n v="0.81819669448535426"/>
    <n v="0.54546446299023621"/>
    <n v="1.0909289259804724"/>
  </r>
  <r>
    <x v="3"/>
    <s v="DRC045"/>
    <x v="0"/>
    <m/>
    <s v="L"/>
    <n v="800"/>
    <n v="600"/>
    <n v="1000"/>
    <n v="900"/>
    <n v="700"/>
    <n v="1100"/>
    <m/>
    <n v="0.87274314078437787"/>
    <n v="0.65455735558828343"/>
    <n v="1.0909289259804724"/>
    <n v="0.9818360333824252"/>
    <n v="0.76365024818633065"/>
    <n v="1.2000218185785196"/>
  </r>
  <r>
    <x v="2"/>
    <s v="DRC046"/>
    <x v="0"/>
    <s v="60Kg"/>
    <s v="L"/>
    <n v="800"/>
    <n v="600"/>
    <n v="1000"/>
    <n v="900"/>
    <n v="700"/>
    <n v="1100"/>
    <m/>
    <n v="0.87274314078437787"/>
    <n v="0.65455735558828343"/>
    <n v="1.0909289259804724"/>
    <n v="0.9818360333824252"/>
    <n v="0.76365024818633065"/>
    <n v="1.2000218185785196"/>
  </r>
  <r>
    <x v="2"/>
    <s v="DRC046"/>
    <x v="1"/>
    <s v="4000Kg"/>
    <s v="L"/>
    <n v="275"/>
    <n v="250"/>
    <n v="300"/>
    <n v="750"/>
    <n v="500"/>
    <n v="1000"/>
    <m/>
    <n v="0.30000545464462991"/>
    <n v="0.2727322314951181"/>
    <n v="0.32727867779414171"/>
    <n v="0.81819669448535426"/>
    <n v="0.54546446299023621"/>
    <n v="1.0909289259804724"/>
  </r>
  <r>
    <x v="2"/>
    <s v="DRC046"/>
    <x v="4"/>
    <s v="2000Kg"/>
    <s v="L"/>
    <n v="2250"/>
    <n v="2000"/>
    <n v="2500"/>
    <n v="2750"/>
    <n v="2500"/>
    <n v="3000"/>
    <m/>
    <n v="2.454590083456063"/>
    <n v="2.1818578519609448"/>
    <n v="2.7273223149511812"/>
    <n v="3.0000545464462993"/>
    <n v="2.7273223149511812"/>
    <n v="3.272786777941417"/>
  </r>
  <r>
    <x v="2"/>
    <s v="DRC047"/>
    <x v="0"/>
    <s v="."/>
    <s v="Local"/>
    <n v="750"/>
    <n v="500"/>
    <n v="1000"/>
    <n v="950"/>
    <n v="700"/>
    <n v="1200"/>
    <s v="."/>
    <n v="0.81819669448535426"/>
    <n v="0.54546446299023621"/>
    <n v="1.0909289259804724"/>
    <n v="1.0363824796814487"/>
    <n v="0.76365024818633065"/>
    <n v="1.309114711176566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4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G25" firstHeaderRow="0" firstDataRow="1" firstDataCol="1"/>
  <pivotFields count="18">
    <pivotField axis="axisRow" showAll="0">
      <items count="5">
        <item x="3"/>
        <item x="1"/>
        <item x="0"/>
        <item x="2"/>
        <item t="default"/>
      </items>
    </pivotField>
    <pivotField showAll="0"/>
    <pivotField axis="axisRow" showAll="0">
      <items count="10">
        <item x="2"/>
        <item x="3"/>
        <item x="0"/>
        <item x="7"/>
        <item x="8"/>
        <item x="6"/>
        <item x="1"/>
        <item x="4"/>
        <item x="5"/>
        <item t="default"/>
      </items>
    </pivotField>
    <pivotField showAll="0"/>
    <pivotField showAll="0"/>
    <pivotField numFmtId="2" showAll="0"/>
    <pivotField numFmtId="2" showAll="0"/>
    <pivotField numFmtId="2" showAll="0"/>
    <pivotField numFmtId="2" showAll="0"/>
    <pivotField numFmtId="2" showAll="0"/>
    <pivotField numFmtId="2" showAll="0"/>
    <pivotField showAl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2">
    <field x="0"/>
    <field x="2"/>
  </rowFields>
  <rowItems count="22">
    <i>
      <x/>
    </i>
    <i r="1">
      <x v="2"/>
    </i>
    <i r="1">
      <x v="7"/>
    </i>
    <i>
      <x v="1"/>
    </i>
    <i r="1">
      <x/>
    </i>
    <i r="1">
      <x v="1"/>
    </i>
    <i r="1">
      <x v="2"/>
    </i>
    <i r="1">
      <x v="5"/>
    </i>
    <i r="1">
      <x v="6"/>
    </i>
    <i r="1">
      <x v="8"/>
    </i>
    <i>
      <x v="2"/>
    </i>
    <i r="1">
      <x v="2"/>
    </i>
    <i r="1">
      <x v="3"/>
    </i>
    <i r="1">
      <x v="5"/>
    </i>
    <i r="1">
      <x v="6"/>
    </i>
    <i r="1">
      <x v="7"/>
    </i>
    <i>
      <x v="3"/>
    </i>
    <i r="1">
      <x v="2"/>
    </i>
    <i r="1">
      <x v="4"/>
    </i>
    <i r="1">
      <x v="6"/>
    </i>
    <i r="1">
      <x v="7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Average of Average $" fld="12" subtotal="average" baseField="2" baseItem="2"/>
    <dataField name="Average of Min $" fld="13" subtotal="average" baseField="2" baseItem="2"/>
    <dataField name="Average of Max $" fld="14" subtotal="average" baseField="2" baseItem="2"/>
    <dataField name="Average of Average $2" fld="15" subtotal="average" baseField="2" baseItem="2"/>
    <dataField name="Average of Min $2" fld="16" subtotal="average" baseField="2" baseItem="2"/>
    <dataField name="Average of Max $2" fld="17" subtotal="average" baseField="2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workbookViewId="0">
      <selection sqref="A1:M1048576"/>
    </sheetView>
  </sheetViews>
  <sheetFormatPr defaultRowHeight="15" x14ac:dyDescent="0.25"/>
  <cols>
    <col min="1" max="1" width="11.42578125" style="5" customWidth="1"/>
    <col min="2" max="3" width="13.28515625" style="6" customWidth="1"/>
    <col min="4" max="4" width="13.7109375" style="6" customWidth="1"/>
    <col min="5" max="5" width="9.5703125" style="6" customWidth="1"/>
    <col min="6" max="7" width="7.85546875" style="6" customWidth="1"/>
    <col min="8" max="8" width="8.7109375" style="6" customWidth="1"/>
    <col min="9" max="9" width="8.140625" style="6" customWidth="1"/>
    <col min="10" max="10" width="8.28515625" style="6" customWidth="1"/>
    <col min="11" max="11" width="19.7109375" style="6" customWidth="1"/>
    <col min="12" max="12" width="21.42578125" style="6" customWidth="1"/>
    <col min="13" max="13" width="12.28515625" style="6" customWidth="1"/>
  </cols>
  <sheetData>
    <row r="1" spans="1:13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25">
      <c r="A3" s="2"/>
      <c r="B3" s="3"/>
      <c r="C3" s="3"/>
      <c r="D3" s="3"/>
      <c r="E3" s="12" t="s">
        <v>2</v>
      </c>
      <c r="F3" s="13"/>
      <c r="G3" s="13"/>
      <c r="H3" s="12" t="s">
        <v>3</v>
      </c>
      <c r="I3" s="12"/>
      <c r="J3" s="12"/>
      <c r="K3" s="3"/>
      <c r="L3" s="3"/>
      <c r="M3" s="3"/>
    </row>
    <row r="4" spans="1:13" ht="39" x14ac:dyDescent="0.25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8</v>
      </c>
      <c r="I4" s="4" t="s">
        <v>9</v>
      </c>
      <c r="J4" s="4" t="s">
        <v>10</v>
      </c>
      <c r="K4" s="4" t="s">
        <v>11</v>
      </c>
      <c r="L4" s="4" t="s">
        <v>12</v>
      </c>
      <c r="M4" s="4" t="s">
        <v>13</v>
      </c>
    </row>
    <row r="5" spans="1:13" x14ac:dyDescent="0.25">
      <c r="A5" s="5" t="s">
        <v>14</v>
      </c>
      <c r="B5" s="6" t="s">
        <v>15</v>
      </c>
      <c r="D5" s="6" t="s">
        <v>16</v>
      </c>
      <c r="E5" s="6" t="s">
        <v>17</v>
      </c>
      <c r="F5" s="6" t="s">
        <v>18</v>
      </c>
      <c r="G5" s="6" t="s">
        <v>19</v>
      </c>
      <c r="H5" s="6" t="s">
        <v>20</v>
      </c>
      <c r="I5" s="6" t="s">
        <v>21</v>
      </c>
      <c r="J5" s="6" t="s">
        <v>22</v>
      </c>
      <c r="M5" s="6" t="s">
        <v>23</v>
      </c>
    </row>
    <row r="7" spans="1:13" x14ac:dyDescent="0.25">
      <c r="A7" s="5" t="s">
        <v>24</v>
      </c>
      <c r="B7" s="6" t="s">
        <v>15</v>
      </c>
      <c r="C7" s="6" t="s">
        <v>23</v>
      </c>
      <c r="D7" s="6" t="s">
        <v>16</v>
      </c>
      <c r="E7" s="6" t="s">
        <v>17</v>
      </c>
      <c r="F7" s="6" t="s">
        <v>18</v>
      </c>
      <c r="G7" s="6" t="s">
        <v>19</v>
      </c>
      <c r="H7" s="6" t="s">
        <v>20</v>
      </c>
      <c r="I7" s="6" t="s">
        <v>21</v>
      </c>
      <c r="J7" s="6" t="s">
        <v>22</v>
      </c>
      <c r="M7" s="6" t="s">
        <v>23</v>
      </c>
    </row>
    <row r="8" spans="1:13" x14ac:dyDescent="0.25">
      <c r="A8" s="7"/>
      <c r="B8" s="8" t="s">
        <v>25</v>
      </c>
      <c r="C8" s="8" t="s">
        <v>23</v>
      </c>
      <c r="D8" s="8" t="s">
        <v>16</v>
      </c>
      <c r="E8" s="8" t="s">
        <v>26</v>
      </c>
      <c r="F8" s="8" t="s">
        <v>27</v>
      </c>
      <c r="G8" s="8" t="s">
        <v>28</v>
      </c>
      <c r="H8" s="8" t="s">
        <v>17</v>
      </c>
      <c r="I8" s="8" t="s">
        <v>29</v>
      </c>
      <c r="J8" s="8" t="s">
        <v>30</v>
      </c>
      <c r="K8" s="8"/>
      <c r="L8" s="8"/>
      <c r="M8" s="8" t="s">
        <v>23</v>
      </c>
    </row>
    <row r="9" spans="1:13" x14ac:dyDescent="0.25">
      <c r="A9" s="5" t="s">
        <v>31</v>
      </c>
      <c r="B9" s="6" t="s">
        <v>32</v>
      </c>
      <c r="D9" s="6" t="s">
        <v>33</v>
      </c>
      <c r="E9" s="6" t="s">
        <v>23</v>
      </c>
      <c r="F9" s="6" t="s">
        <v>23</v>
      </c>
      <c r="G9" s="6" t="s">
        <v>23</v>
      </c>
      <c r="H9" s="6" t="s">
        <v>23</v>
      </c>
      <c r="I9" s="6" t="s">
        <v>23</v>
      </c>
      <c r="J9" s="6" t="s">
        <v>23</v>
      </c>
      <c r="M9" s="6" t="s">
        <v>23</v>
      </c>
    </row>
    <row r="10" spans="1:13" x14ac:dyDescent="0.25">
      <c r="B10" s="6" t="s">
        <v>15</v>
      </c>
      <c r="C10" s="6" t="s">
        <v>34</v>
      </c>
      <c r="D10" s="6" t="s">
        <v>33</v>
      </c>
      <c r="E10" s="6" t="s">
        <v>18</v>
      </c>
      <c r="F10" s="6" t="s">
        <v>29</v>
      </c>
      <c r="G10" s="6" t="s">
        <v>35</v>
      </c>
      <c r="H10" s="6" t="s">
        <v>20</v>
      </c>
      <c r="I10" s="6" t="s">
        <v>21</v>
      </c>
      <c r="J10" s="6" t="s">
        <v>22</v>
      </c>
      <c r="M10" s="6" t="s">
        <v>23</v>
      </c>
    </row>
    <row r="11" spans="1:13" x14ac:dyDescent="0.25">
      <c r="A11" s="5" t="s">
        <v>36</v>
      </c>
      <c r="B11" s="6" t="s">
        <v>15</v>
      </c>
      <c r="C11" s="6" t="s">
        <v>37</v>
      </c>
      <c r="D11" s="6" t="s">
        <v>33</v>
      </c>
      <c r="E11" s="6" t="s">
        <v>17</v>
      </c>
      <c r="F11" s="6" t="s">
        <v>18</v>
      </c>
      <c r="G11" s="6" t="s">
        <v>19</v>
      </c>
      <c r="H11" s="6" t="s">
        <v>20</v>
      </c>
      <c r="I11" s="6" t="s">
        <v>21</v>
      </c>
      <c r="J11" s="6" t="s">
        <v>22</v>
      </c>
      <c r="M11" s="6" t="s">
        <v>23</v>
      </c>
    </row>
    <row r="12" spans="1:13" x14ac:dyDescent="0.25">
      <c r="B12" s="6" t="s">
        <v>25</v>
      </c>
      <c r="C12" s="6" t="s">
        <v>38</v>
      </c>
      <c r="D12" s="6" t="s">
        <v>33</v>
      </c>
      <c r="E12" s="6" t="s">
        <v>26</v>
      </c>
      <c r="F12" s="6" t="s">
        <v>27</v>
      </c>
      <c r="G12" s="6" t="s">
        <v>28</v>
      </c>
      <c r="H12" s="6" t="s">
        <v>17</v>
      </c>
      <c r="I12" s="6" t="s">
        <v>29</v>
      </c>
      <c r="J12" s="6" t="s">
        <v>30</v>
      </c>
      <c r="M12" s="6" t="s">
        <v>23</v>
      </c>
    </row>
    <row r="13" spans="1:13" x14ac:dyDescent="0.25">
      <c r="A13" s="5" t="s">
        <v>39</v>
      </c>
      <c r="B13" s="6" t="s">
        <v>40</v>
      </c>
      <c r="C13" s="6" t="s">
        <v>41</v>
      </c>
      <c r="D13" s="6" t="s">
        <v>16</v>
      </c>
      <c r="E13" s="6" t="s">
        <v>19</v>
      </c>
      <c r="F13" s="6" t="s">
        <v>42</v>
      </c>
      <c r="G13" s="6" t="s">
        <v>43</v>
      </c>
      <c r="H13" s="6" t="s">
        <v>44</v>
      </c>
      <c r="I13" s="6" t="s">
        <v>43</v>
      </c>
      <c r="J13" s="6" t="s">
        <v>45</v>
      </c>
      <c r="M13" s="6" t="s">
        <v>46</v>
      </c>
    </row>
    <row r="14" spans="1:13" x14ac:dyDescent="0.25">
      <c r="B14" s="6" t="s">
        <v>25</v>
      </c>
      <c r="C14" s="6" t="s">
        <v>47</v>
      </c>
      <c r="D14" s="6" t="s">
        <v>16</v>
      </c>
      <c r="E14" s="6" t="s">
        <v>26</v>
      </c>
      <c r="F14" s="6" t="s">
        <v>27</v>
      </c>
      <c r="G14" s="6" t="s">
        <v>28</v>
      </c>
      <c r="H14" s="6" t="s">
        <v>17</v>
      </c>
      <c r="I14" s="6" t="s">
        <v>29</v>
      </c>
      <c r="J14" s="6" t="s">
        <v>30</v>
      </c>
      <c r="M14" s="6" t="s">
        <v>46</v>
      </c>
    </row>
    <row r="15" spans="1:13" x14ac:dyDescent="0.25">
      <c r="B15" s="6" t="s">
        <v>48</v>
      </c>
      <c r="C15" s="6" t="s">
        <v>49</v>
      </c>
      <c r="D15" s="6" t="s">
        <v>16</v>
      </c>
      <c r="E15" s="6" t="s">
        <v>20</v>
      </c>
      <c r="F15" s="6" t="s">
        <v>50</v>
      </c>
      <c r="G15" s="6" t="s">
        <v>51</v>
      </c>
      <c r="H15" s="6" t="s">
        <v>52</v>
      </c>
      <c r="I15" s="6" t="s">
        <v>51</v>
      </c>
      <c r="J15" s="6" t="s">
        <v>42</v>
      </c>
      <c r="M15" s="6" t="s">
        <v>46</v>
      </c>
    </row>
    <row r="16" spans="1:13" x14ac:dyDescent="0.25">
      <c r="A16" s="5" t="s">
        <v>53</v>
      </c>
      <c r="B16" s="6" t="s">
        <v>40</v>
      </c>
      <c r="C16" s="6" t="s">
        <v>23</v>
      </c>
      <c r="D16" s="6" t="s">
        <v>16</v>
      </c>
      <c r="E16" s="6" t="s">
        <v>54</v>
      </c>
      <c r="F16" s="6" t="s">
        <v>42</v>
      </c>
      <c r="G16" s="6" t="s">
        <v>43</v>
      </c>
      <c r="H16" s="6" t="s">
        <v>55</v>
      </c>
      <c r="I16" s="6" t="s">
        <v>43</v>
      </c>
      <c r="J16" s="6" t="s">
        <v>45</v>
      </c>
      <c r="M16" s="6" t="s">
        <v>23</v>
      </c>
    </row>
    <row r="17" spans="1:13" x14ac:dyDescent="0.25">
      <c r="B17" s="6" t="s">
        <v>25</v>
      </c>
      <c r="C17" s="6" t="s">
        <v>23</v>
      </c>
      <c r="D17" s="6" t="s">
        <v>16</v>
      </c>
      <c r="E17" s="6" t="s">
        <v>26</v>
      </c>
      <c r="F17" s="6" t="s">
        <v>27</v>
      </c>
      <c r="G17" s="6" t="s">
        <v>28</v>
      </c>
      <c r="H17" s="6" t="s">
        <v>17</v>
      </c>
      <c r="I17" s="6" t="s">
        <v>29</v>
      </c>
      <c r="J17" s="6" t="s">
        <v>30</v>
      </c>
      <c r="M17" s="6" t="s">
        <v>23</v>
      </c>
    </row>
    <row r="18" spans="1:13" x14ac:dyDescent="0.25">
      <c r="A18" s="5" t="s">
        <v>56</v>
      </c>
      <c r="B18" s="6" t="s">
        <v>40</v>
      </c>
      <c r="C18" s="6" t="s">
        <v>23</v>
      </c>
      <c r="D18" s="6" t="s">
        <v>16</v>
      </c>
      <c r="E18" s="6" t="s">
        <v>54</v>
      </c>
      <c r="F18" s="6" t="s">
        <v>42</v>
      </c>
      <c r="G18" s="6" t="s">
        <v>43</v>
      </c>
      <c r="H18" s="6" t="s">
        <v>55</v>
      </c>
      <c r="I18" s="6" t="s">
        <v>43</v>
      </c>
      <c r="J18" s="6" t="s">
        <v>45</v>
      </c>
      <c r="M18" s="6" t="s">
        <v>23</v>
      </c>
    </row>
    <row r="19" spans="1:13" x14ac:dyDescent="0.25">
      <c r="B19" s="6" t="s">
        <v>25</v>
      </c>
      <c r="C19" s="6" t="s">
        <v>23</v>
      </c>
      <c r="D19" s="6" t="s">
        <v>16</v>
      </c>
      <c r="E19" s="6" t="s">
        <v>26</v>
      </c>
      <c r="F19" s="6" t="s">
        <v>27</v>
      </c>
      <c r="G19" s="6" t="s">
        <v>28</v>
      </c>
      <c r="H19" s="6" t="s">
        <v>17</v>
      </c>
      <c r="I19" s="6" t="s">
        <v>29</v>
      </c>
      <c r="J19" s="6" t="s">
        <v>30</v>
      </c>
      <c r="M19" s="6" t="s">
        <v>23</v>
      </c>
    </row>
    <row r="20" spans="1:13" x14ac:dyDescent="0.25">
      <c r="A20" s="5" t="s">
        <v>57</v>
      </c>
      <c r="B20" s="6" t="s">
        <v>25</v>
      </c>
      <c r="C20" s="6" t="s">
        <v>58</v>
      </c>
      <c r="D20" s="6" t="s">
        <v>16</v>
      </c>
      <c r="E20" s="6" t="s">
        <v>26</v>
      </c>
      <c r="F20" s="6" t="s">
        <v>27</v>
      </c>
      <c r="G20" s="6" t="s">
        <v>28</v>
      </c>
      <c r="H20" s="6" t="s">
        <v>17</v>
      </c>
      <c r="I20" s="6" t="s">
        <v>29</v>
      </c>
      <c r="J20" s="6" t="s">
        <v>30</v>
      </c>
      <c r="M20" s="6" t="s">
        <v>59</v>
      </c>
    </row>
    <row r="22" spans="1:13" x14ac:dyDescent="0.25">
      <c r="A22" s="5" t="s">
        <v>60</v>
      </c>
      <c r="B22" s="6" t="s">
        <v>15</v>
      </c>
      <c r="D22" s="6" t="s">
        <v>61</v>
      </c>
      <c r="E22" s="6" t="s">
        <v>62</v>
      </c>
      <c r="F22" s="6" t="s">
        <v>63</v>
      </c>
      <c r="G22" s="6" t="s">
        <v>30</v>
      </c>
      <c r="H22" s="6" t="s">
        <v>64</v>
      </c>
      <c r="I22" s="6" t="s">
        <v>44</v>
      </c>
      <c r="J22" s="6" t="s">
        <v>51</v>
      </c>
    </row>
    <row r="23" spans="1:13" x14ac:dyDescent="0.25">
      <c r="B23" s="6" t="s">
        <v>25</v>
      </c>
      <c r="D23" s="6" t="s">
        <v>61</v>
      </c>
      <c r="E23" s="6" t="s">
        <v>28</v>
      </c>
      <c r="F23" s="6" t="s">
        <v>65</v>
      </c>
      <c r="G23" s="6" t="s">
        <v>66</v>
      </c>
      <c r="H23" s="6" t="s">
        <v>67</v>
      </c>
      <c r="I23" s="6" t="s">
        <v>68</v>
      </c>
      <c r="J23" s="6" t="s">
        <v>69</v>
      </c>
    </row>
    <row r="24" spans="1:13" x14ac:dyDescent="0.25">
      <c r="A24" s="5" t="s">
        <v>70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</row>
    <row r="26" spans="1:13" x14ac:dyDescent="0.25">
      <c r="A26" s="5" t="s">
        <v>71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</row>
    <row r="28" spans="1:13" x14ac:dyDescent="0.25">
      <c r="A28" s="5" t="s">
        <v>72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</row>
    <row r="30" spans="1:13" x14ac:dyDescent="0.25">
      <c r="A30" s="5" t="s">
        <v>73</v>
      </c>
      <c r="B30" s="6" t="s">
        <v>15</v>
      </c>
      <c r="D30" s="6" t="s">
        <v>16</v>
      </c>
      <c r="E30" s="6" t="s">
        <v>62</v>
      </c>
      <c r="F30" s="6" t="s">
        <v>63</v>
      </c>
      <c r="G30" s="6" t="s">
        <v>30</v>
      </c>
      <c r="H30" s="6" t="s">
        <v>64</v>
      </c>
      <c r="I30" s="6" t="s">
        <v>44</v>
      </c>
      <c r="J30" s="6" t="s">
        <v>51</v>
      </c>
      <c r="M30" s="6" t="s">
        <v>23</v>
      </c>
    </row>
    <row r="31" spans="1:13" x14ac:dyDescent="0.25">
      <c r="B31" s="6" t="s">
        <v>74</v>
      </c>
      <c r="C31" s="6" t="s">
        <v>37</v>
      </c>
      <c r="D31" s="6" t="s">
        <v>16</v>
      </c>
      <c r="E31" s="6" t="s">
        <v>75</v>
      </c>
      <c r="F31" s="6" t="s">
        <v>54</v>
      </c>
      <c r="G31" s="6" t="s">
        <v>43</v>
      </c>
      <c r="H31" s="6" t="s">
        <v>76</v>
      </c>
      <c r="I31" s="6" t="s">
        <v>43</v>
      </c>
      <c r="J31" s="6" t="s">
        <v>77</v>
      </c>
      <c r="M31" s="6" t="s">
        <v>23</v>
      </c>
    </row>
    <row r="32" spans="1:13" x14ac:dyDescent="0.25">
      <c r="A32" s="5" t="s">
        <v>78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</row>
    <row r="34" spans="1:10" x14ac:dyDescent="0.25">
      <c r="A34" s="5" t="s">
        <v>79</v>
      </c>
      <c r="B34" s="6" t="s">
        <v>15</v>
      </c>
      <c r="D34" s="6" t="s">
        <v>61</v>
      </c>
      <c r="E34" s="6" t="s">
        <v>62</v>
      </c>
      <c r="F34" s="6" t="s">
        <v>63</v>
      </c>
      <c r="G34" s="6" t="s">
        <v>30</v>
      </c>
      <c r="H34" s="6" t="s">
        <v>64</v>
      </c>
      <c r="I34" s="6" t="s">
        <v>44</v>
      </c>
      <c r="J34" s="6" t="s">
        <v>51</v>
      </c>
    </row>
    <row r="35" spans="1:10" x14ac:dyDescent="0.25">
      <c r="B35" s="6" t="s">
        <v>25</v>
      </c>
      <c r="D35" s="6" t="s">
        <v>61</v>
      </c>
      <c r="E35" s="6" t="s">
        <v>28</v>
      </c>
      <c r="F35" s="6" t="s">
        <v>65</v>
      </c>
      <c r="G35" s="6" t="s">
        <v>66</v>
      </c>
      <c r="H35" s="6" t="s">
        <v>67</v>
      </c>
      <c r="I35" s="6" t="s">
        <v>68</v>
      </c>
      <c r="J35" s="6" t="s">
        <v>69</v>
      </c>
    </row>
    <row r="36" spans="1:10" x14ac:dyDescent="0.25">
      <c r="B36" s="6" t="s">
        <v>80</v>
      </c>
      <c r="D36" s="6" t="s">
        <v>61</v>
      </c>
      <c r="E36" s="6" t="s">
        <v>81</v>
      </c>
      <c r="F36" s="6" t="s">
        <v>82</v>
      </c>
    </row>
    <row r="37" spans="1:10" x14ac:dyDescent="0.25">
      <c r="A37" s="5" t="s">
        <v>83</v>
      </c>
      <c r="B37" s="6" t="s">
        <v>15</v>
      </c>
      <c r="D37" s="6" t="s">
        <v>61</v>
      </c>
      <c r="E37" s="6" t="s">
        <v>62</v>
      </c>
      <c r="F37" s="6" t="s">
        <v>63</v>
      </c>
      <c r="G37" s="6" t="s">
        <v>30</v>
      </c>
      <c r="H37" s="6" t="s">
        <v>64</v>
      </c>
      <c r="I37" s="6" t="s">
        <v>44</v>
      </c>
      <c r="J37" s="6" t="s">
        <v>51</v>
      </c>
    </row>
    <row r="38" spans="1:10" x14ac:dyDescent="0.25">
      <c r="B38" s="6" t="s">
        <v>25</v>
      </c>
      <c r="D38" s="6" t="s">
        <v>61</v>
      </c>
      <c r="E38" s="6" t="s">
        <v>28</v>
      </c>
      <c r="F38" s="6" t="s">
        <v>65</v>
      </c>
      <c r="G38" s="6" t="s">
        <v>66</v>
      </c>
      <c r="H38" s="6" t="s">
        <v>67</v>
      </c>
      <c r="I38" s="6" t="s">
        <v>68</v>
      </c>
      <c r="J38" s="6" t="s">
        <v>69</v>
      </c>
    </row>
    <row r="39" spans="1:10" x14ac:dyDescent="0.25">
      <c r="A39" s="5" t="s">
        <v>84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</row>
    <row r="42" spans="1:10" x14ac:dyDescent="0.25">
      <c r="A42" s="5" t="s">
        <v>85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</row>
    <row r="44" spans="1:10" x14ac:dyDescent="0.25">
      <c r="A44" s="5" t="s">
        <v>86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</row>
    <row r="46" spans="1:10" x14ac:dyDescent="0.25">
      <c r="A46" s="5" t="s">
        <v>87</v>
      </c>
      <c r="B46" s="6" t="s">
        <v>15</v>
      </c>
      <c r="C46" s="6" t="s">
        <v>88</v>
      </c>
      <c r="D46" s="6" t="s">
        <v>61</v>
      </c>
      <c r="E46" s="6" t="s">
        <v>62</v>
      </c>
      <c r="F46" s="6" t="s">
        <v>63</v>
      </c>
      <c r="G46" s="6" t="s">
        <v>30</v>
      </c>
      <c r="H46" s="6" t="s">
        <v>64</v>
      </c>
      <c r="I46" s="6" t="s">
        <v>44</v>
      </c>
      <c r="J46" s="6" t="s">
        <v>51</v>
      </c>
    </row>
    <row r="47" spans="1:10" x14ac:dyDescent="0.25">
      <c r="B47" s="6" t="s">
        <v>25</v>
      </c>
      <c r="E47" s="6" t="s">
        <v>28</v>
      </c>
      <c r="F47" s="6" t="s">
        <v>65</v>
      </c>
      <c r="G47" s="6" t="s">
        <v>66</v>
      </c>
      <c r="H47" s="6" t="s">
        <v>67</v>
      </c>
      <c r="I47" s="6" t="s">
        <v>68</v>
      </c>
      <c r="J47" s="6" t="s">
        <v>69</v>
      </c>
    </row>
    <row r="48" spans="1:10" x14ac:dyDescent="0.25">
      <c r="A48" s="5" t="s">
        <v>89</v>
      </c>
      <c r="B48" s="6" t="s">
        <v>15</v>
      </c>
      <c r="C48" s="6" t="s">
        <v>90</v>
      </c>
      <c r="D48" s="6" t="s">
        <v>61</v>
      </c>
      <c r="E48" s="6" t="s">
        <v>62</v>
      </c>
      <c r="F48" s="6" t="s">
        <v>63</v>
      </c>
      <c r="G48" s="6" t="s">
        <v>30</v>
      </c>
      <c r="H48" s="6" t="s">
        <v>64</v>
      </c>
      <c r="I48" s="6" t="s">
        <v>44</v>
      </c>
      <c r="J48" s="6" t="s">
        <v>51</v>
      </c>
    </row>
    <row r="50" spans="1:13" x14ac:dyDescent="0.25">
      <c r="A50" s="5" t="s">
        <v>91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</row>
    <row r="52" spans="1:13" x14ac:dyDescent="0.25">
      <c r="A52" s="5" t="s">
        <v>92</v>
      </c>
      <c r="B52" s="6">
        <v>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</row>
    <row r="54" spans="1:13" x14ac:dyDescent="0.25">
      <c r="A54" s="5" t="s">
        <v>93</v>
      </c>
      <c r="B54" s="6" t="s">
        <v>25</v>
      </c>
      <c r="D54" s="6" t="s">
        <v>16</v>
      </c>
      <c r="E54" s="6" t="s">
        <v>26</v>
      </c>
      <c r="F54" s="6" t="s">
        <v>27</v>
      </c>
      <c r="G54" s="6" t="s">
        <v>28</v>
      </c>
      <c r="H54" s="6" t="s">
        <v>17</v>
      </c>
      <c r="I54" s="6" t="s">
        <v>29</v>
      </c>
      <c r="J54" s="6" t="s">
        <v>30</v>
      </c>
      <c r="M54" s="6" t="s">
        <v>23</v>
      </c>
    </row>
    <row r="55" spans="1:13" x14ac:dyDescent="0.25">
      <c r="B55" s="6" t="s">
        <v>15</v>
      </c>
      <c r="D55" s="6" t="s">
        <v>16</v>
      </c>
      <c r="E55" s="6" t="s">
        <v>62</v>
      </c>
      <c r="F55" s="6" t="s">
        <v>63</v>
      </c>
      <c r="G55" s="6" t="s">
        <v>30</v>
      </c>
      <c r="H55" s="6" t="s">
        <v>64</v>
      </c>
      <c r="I55" s="6" t="s">
        <v>44</v>
      </c>
      <c r="J55" s="6" t="s">
        <v>51</v>
      </c>
      <c r="M55" s="6" t="s">
        <v>23</v>
      </c>
    </row>
    <row r="56" spans="1:13" x14ac:dyDescent="0.25">
      <c r="B56" s="6" t="s">
        <v>40</v>
      </c>
      <c r="D56" s="6" t="s">
        <v>16</v>
      </c>
      <c r="E56" s="6" t="s">
        <v>54</v>
      </c>
      <c r="F56" s="6" t="s">
        <v>42</v>
      </c>
      <c r="G56" s="6" t="s">
        <v>43</v>
      </c>
      <c r="H56" s="6" t="s">
        <v>55</v>
      </c>
      <c r="I56" s="6" t="s">
        <v>43</v>
      </c>
      <c r="J56" s="6" t="s">
        <v>45</v>
      </c>
      <c r="M56" s="6" t="s">
        <v>23</v>
      </c>
    </row>
    <row r="57" spans="1:13" x14ac:dyDescent="0.25">
      <c r="B57" s="6" t="s">
        <v>94</v>
      </c>
      <c r="C57" s="6" t="s">
        <v>23</v>
      </c>
      <c r="D57" s="6" t="s">
        <v>16</v>
      </c>
      <c r="E57" s="6" t="s">
        <v>95</v>
      </c>
      <c r="F57" s="6" t="s">
        <v>29</v>
      </c>
      <c r="G57" s="6" t="s">
        <v>50</v>
      </c>
      <c r="H57" s="6" t="s">
        <v>96</v>
      </c>
      <c r="I57" s="6" t="s">
        <v>50</v>
      </c>
      <c r="J57" s="6" t="s">
        <v>97</v>
      </c>
      <c r="M57" s="6" t="s">
        <v>23</v>
      </c>
    </row>
    <row r="58" spans="1:13" x14ac:dyDescent="0.25">
      <c r="A58" s="5" t="s">
        <v>98</v>
      </c>
      <c r="B58" s="6" t="s">
        <v>25</v>
      </c>
      <c r="D58" s="6" t="s">
        <v>16</v>
      </c>
      <c r="E58" s="6" t="s">
        <v>26</v>
      </c>
      <c r="F58" s="6" t="s">
        <v>27</v>
      </c>
      <c r="G58" s="6" t="s">
        <v>28</v>
      </c>
      <c r="H58" s="6" t="s">
        <v>17</v>
      </c>
      <c r="I58" s="6" t="s">
        <v>29</v>
      </c>
      <c r="J58" s="6" t="s">
        <v>30</v>
      </c>
      <c r="M58" s="6" t="s">
        <v>23</v>
      </c>
    </row>
    <row r="59" spans="1:13" x14ac:dyDescent="0.25">
      <c r="B59" s="6" t="s">
        <v>15</v>
      </c>
      <c r="D59" s="6" t="s">
        <v>16</v>
      </c>
      <c r="E59" s="6" t="s">
        <v>62</v>
      </c>
      <c r="F59" s="6" t="s">
        <v>63</v>
      </c>
      <c r="G59" s="6" t="s">
        <v>30</v>
      </c>
      <c r="H59" s="6" t="s">
        <v>64</v>
      </c>
      <c r="I59" s="6" t="s">
        <v>44</v>
      </c>
      <c r="J59" s="6" t="s">
        <v>51</v>
      </c>
      <c r="M59" s="6" t="s">
        <v>23</v>
      </c>
    </row>
    <row r="60" spans="1:13" x14ac:dyDescent="0.25">
      <c r="B60" s="6" t="s">
        <v>40</v>
      </c>
      <c r="D60" s="6" t="s">
        <v>16</v>
      </c>
      <c r="E60" s="6" t="s">
        <v>54</v>
      </c>
      <c r="F60" s="6" t="s">
        <v>42</v>
      </c>
      <c r="G60" s="6" t="s">
        <v>43</v>
      </c>
      <c r="H60" s="6" t="s">
        <v>55</v>
      </c>
      <c r="I60" s="6" t="s">
        <v>43</v>
      </c>
      <c r="J60" s="6" t="s">
        <v>45</v>
      </c>
      <c r="M60" s="6" t="s">
        <v>23</v>
      </c>
    </row>
    <row r="61" spans="1:13" x14ac:dyDescent="0.25">
      <c r="B61" s="6" t="s">
        <v>94</v>
      </c>
      <c r="D61" s="6" t="s">
        <v>16</v>
      </c>
      <c r="E61" s="6" t="s">
        <v>95</v>
      </c>
      <c r="F61" s="6" t="s">
        <v>29</v>
      </c>
      <c r="G61" s="6" t="s">
        <v>50</v>
      </c>
      <c r="H61" s="6" t="s">
        <v>96</v>
      </c>
      <c r="I61" s="6" t="s">
        <v>50</v>
      </c>
      <c r="J61" s="6" t="s">
        <v>97</v>
      </c>
      <c r="M61" s="6" t="s">
        <v>23</v>
      </c>
    </row>
    <row r="62" spans="1:13" x14ac:dyDescent="0.25">
      <c r="A62" s="5" t="s">
        <v>99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M62" s="6" t="s">
        <v>23</v>
      </c>
    </row>
    <row r="64" spans="1:13" x14ac:dyDescent="0.25">
      <c r="A64" s="5" t="s">
        <v>100</v>
      </c>
      <c r="B64" s="6" t="s">
        <v>23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M64" s="6" t="s">
        <v>23</v>
      </c>
    </row>
    <row r="66" spans="1:13" x14ac:dyDescent="0.25">
      <c r="A66" s="5" t="s">
        <v>101</v>
      </c>
      <c r="B66" s="6" t="s">
        <v>25</v>
      </c>
      <c r="D66" s="6" t="s">
        <v>16</v>
      </c>
      <c r="E66" s="6" t="s">
        <v>26</v>
      </c>
      <c r="F66" s="6" t="s">
        <v>27</v>
      </c>
      <c r="G66" s="6" t="s">
        <v>28</v>
      </c>
      <c r="H66" s="6" t="s">
        <v>17</v>
      </c>
      <c r="I66" s="6" t="s">
        <v>29</v>
      </c>
      <c r="J66" s="6" t="s">
        <v>30</v>
      </c>
      <c r="M66" s="6" t="s">
        <v>23</v>
      </c>
    </row>
    <row r="67" spans="1:13" x14ac:dyDescent="0.25">
      <c r="B67" s="6" t="s">
        <v>15</v>
      </c>
      <c r="D67" s="6" t="s">
        <v>16</v>
      </c>
      <c r="E67" s="6" t="s">
        <v>17</v>
      </c>
      <c r="F67" s="6" t="s">
        <v>18</v>
      </c>
      <c r="G67" s="6" t="s">
        <v>19</v>
      </c>
      <c r="H67" s="6" t="s">
        <v>20</v>
      </c>
      <c r="I67" s="6" t="s">
        <v>21</v>
      </c>
      <c r="J67" s="6" t="s">
        <v>22</v>
      </c>
      <c r="M67" s="6" t="s">
        <v>23</v>
      </c>
    </row>
    <row r="68" spans="1:13" x14ac:dyDescent="0.25">
      <c r="B68" s="6" t="s">
        <v>102</v>
      </c>
      <c r="C68" s="6" t="s">
        <v>23</v>
      </c>
      <c r="D68" s="6" t="s">
        <v>16</v>
      </c>
      <c r="E68" s="6" t="s">
        <v>103</v>
      </c>
      <c r="F68" s="6" t="s">
        <v>104</v>
      </c>
      <c r="G68" s="6" t="s">
        <v>65</v>
      </c>
      <c r="H68" s="6" t="s">
        <v>105</v>
      </c>
      <c r="I68" s="6" t="s">
        <v>65</v>
      </c>
      <c r="J68" s="6" t="s">
        <v>27</v>
      </c>
      <c r="M68" s="6" t="s">
        <v>23</v>
      </c>
    </row>
    <row r="69" spans="1:13" x14ac:dyDescent="0.25">
      <c r="B69" s="6" t="s">
        <v>106</v>
      </c>
      <c r="D69" s="6" t="s">
        <v>16</v>
      </c>
      <c r="E69" s="6" t="s">
        <v>107</v>
      </c>
      <c r="F69" s="6" t="s">
        <v>108</v>
      </c>
      <c r="G69" s="6" t="s">
        <v>104</v>
      </c>
      <c r="H69" s="6" t="s">
        <v>103</v>
      </c>
      <c r="I69" s="6" t="s">
        <v>104</v>
      </c>
      <c r="J69" s="6" t="s">
        <v>65</v>
      </c>
      <c r="M69" s="6" t="s">
        <v>23</v>
      </c>
    </row>
    <row r="70" spans="1:13" x14ac:dyDescent="0.25">
      <c r="B70" s="6" t="s">
        <v>74</v>
      </c>
      <c r="C70" s="6" t="s">
        <v>23</v>
      </c>
      <c r="D70" s="6" t="s">
        <v>16</v>
      </c>
      <c r="E70" s="6" t="s">
        <v>75</v>
      </c>
      <c r="F70" s="6" t="s">
        <v>54</v>
      </c>
      <c r="G70" s="6" t="s">
        <v>43</v>
      </c>
      <c r="H70" s="6" t="s">
        <v>76</v>
      </c>
      <c r="I70" s="6" t="s">
        <v>43</v>
      </c>
      <c r="J70" s="6" t="s">
        <v>77</v>
      </c>
      <c r="M70" s="6" t="s">
        <v>23</v>
      </c>
    </row>
    <row r="71" spans="1:13" x14ac:dyDescent="0.25">
      <c r="A71" s="5" t="s">
        <v>109</v>
      </c>
      <c r="B71" s="6" t="s">
        <v>102</v>
      </c>
      <c r="C71" s="6" t="s">
        <v>110</v>
      </c>
      <c r="D71" s="6" t="s">
        <v>16</v>
      </c>
      <c r="E71" s="6" t="s">
        <v>103</v>
      </c>
      <c r="F71" s="6" t="s">
        <v>104</v>
      </c>
      <c r="G71" s="6" t="s">
        <v>65</v>
      </c>
      <c r="H71" s="6" t="s">
        <v>105</v>
      </c>
      <c r="I71" s="6" t="s">
        <v>65</v>
      </c>
      <c r="J71" s="6" t="s">
        <v>27</v>
      </c>
      <c r="M71" s="6" t="s">
        <v>23</v>
      </c>
    </row>
    <row r="73" spans="1:13" x14ac:dyDescent="0.25">
      <c r="A73" s="5" t="s">
        <v>111</v>
      </c>
      <c r="B73" s="6" t="s">
        <v>23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M73" s="6" t="s">
        <v>23</v>
      </c>
    </row>
    <row r="75" spans="1:13" x14ac:dyDescent="0.25">
      <c r="A75" s="5" t="s">
        <v>112</v>
      </c>
      <c r="B75" s="6" t="s">
        <v>25</v>
      </c>
      <c r="C75" s="6" t="s">
        <v>23</v>
      </c>
      <c r="D75" s="6" t="s">
        <v>16</v>
      </c>
      <c r="E75" s="6" t="s">
        <v>26</v>
      </c>
      <c r="F75" s="6" t="s">
        <v>27</v>
      </c>
      <c r="G75" s="6" t="s">
        <v>28</v>
      </c>
      <c r="H75" s="6" t="s">
        <v>17</v>
      </c>
      <c r="I75" s="6" t="s">
        <v>29</v>
      </c>
      <c r="J75" s="6" t="s">
        <v>30</v>
      </c>
      <c r="M75" s="6" t="s">
        <v>113</v>
      </c>
    </row>
    <row r="76" spans="1:13" x14ac:dyDescent="0.25">
      <c r="B76" s="6" t="s">
        <v>15</v>
      </c>
      <c r="C76" s="6" t="s">
        <v>114</v>
      </c>
      <c r="D76" s="6" t="s">
        <v>16</v>
      </c>
      <c r="E76" s="6" t="s">
        <v>17</v>
      </c>
      <c r="F76" s="6" t="s">
        <v>18</v>
      </c>
      <c r="G76" s="6" t="s">
        <v>19</v>
      </c>
      <c r="H76" s="6" t="s">
        <v>20</v>
      </c>
      <c r="I76" s="6" t="s">
        <v>21</v>
      </c>
      <c r="J76" s="6" t="s">
        <v>22</v>
      </c>
      <c r="M76" s="6" t="s">
        <v>115</v>
      </c>
    </row>
    <row r="77" spans="1:13" x14ac:dyDescent="0.25">
      <c r="B77" s="6" t="s">
        <v>40</v>
      </c>
      <c r="C77" s="6" t="s">
        <v>116</v>
      </c>
      <c r="D77" s="6" t="s">
        <v>16</v>
      </c>
      <c r="E77" s="6" t="s">
        <v>54</v>
      </c>
      <c r="F77" s="6" t="s">
        <v>42</v>
      </c>
      <c r="G77" s="6" t="s">
        <v>43</v>
      </c>
      <c r="H77" s="6" t="s">
        <v>55</v>
      </c>
      <c r="I77" s="6" t="s">
        <v>43</v>
      </c>
      <c r="J77" s="6" t="s">
        <v>45</v>
      </c>
      <c r="M77" s="6" t="s">
        <v>117</v>
      </c>
    </row>
    <row r="78" spans="1:13" x14ac:dyDescent="0.25">
      <c r="B78" s="6" t="s">
        <v>94</v>
      </c>
      <c r="C78" s="6" t="s">
        <v>116</v>
      </c>
      <c r="D78" s="6" t="s">
        <v>16</v>
      </c>
      <c r="E78" s="6" t="s">
        <v>118</v>
      </c>
      <c r="F78" s="6" t="s">
        <v>29</v>
      </c>
      <c r="G78" s="6" t="s">
        <v>50</v>
      </c>
      <c r="H78" s="6" t="s">
        <v>29</v>
      </c>
      <c r="I78" s="6" t="s">
        <v>50</v>
      </c>
      <c r="J78" s="6" t="s">
        <v>97</v>
      </c>
      <c r="M78" s="6" t="s">
        <v>115</v>
      </c>
    </row>
    <row r="79" spans="1:13" x14ac:dyDescent="0.25">
      <c r="B79" s="6" t="s">
        <v>102</v>
      </c>
      <c r="C79" s="6" t="s">
        <v>23</v>
      </c>
      <c r="D79" s="6" t="s">
        <v>16</v>
      </c>
      <c r="E79" s="6" t="s">
        <v>103</v>
      </c>
      <c r="F79" s="6" t="s">
        <v>104</v>
      </c>
      <c r="G79" s="6" t="s">
        <v>65</v>
      </c>
      <c r="H79" s="6" t="s">
        <v>105</v>
      </c>
      <c r="I79" s="6" t="s">
        <v>65</v>
      </c>
      <c r="J79" s="6" t="s">
        <v>27</v>
      </c>
      <c r="M79" s="6" t="s">
        <v>23</v>
      </c>
    </row>
    <row r="80" spans="1:13" x14ac:dyDescent="0.25">
      <c r="B80" s="6" t="s">
        <v>48</v>
      </c>
      <c r="C80" s="6" t="s">
        <v>119</v>
      </c>
      <c r="D80" s="6" t="s">
        <v>16</v>
      </c>
      <c r="E80" s="6" t="s">
        <v>20</v>
      </c>
      <c r="F80" s="6" t="s">
        <v>50</v>
      </c>
      <c r="G80" s="6" t="s">
        <v>51</v>
      </c>
      <c r="H80" s="6" t="s">
        <v>52</v>
      </c>
      <c r="I80" s="6" t="s">
        <v>51</v>
      </c>
      <c r="J80" s="6" t="s">
        <v>42</v>
      </c>
      <c r="M80" s="6" t="s">
        <v>23</v>
      </c>
    </row>
    <row r="81" spans="1:13" x14ac:dyDescent="0.25">
      <c r="A81" s="5" t="s">
        <v>120</v>
      </c>
      <c r="B81" s="6" t="s">
        <v>15</v>
      </c>
      <c r="C81" s="6" t="s">
        <v>121</v>
      </c>
      <c r="D81" s="6" t="s">
        <v>61</v>
      </c>
      <c r="E81" s="6" t="s">
        <v>62</v>
      </c>
      <c r="F81" s="6" t="s">
        <v>63</v>
      </c>
      <c r="G81" s="6" t="s">
        <v>30</v>
      </c>
      <c r="H81" s="6" t="s">
        <v>64</v>
      </c>
      <c r="I81" s="6" t="s">
        <v>44</v>
      </c>
      <c r="J81" s="6" t="s">
        <v>51</v>
      </c>
    </row>
    <row r="82" spans="1:13" x14ac:dyDescent="0.25">
      <c r="B82" s="6" t="s">
        <v>40</v>
      </c>
      <c r="C82" s="6" t="s">
        <v>122</v>
      </c>
      <c r="D82" s="6" t="s">
        <v>61</v>
      </c>
      <c r="E82" s="6" t="s">
        <v>54</v>
      </c>
      <c r="F82" s="6" t="s">
        <v>42</v>
      </c>
      <c r="G82" s="6" t="s">
        <v>43</v>
      </c>
      <c r="H82" s="6" t="s">
        <v>55</v>
      </c>
      <c r="I82" s="6" t="s">
        <v>43</v>
      </c>
      <c r="J82" s="6" t="s">
        <v>45</v>
      </c>
    </row>
    <row r="83" spans="1:13" x14ac:dyDescent="0.25">
      <c r="B83" s="6" t="s">
        <v>25</v>
      </c>
      <c r="C83" s="6" t="s">
        <v>123</v>
      </c>
      <c r="D83" s="6" t="s">
        <v>124</v>
      </c>
      <c r="E83" s="6" t="s">
        <v>26</v>
      </c>
      <c r="F83" s="6" t="s">
        <v>27</v>
      </c>
      <c r="G83" s="6" t="s">
        <v>28</v>
      </c>
      <c r="H83" s="6" t="s">
        <v>17</v>
      </c>
      <c r="I83" s="6" t="s">
        <v>29</v>
      </c>
      <c r="J83" s="6" t="s">
        <v>30</v>
      </c>
    </row>
    <row r="84" spans="1:13" x14ac:dyDescent="0.25">
      <c r="B84" s="6" t="s">
        <v>94</v>
      </c>
      <c r="C84" s="6" t="s">
        <v>125</v>
      </c>
      <c r="D84" s="6" t="s">
        <v>61</v>
      </c>
      <c r="E84" s="6" t="s">
        <v>118</v>
      </c>
      <c r="F84" s="6" t="s">
        <v>29</v>
      </c>
      <c r="G84" s="6" t="s">
        <v>50</v>
      </c>
      <c r="H84" s="6" t="s">
        <v>29</v>
      </c>
      <c r="I84" s="6" t="s">
        <v>50</v>
      </c>
      <c r="J84" s="6" t="s">
        <v>97</v>
      </c>
    </row>
    <row r="85" spans="1:13" x14ac:dyDescent="0.25">
      <c r="A85" s="5" t="s">
        <v>126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</row>
    <row r="87" spans="1:13" x14ac:dyDescent="0.25">
      <c r="A87" s="5" t="s">
        <v>127</v>
      </c>
      <c r="B87" s="6" t="s">
        <v>25</v>
      </c>
      <c r="C87" s="6" t="s">
        <v>23</v>
      </c>
      <c r="D87" s="6" t="s">
        <v>16</v>
      </c>
      <c r="E87" s="6" t="s">
        <v>26</v>
      </c>
      <c r="F87" s="6" t="s">
        <v>27</v>
      </c>
      <c r="G87" s="6" t="s">
        <v>28</v>
      </c>
      <c r="H87" s="6" t="s">
        <v>17</v>
      </c>
      <c r="I87" s="6" t="s">
        <v>29</v>
      </c>
      <c r="J87" s="6" t="s">
        <v>30</v>
      </c>
      <c r="M87" s="6" t="s">
        <v>23</v>
      </c>
    </row>
    <row r="89" spans="1:13" x14ac:dyDescent="0.25">
      <c r="A89" s="5" t="s">
        <v>128</v>
      </c>
      <c r="B89" s="6" t="s">
        <v>25</v>
      </c>
      <c r="C89" s="6" t="s">
        <v>129</v>
      </c>
      <c r="D89" s="6" t="s">
        <v>16</v>
      </c>
      <c r="E89" s="6" t="s">
        <v>26</v>
      </c>
      <c r="F89" s="6" t="s">
        <v>27</v>
      </c>
      <c r="G89" s="6" t="s">
        <v>28</v>
      </c>
      <c r="H89" s="6" t="s">
        <v>17</v>
      </c>
      <c r="I89" s="6" t="s">
        <v>29</v>
      </c>
      <c r="J89" s="6" t="s">
        <v>30</v>
      </c>
      <c r="M89" s="6" t="s">
        <v>23</v>
      </c>
    </row>
    <row r="91" spans="1:13" x14ac:dyDescent="0.25">
      <c r="A91" s="5" t="s">
        <v>130</v>
      </c>
      <c r="B91" s="6" t="s">
        <v>15</v>
      </c>
      <c r="C91" s="6" t="s">
        <v>23</v>
      </c>
      <c r="D91" s="6" t="s">
        <v>16</v>
      </c>
      <c r="E91" s="6" t="s">
        <v>17</v>
      </c>
      <c r="F91" s="6" t="s">
        <v>18</v>
      </c>
      <c r="G91" s="6" t="s">
        <v>19</v>
      </c>
      <c r="H91" s="6" t="s">
        <v>20</v>
      </c>
      <c r="I91" s="6" t="s">
        <v>21</v>
      </c>
      <c r="J91" s="6" t="s">
        <v>22</v>
      </c>
      <c r="M91" s="6" t="s">
        <v>23</v>
      </c>
    </row>
    <row r="93" spans="1:13" x14ac:dyDescent="0.25">
      <c r="A93" s="5" t="s">
        <v>131</v>
      </c>
      <c r="B93" s="6" t="s">
        <v>40</v>
      </c>
      <c r="C93" s="6" t="s">
        <v>132</v>
      </c>
      <c r="D93" s="6" t="s">
        <v>16</v>
      </c>
      <c r="E93" s="6" t="s">
        <v>54</v>
      </c>
      <c r="F93" s="6" t="s">
        <v>42</v>
      </c>
      <c r="G93" s="6" t="s">
        <v>43</v>
      </c>
      <c r="H93" s="6" t="s">
        <v>55</v>
      </c>
      <c r="I93" s="6" t="s">
        <v>43</v>
      </c>
      <c r="J93" s="6" t="s">
        <v>45</v>
      </c>
      <c r="M93" s="6" t="s">
        <v>23</v>
      </c>
    </row>
    <row r="95" spans="1:13" x14ac:dyDescent="0.25">
      <c r="A95" s="5" t="s">
        <v>133</v>
      </c>
      <c r="B95" s="6" t="s">
        <v>15</v>
      </c>
      <c r="C95" s="6" t="s">
        <v>23</v>
      </c>
      <c r="D95" s="6" t="s">
        <v>16</v>
      </c>
      <c r="E95" s="6" t="s">
        <v>17</v>
      </c>
      <c r="F95" s="6" t="s">
        <v>18</v>
      </c>
      <c r="G95" s="6" t="s">
        <v>19</v>
      </c>
      <c r="H95" s="6" t="s">
        <v>20</v>
      </c>
      <c r="I95" s="6" t="s">
        <v>21</v>
      </c>
      <c r="J95" s="6" t="s">
        <v>22</v>
      </c>
      <c r="M95" s="6" t="s">
        <v>23</v>
      </c>
    </row>
    <row r="97" spans="1:10" x14ac:dyDescent="0.25">
      <c r="A97" s="5" t="s">
        <v>134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</row>
    <row r="99" spans="1:10" x14ac:dyDescent="0.25">
      <c r="A99" s="5" t="s">
        <v>135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</row>
    <row r="101" spans="1:10" x14ac:dyDescent="0.25">
      <c r="A101" s="5" t="s">
        <v>136</v>
      </c>
      <c r="B101" s="6" t="s">
        <v>15</v>
      </c>
      <c r="C101" s="6" t="s">
        <v>137</v>
      </c>
      <c r="D101" s="6" t="s">
        <v>61</v>
      </c>
      <c r="E101" s="6" t="s">
        <v>62</v>
      </c>
      <c r="F101" s="6" t="s">
        <v>63</v>
      </c>
      <c r="G101" s="6" t="s">
        <v>30</v>
      </c>
      <c r="H101" s="6" t="s">
        <v>64</v>
      </c>
      <c r="I101" s="6" t="s">
        <v>44</v>
      </c>
      <c r="J101" s="6" t="s">
        <v>51</v>
      </c>
    </row>
    <row r="102" spans="1:10" x14ac:dyDescent="0.25">
      <c r="B102" s="6" t="s">
        <v>138</v>
      </c>
      <c r="C102" s="9">
        <v>1</v>
      </c>
      <c r="D102" s="6" t="s">
        <v>61</v>
      </c>
      <c r="E102" s="6" t="s">
        <v>103</v>
      </c>
      <c r="F102" s="6" t="s">
        <v>104</v>
      </c>
      <c r="G102" s="6" t="s">
        <v>65</v>
      </c>
      <c r="H102" s="6" t="s">
        <v>105</v>
      </c>
      <c r="I102" s="6" t="s">
        <v>65</v>
      </c>
      <c r="J102" s="6" t="s">
        <v>27</v>
      </c>
    </row>
    <row r="103" spans="1:10" x14ac:dyDescent="0.25">
      <c r="B103" s="6" t="s">
        <v>25</v>
      </c>
      <c r="C103" s="9">
        <v>1</v>
      </c>
      <c r="D103" s="6" t="s">
        <v>139</v>
      </c>
      <c r="E103" s="6" t="s">
        <v>26</v>
      </c>
      <c r="F103" s="6" t="s">
        <v>27</v>
      </c>
      <c r="G103" s="6" t="s">
        <v>28</v>
      </c>
      <c r="H103" s="6" t="s">
        <v>17</v>
      </c>
      <c r="I103" s="6" t="s">
        <v>29</v>
      </c>
      <c r="J103" s="6" t="s">
        <v>30</v>
      </c>
    </row>
    <row r="104" spans="1:10" x14ac:dyDescent="0.25">
      <c r="A104" s="5" t="s">
        <v>140</v>
      </c>
      <c r="B104" s="6"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</row>
    <row r="106" spans="1:10" x14ac:dyDescent="0.25">
      <c r="A106" s="5" t="s">
        <v>141</v>
      </c>
      <c r="B106" s="6">
        <v>0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</row>
    <row r="108" spans="1:10" x14ac:dyDescent="0.25">
      <c r="A108" s="5" t="s">
        <v>142</v>
      </c>
      <c r="B108" s="6" t="s">
        <v>15</v>
      </c>
      <c r="D108" s="6" t="s">
        <v>61</v>
      </c>
      <c r="E108" s="6" t="s">
        <v>62</v>
      </c>
      <c r="F108" s="6" t="s">
        <v>63</v>
      </c>
      <c r="G108" s="6" t="s">
        <v>30</v>
      </c>
      <c r="H108" s="6" t="s">
        <v>64</v>
      </c>
      <c r="I108" s="6" t="s">
        <v>44</v>
      </c>
      <c r="J108" s="6" t="s">
        <v>51</v>
      </c>
    </row>
    <row r="110" spans="1:10" x14ac:dyDescent="0.25">
      <c r="A110" s="5" t="s">
        <v>143</v>
      </c>
      <c r="B110" s="6" t="s">
        <v>15</v>
      </c>
      <c r="C110" s="6" t="s">
        <v>144</v>
      </c>
      <c r="D110" s="6" t="s">
        <v>61</v>
      </c>
      <c r="E110" s="6" t="s">
        <v>62</v>
      </c>
      <c r="F110" s="6" t="s">
        <v>63</v>
      </c>
      <c r="G110" s="6" t="s">
        <v>30</v>
      </c>
      <c r="H110" s="6" t="s">
        <v>64</v>
      </c>
      <c r="I110" s="6" t="s">
        <v>44</v>
      </c>
      <c r="J110" s="6" t="s">
        <v>51</v>
      </c>
    </row>
    <row r="111" spans="1:10" x14ac:dyDescent="0.25">
      <c r="B111" s="6" t="s">
        <v>25</v>
      </c>
      <c r="C111" s="6" t="s">
        <v>145</v>
      </c>
      <c r="D111" s="6" t="s">
        <v>61</v>
      </c>
      <c r="E111" s="6" t="s">
        <v>26</v>
      </c>
      <c r="F111" s="6" t="s">
        <v>27</v>
      </c>
      <c r="G111" s="6" t="s">
        <v>28</v>
      </c>
      <c r="H111" s="6" t="s">
        <v>17</v>
      </c>
      <c r="I111" s="6" t="s">
        <v>29</v>
      </c>
      <c r="J111" s="6" t="s">
        <v>30</v>
      </c>
    </row>
    <row r="112" spans="1:10" x14ac:dyDescent="0.25">
      <c r="B112" s="6" t="s">
        <v>74</v>
      </c>
      <c r="C112" s="6" t="s">
        <v>146</v>
      </c>
      <c r="D112" s="6" t="s">
        <v>61</v>
      </c>
      <c r="E112" s="6" t="s">
        <v>75</v>
      </c>
      <c r="F112" s="6" t="s">
        <v>54</v>
      </c>
      <c r="G112" s="6" t="s">
        <v>43</v>
      </c>
      <c r="H112" s="6" t="s">
        <v>76</v>
      </c>
      <c r="I112" s="6" t="s">
        <v>43</v>
      </c>
      <c r="J112" s="6" t="s">
        <v>77</v>
      </c>
    </row>
    <row r="113" spans="1:13" x14ac:dyDescent="0.25">
      <c r="A113" s="5" t="s">
        <v>147</v>
      </c>
      <c r="B113" s="6" t="s">
        <v>15</v>
      </c>
      <c r="C113" s="6" t="s">
        <v>23</v>
      </c>
      <c r="D113" s="6" t="s">
        <v>16</v>
      </c>
      <c r="E113" s="6" t="s">
        <v>17</v>
      </c>
      <c r="F113" s="6" t="s">
        <v>18</v>
      </c>
      <c r="G113" s="6" t="s">
        <v>19</v>
      </c>
      <c r="H113" s="6" t="s">
        <v>20</v>
      </c>
      <c r="I113" s="6" t="s">
        <v>21</v>
      </c>
      <c r="J113" s="6" t="s">
        <v>22</v>
      </c>
      <c r="M113" s="6" t="s">
        <v>23</v>
      </c>
    </row>
    <row r="115" spans="1:13" x14ac:dyDescent="0.25">
      <c r="A115" s="5" t="s">
        <v>148</v>
      </c>
      <c r="B115" s="6">
        <v>0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M115" s="6" t="s">
        <v>23</v>
      </c>
    </row>
    <row r="116" spans="1:13" x14ac:dyDescent="0.25">
      <c r="A116" s="10"/>
    </row>
    <row r="118" spans="1:13" x14ac:dyDescent="0.2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1:13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</sheetData>
  <mergeCells count="2">
    <mergeCell ref="E3:G3"/>
    <mergeCell ref="H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tabSelected="1" topLeftCell="A10" workbookViewId="0">
      <selection activeCell="A6" sqref="A6:XFD11"/>
    </sheetView>
  </sheetViews>
  <sheetFormatPr defaultRowHeight="15" x14ac:dyDescent="0.25"/>
  <cols>
    <col min="2" max="2" width="11.42578125" style="5" customWidth="1"/>
    <col min="3" max="4" width="13.28515625" style="6" customWidth="1"/>
    <col min="5" max="5" width="13.7109375" style="6" customWidth="1"/>
    <col min="6" max="6" width="9.5703125" style="6" customWidth="1"/>
    <col min="7" max="8" width="7.85546875" style="6" customWidth="1"/>
    <col min="9" max="9" width="8.7109375" style="6" customWidth="1"/>
    <col min="10" max="10" width="8.140625" style="6" customWidth="1"/>
    <col min="11" max="11" width="8.28515625" style="6" customWidth="1"/>
    <col min="12" max="12" width="12.28515625" style="6" customWidth="1"/>
  </cols>
  <sheetData>
    <row r="1" spans="1:21" x14ac:dyDescent="0.25">
      <c r="B1" s="2"/>
      <c r="C1" s="3"/>
      <c r="D1" s="3"/>
      <c r="E1" s="3"/>
      <c r="F1" s="12" t="s">
        <v>2</v>
      </c>
      <c r="G1" s="13"/>
      <c r="H1" s="13"/>
      <c r="I1" s="12" t="s">
        <v>3</v>
      </c>
      <c r="J1" s="12"/>
      <c r="K1" s="12"/>
      <c r="L1" s="3"/>
      <c r="M1" s="12" t="s">
        <v>2</v>
      </c>
      <c r="N1" s="13"/>
      <c r="O1" s="13"/>
      <c r="P1" s="12" t="s">
        <v>3</v>
      </c>
      <c r="Q1" s="12"/>
      <c r="R1" s="12"/>
      <c r="S1" t="s">
        <v>150</v>
      </c>
      <c r="T1" t="s">
        <v>149</v>
      </c>
      <c r="U1" t="s">
        <v>151</v>
      </c>
    </row>
    <row r="2" spans="1:21" ht="39" x14ac:dyDescent="0.25">
      <c r="A2" t="s">
        <v>185</v>
      </c>
      <c r="B2" s="4" t="s">
        <v>4</v>
      </c>
      <c r="C2" s="4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8</v>
      </c>
      <c r="J2" s="4" t="s">
        <v>9</v>
      </c>
      <c r="K2" s="4" t="s">
        <v>10</v>
      </c>
      <c r="L2" s="4" t="s">
        <v>13</v>
      </c>
      <c r="M2" s="4" t="s">
        <v>188</v>
      </c>
      <c r="N2" s="4" t="s">
        <v>189</v>
      </c>
      <c r="O2" s="4" t="s">
        <v>190</v>
      </c>
      <c r="P2" s="4" t="s">
        <v>188</v>
      </c>
      <c r="Q2" s="4" t="s">
        <v>189</v>
      </c>
      <c r="R2" s="4" t="s">
        <v>190</v>
      </c>
    </row>
    <row r="3" spans="1:21" x14ac:dyDescent="0.25">
      <c r="A3" t="s">
        <v>167</v>
      </c>
      <c r="B3" s="5" t="s">
        <v>166</v>
      </c>
      <c r="C3" s="6" t="s">
        <v>15</v>
      </c>
      <c r="E3" s="6" t="s">
        <v>16</v>
      </c>
      <c r="F3" s="14">
        <v>750</v>
      </c>
      <c r="G3" s="14">
        <v>500</v>
      </c>
      <c r="H3" s="14">
        <v>1000</v>
      </c>
      <c r="I3" s="14">
        <v>950</v>
      </c>
      <c r="J3" s="14">
        <v>700</v>
      </c>
      <c r="K3" s="14">
        <v>1200</v>
      </c>
      <c r="L3" s="6" t="s">
        <v>23</v>
      </c>
      <c r="M3">
        <f>F3/916.65</f>
        <v>0.81819669448535426</v>
      </c>
      <c r="N3">
        <f t="shared" ref="N3:R3" si="0">G3/916.65</f>
        <v>0.54546446299023621</v>
      </c>
      <c r="O3">
        <f t="shared" si="0"/>
        <v>1.0909289259804724</v>
      </c>
      <c r="P3">
        <f t="shared" si="0"/>
        <v>1.0363824796814487</v>
      </c>
      <c r="Q3">
        <f t="shared" si="0"/>
        <v>0.76365024818633065</v>
      </c>
      <c r="R3">
        <f t="shared" si="0"/>
        <v>1.3091147111765669</v>
      </c>
      <c r="T3" s="16"/>
      <c r="U3" s="17"/>
    </row>
    <row r="4" spans="1:21" x14ac:dyDescent="0.25">
      <c r="A4" t="s">
        <v>167</v>
      </c>
      <c r="B4" s="5" t="s">
        <v>168</v>
      </c>
      <c r="C4" s="6" t="s">
        <v>15</v>
      </c>
      <c r="D4" s="6" t="s">
        <v>23</v>
      </c>
      <c r="E4" s="6" t="s">
        <v>16</v>
      </c>
      <c r="F4" s="14">
        <v>750</v>
      </c>
      <c r="G4" s="14">
        <v>500</v>
      </c>
      <c r="H4" s="14">
        <v>1000</v>
      </c>
      <c r="I4" s="14">
        <v>950</v>
      </c>
      <c r="J4" s="14">
        <v>700</v>
      </c>
      <c r="K4" s="14">
        <v>1200</v>
      </c>
      <c r="L4" s="6" t="s">
        <v>23</v>
      </c>
      <c r="M4">
        <f t="shared" ref="M4:M64" si="1">F4/916.65</f>
        <v>0.81819669448535426</v>
      </c>
      <c r="N4">
        <f t="shared" ref="N4:N64" si="2">G4/916.65</f>
        <v>0.54546446299023621</v>
      </c>
      <c r="O4">
        <f t="shared" ref="O4:O64" si="3">H4/916.65</f>
        <v>1.0909289259804724</v>
      </c>
      <c r="P4">
        <f t="shared" ref="P4:P64" si="4">I4/916.65</f>
        <v>1.0363824796814487</v>
      </c>
      <c r="Q4">
        <f t="shared" ref="Q4:Q64" si="5">J4/916.65</f>
        <v>0.76365024818633065</v>
      </c>
      <c r="R4">
        <f t="shared" ref="R4:R64" si="6">K4/916.65</f>
        <v>1.3091147111765669</v>
      </c>
      <c r="T4" s="18"/>
      <c r="U4" s="19"/>
    </row>
    <row r="5" spans="1:21" x14ac:dyDescent="0.25">
      <c r="A5" t="s">
        <v>167</v>
      </c>
      <c r="B5" s="5" t="s">
        <v>168</v>
      </c>
      <c r="C5" s="8" t="s">
        <v>25</v>
      </c>
      <c r="D5" s="8" t="s">
        <v>23</v>
      </c>
      <c r="E5" s="8" t="s">
        <v>16</v>
      </c>
      <c r="F5" s="15">
        <v>275</v>
      </c>
      <c r="G5" s="15">
        <v>250</v>
      </c>
      <c r="H5" s="15">
        <v>300</v>
      </c>
      <c r="I5" s="15">
        <v>750</v>
      </c>
      <c r="J5" s="15">
        <v>500</v>
      </c>
      <c r="K5" s="15">
        <v>1000</v>
      </c>
      <c r="L5" s="8" t="s">
        <v>23</v>
      </c>
      <c r="M5">
        <f t="shared" si="1"/>
        <v>0.30000545464462991</v>
      </c>
      <c r="N5">
        <f t="shared" si="2"/>
        <v>0.2727322314951181</v>
      </c>
      <c r="O5">
        <f t="shared" si="3"/>
        <v>0.32727867779414171</v>
      </c>
      <c r="P5">
        <f t="shared" si="4"/>
        <v>0.81819669448535426</v>
      </c>
      <c r="Q5">
        <f t="shared" si="5"/>
        <v>0.54546446299023621</v>
      </c>
      <c r="R5">
        <f t="shared" si="6"/>
        <v>1.0909289259804724</v>
      </c>
      <c r="T5" s="18"/>
      <c r="U5" s="19"/>
    </row>
    <row r="6" spans="1:21" x14ac:dyDescent="0.25">
      <c r="A6" t="s">
        <v>167</v>
      </c>
      <c r="B6" s="5" t="s">
        <v>169</v>
      </c>
      <c r="C6" s="6" t="s">
        <v>15</v>
      </c>
      <c r="D6" s="6" t="s">
        <v>34</v>
      </c>
      <c r="E6" s="6" t="s">
        <v>33</v>
      </c>
      <c r="F6" s="14">
        <v>500</v>
      </c>
      <c r="G6" s="14">
        <v>500</v>
      </c>
      <c r="H6" s="14">
        <v>1000</v>
      </c>
      <c r="I6" s="14">
        <v>950</v>
      </c>
      <c r="J6" s="14">
        <v>700</v>
      </c>
      <c r="K6" s="14">
        <v>1200</v>
      </c>
      <c r="L6" s="6" t="s">
        <v>23</v>
      </c>
      <c r="M6">
        <f t="shared" si="1"/>
        <v>0.54546446299023621</v>
      </c>
      <c r="N6">
        <f t="shared" si="2"/>
        <v>0.54546446299023621</v>
      </c>
      <c r="O6">
        <f t="shared" si="3"/>
        <v>1.0909289259804724</v>
      </c>
      <c r="P6">
        <f t="shared" si="4"/>
        <v>1.0363824796814487</v>
      </c>
      <c r="Q6">
        <f t="shared" si="5"/>
        <v>0.76365024818633065</v>
      </c>
      <c r="R6">
        <f t="shared" si="6"/>
        <v>1.3091147111765669</v>
      </c>
      <c r="T6" s="18"/>
      <c r="U6" s="19"/>
    </row>
    <row r="7" spans="1:21" x14ac:dyDescent="0.25">
      <c r="A7" t="s">
        <v>167</v>
      </c>
      <c r="B7" s="5" t="s">
        <v>170</v>
      </c>
      <c r="C7" s="6" t="s">
        <v>15</v>
      </c>
      <c r="D7" s="6" t="s">
        <v>37</v>
      </c>
      <c r="E7" s="6" t="s">
        <v>33</v>
      </c>
      <c r="F7" s="14">
        <v>750</v>
      </c>
      <c r="G7" s="14">
        <v>500</v>
      </c>
      <c r="H7" s="14">
        <v>1000</v>
      </c>
      <c r="I7" s="14">
        <v>950</v>
      </c>
      <c r="J7" s="14">
        <v>700</v>
      </c>
      <c r="K7" s="14">
        <v>1200</v>
      </c>
      <c r="L7" s="6" t="s">
        <v>23</v>
      </c>
      <c r="M7">
        <f t="shared" si="1"/>
        <v>0.81819669448535426</v>
      </c>
      <c r="N7">
        <f t="shared" si="2"/>
        <v>0.54546446299023621</v>
      </c>
      <c r="O7">
        <f t="shared" si="3"/>
        <v>1.0909289259804724</v>
      </c>
      <c r="P7">
        <f t="shared" si="4"/>
        <v>1.0363824796814487</v>
      </c>
      <c r="Q7">
        <f t="shared" si="5"/>
        <v>0.76365024818633065</v>
      </c>
      <c r="R7">
        <f t="shared" si="6"/>
        <v>1.3091147111765669</v>
      </c>
      <c r="T7" s="20"/>
      <c r="U7" s="19"/>
    </row>
    <row r="8" spans="1:21" x14ac:dyDescent="0.25">
      <c r="A8" t="s">
        <v>167</v>
      </c>
      <c r="B8" s="5" t="s">
        <v>170</v>
      </c>
      <c r="C8" s="6" t="s">
        <v>25</v>
      </c>
      <c r="D8" s="6" t="s">
        <v>38</v>
      </c>
      <c r="E8" s="6" t="s">
        <v>33</v>
      </c>
      <c r="F8" s="14">
        <v>275</v>
      </c>
      <c r="G8" s="14">
        <v>250</v>
      </c>
      <c r="H8" s="14">
        <v>300</v>
      </c>
      <c r="I8" s="14">
        <v>750</v>
      </c>
      <c r="J8" s="14">
        <v>500</v>
      </c>
      <c r="K8" s="14">
        <v>1000</v>
      </c>
      <c r="L8" s="6" t="s">
        <v>23</v>
      </c>
      <c r="M8">
        <f t="shared" si="1"/>
        <v>0.30000545464462991</v>
      </c>
      <c r="N8">
        <f t="shared" si="2"/>
        <v>0.2727322314951181</v>
      </c>
      <c r="O8">
        <f t="shared" si="3"/>
        <v>0.32727867779414171</v>
      </c>
      <c r="P8">
        <f t="shared" si="4"/>
        <v>0.81819669448535426</v>
      </c>
      <c r="Q8">
        <f t="shared" si="5"/>
        <v>0.54546446299023621</v>
      </c>
      <c r="R8">
        <f t="shared" si="6"/>
        <v>1.0909289259804724</v>
      </c>
      <c r="T8" s="18"/>
      <c r="U8" s="19"/>
    </row>
    <row r="9" spans="1:21" x14ac:dyDescent="0.25">
      <c r="A9" t="s">
        <v>156</v>
      </c>
      <c r="B9" s="5" t="s">
        <v>155</v>
      </c>
      <c r="C9" s="6" t="s">
        <v>40</v>
      </c>
      <c r="D9" s="6" t="s">
        <v>41</v>
      </c>
      <c r="E9" s="6" t="s">
        <v>16</v>
      </c>
      <c r="F9" s="14">
        <v>1000</v>
      </c>
      <c r="G9" s="14">
        <v>1500</v>
      </c>
      <c r="H9" s="14">
        <v>2500</v>
      </c>
      <c r="I9" s="14">
        <v>700</v>
      </c>
      <c r="J9" s="14">
        <v>2500</v>
      </c>
      <c r="K9" s="14">
        <v>3200</v>
      </c>
      <c r="L9" s="6" t="s">
        <v>46</v>
      </c>
      <c r="M9">
        <f t="shared" si="1"/>
        <v>1.0909289259804724</v>
      </c>
      <c r="N9">
        <f t="shared" si="2"/>
        <v>1.6363933889707085</v>
      </c>
      <c r="O9">
        <f t="shared" si="3"/>
        <v>2.7273223149511812</v>
      </c>
      <c r="P9">
        <f t="shared" si="4"/>
        <v>0.76365024818633065</v>
      </c>
      <c r="Q9">
        <f t="shared" si="5"/>
        <v>2.7273223149511812</v>
      </c>
      <c r="R9">
        <f t="shared" si="6"/>
        <v>3.4909725631375115</v>
      </c>
      <c r="T9" s="18"/>
      <c r="U9" s="19"/>
    </row>
    <row r="10" spans="1:21" x14ac:dyDescent="0.25">
      <c r="A10" t="s">
        <v>156</v>
      </c>
      <c r="B10" s="5" t="s">
        <v>155</v>
      </c>
      <c r="C10" s="6" t="s">
        <v>25</v>
      </c>
      <c r="D10" s="6" t="s">
        <v>47</v>
      </c>
      <c r="E10" s="6" t="s">
        <v>16</v>
      </c>
      <c r="F10" s="14">
        <v>275</v>
      </c>
      <c r="G10" s="14">
        <v>250</v>
      </c>
      <c r="H10" s="14">
        <v>300</v>
      </c>
      <c r="I10" s="14">
        <v>750</v>
      </c>
      <c r="J10" s="14">
        <v>500</v>
      </c>
      <c r="K10" s="14">
        <v>1000</v>
      </c>
      <c r="L10" s="6" t="s">
        <v>46</v>
      </c>
      <c r="M10">
        <f t="shared" si="1"/>
        <v>0.30000545464462991</v>
      </c>
      <c r="N10">
        <f t="shared" si="2"/>
        <v>0.2727322314951181</v>
      </c>
      <c r="O10">
        <f t="shared" si="3"/>
        <v>0.32727867779414171</v>
      </c>
      <c r="P10">
        <f t="shared" si="4"/>
        <v>0.81819669448535426</v>
      </c>
      <c r="Q10">
        <f t="shared" si="5"/>
        <v>0.54546446299023621</v>
      </c>
      <c r="R10">
        <f t="shared" si="6"/>
        <v>1.0909289259804724</v>
      </c>
      <c r="T10" s="18"/>
      <c r="U10" s="19"/>
    </row>
    <row r="11" spans="1:21" x14ac:dyDescent="0.25">
      <c r="A11" t="s">
        <v>156</v>
      </c>
      <c r="B11" s="5" t="s">
        <v>155</v>
      </c>
      <c r="C11" s="6" t="s">
        <v>48</v>
      </c>
      <c r="D11" s="6" t="s">
        <v>49</v>
      </c>
      <c r="E11" s="6" t="s">
        <v>16</v>
      </c>
      <c r="F11" s="14">
        <v>950</v>
      </c>
      <c r="G11" s="14">
        <v>800</v>
      </c>
      <c r="H11" s="14">
        <v>1100</v>
      </c>
      <c r="I11" s="14">
        <v>1800</v>
      </c>
      <c r="J11" s="14">
        <v>1100</v>
      </c>
      <c r="K11" s="14">
        <v>1500</v>
      </c>
      <c r="L11" s="6" t="s">
        <v>46</v>
      </c>
      <c r="M11">
        <f t="shared" si="1"/>
        <v>1.0363824796814487</v>
      </c>
      <c r="N11">
        <f t="shared" si="2"/>
        <v>0.87274314078437787</v>
      </c>
      <c r="O11">
        <f t="shared" si="3"/>
        <v>1.2000218185785196</v>
      </c>
      <c r="P11">
        <f t="shared" si="4"/>
        <v>1.9636720667648504</v>
      </c>
      <c r="Q11">
        <f t="shared" si="5"/>
        <v>1.2000218185785196</v>
      </c>
      <c r="R11">
        <f t="shared" si="6"/>
        <v>1.6363933889707085</v>
      </c>
      <c r="T11" s="21"/>
      <c r="U11" s="19"/>
    </row>
    <row r="12" spans="1:21" x14ac:dyDescent="0.25">
      <c r="A12" t="s">
        <v>156</v>
      </c>
      <c r="B12" s="5" t="s">
        <v>157</v>
      </c>
      <c r="C12" s="6" t="s">
        <v>40</v>
      </c>
      <c r="D12" s="6" t="s">
        <v>23</v>
      </c>
      <c r="E12" s="6" t="s">
        <v>16</v>
      </c>
      <c r="F12" s="14">
        <v>2000</v>
      </c>
      <c r="G12" s="14">
        <v>1500</v>
      </c>
      <c r="H12" s="14">
        <v>2500</v>
      </c>
      <c r="I12" s="14">
        <v>2850</v>
      </c>
      <c r="J12" s="14">
        <v>2500</v>
      </c>
      <c r="K12" s="14">
        <v>3200</v>
      </c>
      <c r="L12" s="6" t="s">
        <v>23</v>
      </c>
      <c r="M12">
        <f t="shared" si="1"/>
        <v>2.1818578519609448</v>
      </c>
      <c r="N12">
        <f t="shared" si="2"/>
        <v>1.6363933889707085</v>
      </c>
      <c r="O12">
        <f t="shared" si="3"/>
        <v>2.7273223149511812</v>
      </c>
      <c r="P12">
        <f t="shared" si="4"/>
        <v>3.1091474390443463</v>
      </c>
      <c r="Q12">
        <f t="shared" si="5"/>
        <v>2.7273223149511812</v>
      </c>
      <c r="R12">
        <f t="shared" si="6"/>
        <v>3.4909725631375115</v>
      </c>
      <c r="T12" s="18"/>
      <c r="U12" s="19"/>
    </row>
    <row r="13" spans="1:21" x14ac:dyDescent="0.25">
      <c r="A13" t="s">
        <v>156</v>
      </c>
      <c r="B13" s="5" t="s">
        <v>157</v>
      </c>
      <c r="C13" s="6" t="s">
        <v>25</v>
      </c>
      <c r="D13" s="6" t="s">
        <v>23</v>
      </c>
      <c r="E13" s="6" t="s">
        <v>16</v>
      </c>
      <c r="F13" s="14">
        <v>275</v>
      </c>
      <c r="G13" s="14">
        <v>250</v>
      </c>
      <c r="H13" s="14">
        <v>300</v>
      </c>
      <c r="I13" s="14">
        <v>750</v>
      </c>
      <c r="J13" s="14">
        <v>500</v>
      </c>
      <c r="K13" s="14">
        <v>1000</v>
      </c>
      <c r="L13" s="6" t="s">
        <v>23</v>
      </c>
      <c r="M13">
        <f t="shared" si="1"/>
        <v>0.30000545464462991</v>
      </c>
      <c r="N13">
        <f t="shared" si="2"/>
        <v>0.2727322314951181</v>
      </c>
      <c r="O13">
        <f t="shared" si="3"/>
        <v>0.32727867779414171</v>
      </c>
      <c r="P13">
        <f t="shared" si="4"/>
        <v>0.81819669448535426</v>
      </c>
      <c r="Q13">
        <f t="shared" si="5"/>
        <v>0.54546446299023621</v>
      </c>
      <c r="R13">
        <f t="shared" si="6"/>
        <v>1.0909289259804724</v>
      </c>
      <c r="T13" s="18"/>
      <c r="U13" s="19"/>
    </row>
    <row r="14" spans="1:21" x14ac:dyDescent="0.25">
      <c r="A14" t="s">
        <v>156</v>
      </c>
      <c r="B14" s="5" t="s">
        <v>158</v>
      </c>
      <c r="C14" s="6" t="s">
        <v>40</v>
      </c>
      <c r="D14" s="6" t="s">
        <v>23</v>
      </c>
      <c r="E14" s="6" t="s">
        <v>16</v>
      </c>
      <c r="F14" s="14">
        <v>2000</v>
      </c>
      <c r="G14" s="14">
        <v>1500</v>
      </c>
      <c r="H14" s="14">
        <v>2500</v>
      </c>
      <c r="I14" s="14">
        <v>2850</v>
      </c>
      <c r="J14" s="14">
        <v>2500</v>
      </c>
      <c r="K14" s="14">
        <v>3200</v>
      </c>
      <c r="L14" s="6" t="s">
        <v>23</v>
      </c>
      <c r="M14">
        <f t="shared" si="1"/>
        <v>2.1818578519609448</v>
      </c>
      <c r="N14">
        <f t="shared" si="2"/>
        <v>1.6363933889707085</v>
      </c>
      <c r="O14">
        <f t="shared" si="3"/>
        <v>2.7273223149511812</v>
      </c>
      <c r="P14">
        <f t="shared" si="4"/>
        <v>3.1091474390443463</v>
      </c>
      <c r="Q14">
        <f t="shared" si="5"/>
        <v>2.7273223149511812</v>
      </c>
      <c r="R14">
        <f t="shared" si="6"/>
        <v>3.4909725631375115</v>
      </c>
      <c r="T14" s="18"/>
      <c r="U14" s="19"/>
    </row>
    <row r="15" spans="1:21" x14ac:dyDescent="0.25">
      <c r="A15" t="s">
        <v>156</v>
      </c>
      <c r="B15" s="5" t="s">
        <v>158</v>
      </c>
      <c r="C15" s="6" t="s">
        <v>25</v>
      </c>
      <c r="D15" s="6" t="s">
        <v>23</v>
      </c>
      <c r="E15" s="6" t="s">
        <v>16</v>
      </c>
      <c r="F15" s="14">
        <v>275</v>
      </c>
      <c r="G15" s="14">
        <v>250</v>
      </c>
      <c r="H15" s="14">
        <v>300</v>
      </c>
      <c r="I15" s="14">
        <v>750</v>
      </c>
      <c r="J15" s="14">
        <v>500</v>
      </c>
      <c r="K15" s="14">
        <v>1000</v>
      </c>
      <c r="L15" s="6" t="s">
        <v>23</v>
      </c>
      <c r="M15">
        <f t="shared" si="1"/>
        <v>0.30000545464462991</v>
      </c>
      <c r="N15">
        <f t="shared" si="2"/>
        <v>0.2727322314951181</v>
      </c>
      <c r="O15">
        <f t="shared" si="3"/>
        <v>0.32727867779414171</v>
      </c>
      <c r="P15">
        <f t="shared" si="4"/>
        <v>0.81819669448535426</v>
      </c>
      <c r="Q15">
        <f t="shared" si="5"/>
        <v>0.54546446299023621</v>
      </c>
      <c r="R15">
        <f t="shared" si="6"/>
        <v>1.0909289259804724</v>
      </c>
      <c r="T15" s="20"/>
      <c r="U15" s="19"/>
    </row>
    <row r="16" spans="1:21" x14ac:dyDescent="0.25">
      <c r="A16" t="s">
        <v>156</v>
      </c>
      <c r="B16" s="5" t="s">
        <v>159</v>
      </c>
      <c r="C16" s="6" t="s">
        <v>25</v>
      </c>
      <c r="D16" s="6" t="s">
        <v>58</v>
      </c>
      <c r="E16" s="6" t="s">
        <v>16</v>
      </c>
      <c r="F16" s="14">
        <v>275</v>
      </c>
      <c r="G16" s="14">
        <v>250</v>
      </c>
      <c r="H16" s="14">
        <v>300</v>
      </c>
      <c r="I16" s="14">
        <v>750</v>
      </c>
      <c r="J16" s="14">
        <v>500</v>
      </c>
      <c r="K16" s="14">
        <v>1000</v>
      </c>
      <c r="L16" s="6" t="s">
        <v>59</v>
      </c>
      <c r="M16">
        <f t="shared" si="1"/>
        <v>0.30000545464462991</v>
      </c>
      <c r="N16">
        <f t="shared" si="2"/>
        <v>0.2727322314951181</v>
      </c>
      <c r="O16">
        <f t="shared" si="3"/>
        <v>0.32727867779414171</v>
      </c>
      <c r="P16">
        <f t="shared" si="4"/>
        <v>0.81819669448535426</v>
      </c>
      <c r="Q16">
        <f t="shared" si="5"/>
        <v>0.54546446299023621</v>
      </c>
      <c r="R16">
        <f t="shared" si="6"/>
        <v>1.0909289259804724</v>
      </c>
      <c r="T16" s="22"/>
      <c r="U16" s="22"/>
    </row>
    <row r="17" spans="1:21" x14ac:dyDescent="0.25">
      <c r="A17" t="s">
        <v>177</v>
      </c>
      <c r="B17" s="5" t="s">
        <v>176</v>
      </c>
      <c r="C17" s="6" t="s">
        <v>15</v>
      </c>
      <c r="E17" s="6" t="s">
        <v>61</v>
      </c>
      <c r="F17" s="14">
        <v>800</v>
      </c>
      <c r="G17" s="14">
        <v>600</v>
      </c>
      <c r="H17" s="14">
        <v>1000</v>
      </c>
      <c r="I17" s="14">
        <v>900</v>
      </c>
      <c r="J17" s="14">
        <v>700</v>
      </c>
      <c r="K17" s="14">
        <v>1100</v>
      </c>
      <c r="M17">
        <f t="shared" si="1"/>
        <v>0.87274314078437787</v>
      </c>
      <c r="N17">
        <f t="shared" si="2"/>
        <v>0.65455735558828343</v>
      </c>
      <c r="O17">
        <f t="shared" si="3"/>
        <v>1.0909289259804724</v>
      </c>
      <c r="P17">
        <f t="shared" si="4"/>
        <v>0.9818360333824252</v>
      </c>
      <c r="Q17">
        <f t="shared" si="5"/>
        <v>0.76365024818633065</v>
      </c>
      <c r="R17">
        <f t="shared" si="6"/>
        <v>1.2000218185785196</v>
      </c>
      <c r="T17" s="20"/>
      <c r="U17" s="22"/>
    </row>
    <row r="18" spans="1:21" x14ac:dyDescent="0.25">
      <c r="A18" t="s">
        <v>177</v>
      </c>
      <c r="B18" s="5" t="s">
        <v>176</v>
      </c>
      <c r="C18" s="6" t="s">
        <v>25</v>
      </c>
      <c r="E18" s="6" t="s">
        <v>61</v>
      </c>
      <c r="F18" s="14">
        <v>300</v>
      </c>
      <c r="G18" s="14">
        <v>200</v>
      </c>
      <c r="H18" s="14">
        <v>400</v>
      </c>
      <c r="I18" s="14">
        <v>400</v>
      </c>
      <c r="J18" s="14">
        <v>350</v>
      </c>
      <c r="K18" s="14">
        <v>450</v>
      </c>
      <c r="M18">
        <f t="shared" si="1"/>
        <v>0.32727867779414171</v>
      </c>
      <c r="N18">
        <f t="shared" si="2"/>
        <v>0.21818578519609447</v>
      </c>
      <c r="O18">
        <f t="shared" si="3"/>
        <v>0.43637157039218893</v>
      </c>
      <c r="P18">
        <f t="shared" si="4"/>
        <v>0.43637157039218893</v>
      </c>
      <c r="Q18">
        <f t="shared" si="5"/>
        <v>0.38182512409316532</v>
      </c>
      <c r="R18">
        <f t="shared" si="6"/>
        <v>0.4909180166912126</v>
      </c>
      <c r="T18" s="20"/>
      <c r="U18" s="22"/>
    </row>
    <row r="19" spans="1:21" x14ac:dyDescent="0.25">
      <c r="A19" t="s">
        <v>152</v>
      </c>
      <c r="B19" s="5" t="s">
        <v>153</v>
      </c>
      <c r="C19" s="6" t="s">
        <v>15</v>
      </c>
      <c r="E19" s="6" t="s">
        <v>16</v>
      </c>
      <c r="F19" s="14">
        <v>800</v>
      </c>
      <c r="G19" s="14">
        <v>600</v>
      </c>
      <c r="H19" s="14">
        <v>1000</v>
      </c>
      <c r="I19" s="14">
        <v>900</v>
      </c>
      <c r="J19" s="14">
        <v>700</v>
      </c>
      <c r="K19" s="14">
        <v>1100</v>
      </c>
      <c r="L19" s="6" t="s">
        <v>23</v>
      </c>
      <c r="M19">
        <f t="shared" si="1"/>
        <v>0.87274314078437787</v>
      </c>
      <c r="N19">
        <f t="shared" si="2"/>
        <v>0.65455735558828343</v>
      </c>
      <c r="O19">
        <f t="shared" si="3"/>
        <v>1.0909289259804724</v>
      </c>
      <c r="P19">
        <f t="shared" si="4"/>
        <v>0.9818360333824252</v>
      </c>
      <c r="Q19">
        <f t="shared" si="5"/>
        <v>0.76365024818633065</v>
      </c>
      <c r="R19">
        <f t="shared" si="6"/>
        <v>1.2000218185785196</v>
      </c>
      <c r="T19" s="20"/>
      <c r="U19" s="22"/>
    </row>
    <row r="20" spans="1:21" x14ac:dyDescent="0.25">
      <c r="A20" t="s">
        <v>152</v>
      </c>
      <c r="B20" s="5" t="s">
        <v>153</v>
      </c>
      <c r="C20" s="6" t="s">
        <v>74</v>
      </c>
      <c r="D20" s="6" t="s">
        <v>37</v>
      </c>
      <c r="E20" s="6" t="s">
        <v>16</v>
      </c>
      <c r="F20" s="14">
        <v>2250</v>
      </c>
      <c r="G20" s="14">
        <v>2000</v>
      </c>
      <c r="H20" s="14">
        <v>2500</v>
      </c>
      <c r="I20" s="14">
        <v>2750</v>
      </c>
      <c r="J20" s="14">
        <v>2500</v>
      </c>
      <c r="K20" s="14">
        <v>3000</v>
      </c>
      <c r="L20" s="6" t="s">
        <v>23</v>
      </c>
      <c r="M20">
        <f t="shared" si="1"/>
        <v>2.454590083456063</v>
      </c>
      <c r="N20">
        <f t="shared" si="2"/>
        <v>2.1818578519609448</v>
      </c>
      <c r="O20">
        <f t="shared" si="3"/>
        <v>2.7273223149511812</v>
      </c>
      <c r="P20">
        <f t="shared" si="4"/>
        <v>3.0000545464462993</v>
      </c>
      <c r="Q20">
        <f t="shared" si="5"/>
        <v>2.7273223149511812</v>
      </c>
      <c r="R20">
        <f t="shared" si="6"/>
        <v>3.272786777941417</v>
      </c>
      <c r="T20" s="23"/>
      <c r="U20" s="22"/>
    </row>
    <row r="21" spans="1:21" x14ac:dyDescent="0.25">
      <c r="A21" t="s">
        <v>177</v>
      </c>
      <c r="B21" s="5" t="s">
        <v>178</v>
      </c>
      <c r="C21" s="6" t="s">
        <v>15</v>
      </c>
      <c r="E21" s="6" t="s">
        <v>61</v>
      </c>
      <c r="F21" s="14">
        <v>800</v>
      </c>
      <c r="G21" s="14">
        <v>600</v>
      </c>
      <c r="H21" s="14">
        <v>1000</v>
      </c>
      <c r="I21" s="14">
        <v>900</v>
      </c>
      <c r="J21" s="14">
        <v>700</v>
      </c>
      <c r="K21" s="14">
        <v>1100</v>
      </c>
      <c r="M21">
        <f t="shared" si="1"/>
        <v>0.87274314078437787</v>
      </c>
      <c r="N21">
        <f t="shared" si="2"/>
        <v>0.65455735558828343</v>
      </c>
      <c r="O21">
        <f t="shared" si="3"/>
        <v>1.0909289259804724</v>
      </c>
      <c r="P21">
        <f t="shared" si="4"/>
        <v>0.9818360333824252</v>
      </c>
      <c r="Q21">
        <f t="shared" si="5"/>
        <v>0.76365024818633065</v>
      </c>
      <c r="R21">
        <f t="shared" si="6"/>
        <v>1.2000218185785196</v>
      </c>
      <c r="T21" s="20"/>
      <c r="U21" s="22"/>
    </row>
    <row r="22" spans="1:21" x14ac:dyDescent="0.25">
      <c r="A22" t="s">
        <v>177</v>
      </c>
      <c r="B22" s="5" t="s">
        <v>178</v>
      </c>
      <c r="C22" s="6" t="s">
        <v>25</v>
      </c>
      <c r="E22" s="6" t="s">
        <v>61</v>
      </c>
      <c r="F22" s="14">
        <v>300</v>
      </c>
      <c r="G22" s="14">
        <v>200</v>
      </c>
      <c r="H22" s="14">
        <v>400</v>
      </c>
      <c r="I22" s="14">
        <v>400</v>
      </c>
      <c r="J22" s="14">
        <v>350</v>
      </c>
      <c r="K22" s="14">
        <v>450</v>
      </c>
      <c r="M22">
        <f t="shared" si="1"/>
        <v>0.32727867779414171</v>
      </c>
      <c r="N22">
        <f t="shared" si="2"/>
        <v>0.21818578519609447</v>
      </c>
      <c r="O22">
        <f t="shared" si="3"/>
        <v>0.43637157039218893</v>
      </c>
      <c r="P22">
        <f t="shared" si="4"/>
        <v>0.43637157039218893</v>
      </c>
      <c r="Q22">
        <f t="shared" si="5"/>
        <v>0.38182512409316532</v>
      </c>
      <c r="R22">
        <f t="shared" si="6"/>
        <v>0.4909180166912126</v>
      </c>
      <c r="T22" s="20"/>
      <c r="U22" s="22"/>
    </row>
    <row r="23" spans="1:21" x14ac:dyDescent="0.25">
      <c r="A23" t="s">
        <v>177</v>
      </c>
      <c r="B23" s="5" t="s">
        <v>179</v>
      </c>
      <c r="C23" s="6" t="s">
        <v>15</v>
      </c>
      <c r="E23" s="6" t="s">
        <v>61</v>
      </c>
      <c r="F23" s="14">
        <v>800</v>
      </c>
      <c r="G23" s="14">
        <v>600</v>
      </c>
      <c r="H23" s="14">
        <v>1000</v>
      </c>
      <c r="I23" s="14">
        <v>900</v>
      </c>
      <c r="J23" s="14">
        <v>700</v>
      </c>
      <c r="K23" s="14">
        <v>1100</v>
      </c>
      <c r="M23">
        <f t="shared" si="1"/>
        <v>0.87274314078437787</v>
      </c>
      <c r="N23">
        <f t="shared" si="2"/>
        <v>0.65455735558828343</v>
      </c>
      <c r="O23">
        <f t="shared" si="3"/>
        <v>1.0909289259804724</v>
      </c>
      <c r="P23">
        <f t="shared" si="4"/>
        <v>0.9818360333824252</v>
      </c>
      <c r="Q23">
        <f t="shared" si="5"/>
        <v>0.76365024818633065</v>
      </c>
      <c r="R23">
        <f t="shared" si="6"/>
        <v>1.2000218185785196</v>
      </c>
      <c r="T23" s="20"/>
      <c r="U23" s="22"/>
    </row>
    <row r="24" spans="1:21" x14ac:dyDescent="0.25">
      <c r="A24" t="s">
        <v>177</v>
      </c>
      <c r="B24" s="5" t="s">
        <v>179</v>
      </c>
      <c r="C24" s="6" t="s">
        <v>25</v>
      </c>
      <c r="E24" s="6" t="s">
        <v>61</v>
      </c>
      <c r="F24" s="14">
        <v>300</v>
      </c>
      <c r="G24" s="14">
        <v>200</v>
      </c>
      <c r="H24" s="14">
        <v>400</v>
      </c>
      <c r="I24" s="14">
        <v>400</v>
      </c>
      <c r="J24" s="14">
        <v>350</v>
      </c>
      <c r="K24" s="14">
        <v>450</v>
      </c>
      <c r="M24">
        <f t="shared" si="1"/>
        <v>0.32727867779414171</v>
      </c>
      <c r="N24">
        <f t="shared" si="2"/>
        <v>0.21818578519609447</v>
      </c>
      <c r="O24">
        <f t="shared" si="3"/>
        <v>0.43637157039218893</v>
      </c>
      <c r="P24">
        <f t="shared" si="4"/>
        <v>0.43637157039218893</v>
      </c>
      <c r="Q24">
        <f t="shared" si="5"/>
        <v>0.38182512409316532</v>
      </c>
      <c r="R24">
        <f t="shared" si="6"/>
        <v>0.4909180166912126</v>
      </c>
      <c r="T24" s="18"/>
      <c r="U24" s="22"/>
    </row>
    <row r="25" spans="1:21" x14ac:dyDescent="0.25">
      <c r="A25" t="s">
        <v>177</v>
      </c>
      <c r="B25" s="5" t="s">
        <v>180</v>
      </c>
      <c r="C25" s="6" t="s">
        <v>15</v>
      </c>
      <c r="D25" s="6" t="s">
        <v>88</v>
      </c>
      <c r="E25" s="6" t="s">
        <v>61</v>
      </c>
      <c r="F25" s="14">
        <v>800</v>
      </c>
      <c r="G25" s="14">
        <v>600</v>
      </c>
      <c r="H25" s="14">
        <v>1000</v>
      </c>
      <c r="I25" s="14">
        <v>900</v>
      </c>
      <c r="J25" s="14">
        <v>700</v>
      </c>
      <c r="K25" s="14">
        <v>1100</v>
      </c>
      <c r="M25">
        <f t="shared" si="1"/>
        <v>0.87274314078437787</v>
      </c>
      <c r="N25">
        <f t="shared" si="2"/>
        <v>0.65455735558828343</v>
      </c>
      <c r="O25">
        <f t="shared" si="3"/>
        <v>1.0909289259804724</v>
      </c>
      <c r="P25">
        <f t="shared" si="4"/>
        <v>0.9818360333824252</v>
      </c>
      <c r="Q25">
        <f t="shared" si="5"/>
        <v>0.76365024818633065</v>
      </c>
      <c r="R25">
        <f t="shared" si="6"/>
        <v>1.2000218185785196</v>
      </c>
      <c r="T25" s="18"/>
      <c r="U25" s="22"/>
    </row>
    <row r="26" spans="1:21" x14ac:dyDescent="0.25">
      <c r="A26" t="s">
        <v>177</v>
      </c>
      <c r="B26" s="5" t="s">
        <v>180</v>
      </c>
      <c r="C26" s="6" t="s">
        <v>25</v>
      </c>
      <c r="F26" s="14">
        <v>300</v>
      </c>
      <c r="G26" s="14">
        <v>200</v>
      </c>
      <c r="H26" s="14">
        <v>400</v>
      </c>
      <c r="I26" s="14">
        <v>400</v>
      </c>
      <c r="J26" s="14">
        <v>350</v>
      </c>
      <c r="K26" s="14">
        <v>450</v>
      </c>
      <c r="M26">
        <f t="shared" si="1"/>
        <v>0.32727867779414171</v>
      </c>
      <c r="N26">
        <f t="shared" si="2"/>
        <v>0.21818578519609447</v>
      </c>
      <c r="O26">
        <f t="shared" si="3"/>
        <v>0.43637157039218893</v>
      </c>
      <c r="P26">
        <f t="shared" si="4"/>
        <v>0.43637157039218893</v>
      </c>
      <c r="Q26">
        <f t="shared" si="5"/>
        <v>0.38182512409316532</v>
      </c>
      <c r="R26">
        <f t="shared" si="6"/>
        <v>0.4909180166912126</v>
      </c>
      <c r="T26" s="20"/>
      <c r="U26" s="22"/>
    </row>
    <row r="27" spans="1:21" x14ac:dyDescent="0.25">
      <c r="A27" t="s">
        <v>177</v>
      </c>
      <c r="B27" s="5" t="s">
        <v>181</v>
      </c>
      <c r="C27" s="6" t="s">
        <v>15</v>
      </c>
      <c r="D27" s="6" t="s">
        <v>90</v>
      </c>
      <c r="E27" s="6" t="s">
        <v>61</v>
      </c>
      <c r="F27" s="14">
        <v>800</v>
      </c>
      <c r="G27" s="14">
        <v>600</v>
      </c>
      <c r="H27" s="14">
        <v>1000</v>
      </c>
      <c r="I27" s="14">
        <v>900</v>
      </c>
      <c r="J27" s="14">
        <v>700</v>
      </c>
      <c r="K27" s="14">
        <v>1100</v>
      </c>
      <c r="M27">
        <f t="shared" si="1"/>
        <v>0.87274314078437787</v>
      </c>
      <c r="N27">
        <f t="shared" si="2"/>
        <v>0.65455735558828343</v>
      </c>
      <c r="O27">
        <f t="shared" si="3"/>
        <v>1.0909289259804724</v>
      </c>
      <c r="P27">
        <f t="shared" si="4"/>
        <v>0.9818360333824252</v>
      </c>
      <c r="Q27">
        <f t="shared" si="5"/>
        <v>0.76365024818633065</v>
      </c>
      <c r="R27">
        <f t="shared" si="6"/>
        <v>1.2000218185785196</v>
      </c>
      <c r="T27" s="20"/>
      <c r="U27" s="22"/>
    </row>
    <row r="28" spans="1:21" x14ac:dyDescent="0.25">
      <c r="A28" t="s">
        <v>156</v>
      </c>
      <c r="B28" s="5" t="s">
        <v>160</v>
      </c>
      <c r="C28" s="6" t="s">
        <v>25</v>
      </c>
      <c r="E28" s="6" t="s">
        <v>16</v>
      </c>
      <c r="F28" s="14">
        <v>275</v>
      </c>
      <c r="G28" s="14">
        <v>250</v>
      </c>
      <c r="H28" s="14">
        <v>300</v>
      </c>
      <c r="I28" s="14">
        <v>750</v>
      </c>
      <c r="J28" s="14">
        <v>500</v>
      </c>
      <c r="K28" s="14">
        <v>1000</v>
      </c>
      <c r="L28" s="6" t="s">
        <v>23</v>
      </c>
      <c r="M28">
        <f t="shared" si="1"/>
        <v>0.30000545464462991</v>
      </c>
      <c r="N28">
        <f t="shared" si="2"/>
        <v>0.2727322314951181</v>
      </c>
      <c r="O28">
        <f t="shared" si="3"/>
        <v>0.32727867779414171</v>
      </c>
      <c r="P28">
        <f t="shared" si="4"/>
        <v>0.81819669448535426</v>
      </c>
      <c r="Q28">
        <f t="shared" si="5"/>
        <v>0.54546446299023621</v>
      </c>
      <c r="R28">
        <f t="shared" si="6"/>
        <v>1.0909289259804724</v>
      </c>
      <c r="T28" s="20"/>
      <c r="U28" s="20"/>
    </row>
    <row r="29" spans="1:21" x14ac:dyDescent="0.25">
      <c r="A29" t="s">
        <v>156</v>
      </c>
      <c r="B29" s="5" t="s">
        <v>160</v>
      </c>
      <c r="C29" s="6" t="s">
        <v>15</v>
      </c>
      <c r="E29" s="6" t="s">
        <v>16</v>
      </c>
      <c r="F29" s="14">
        <v>800</v>
      </c>
      <c r="G29" s="14">
        <v>600</v>
      </c>
      <c r="H29" s="14">
        <v>1000</v>
      </c>
      <c r="I29" s="14">
        <v>900</v>
      </c>
      <c r="J29" s="14">
        <v>700</v>
      </c>
      <c r="K29" s="14">
        <v>1100</v>
      </c>
      <c r="L29" s="6" t="s">
        <v>23</v>
      </c>
      <c r="M29">
        <f t="shared" si="1"/>
        <v>0.87274314078437787</v>
      </c>
      <c r="N29">
        <f t="shared" si="2"/>
        <v>0.65455735558828343</v>
      </c>
      <c r="O29">
        <f t="shared" si="3"/>
        <v>1.0909289259804724</v>
      </c>
      <c r="P29">
        <f t="shared" si="4"/>
        <v>0.9818360333824252</v>
      </c>
      <c r="Q29">
        <f t="shared" si="5"/>
        <v>0.76365024818633065</v>
      </c>
      <c r="R29">
        <f t="shared" si="6"/>
        <v>1.2000218185785196</v>
      </c>
      <c r="T29" s="20"/>
      <c r="U29" s="20"/>
    </row>
    <row r="30" spans="1:21" x14ac:dyDescent="0.25">
      <c r="A30" t="s">
        <v>156</v>
      </c>
      <c r="B30" s="5" t="s">
        <v>160</v>
      </c>
      <c r="C30" s="6" t="s">
        <v>40</v>
      </c>
      <c r="E30" s="6" t="s">
        <v>16</v>
      </c>
      <c r="F30" s="14">
        <v>2000</v>
      </c>
      <c r="G30" s="14">
        <v>1500</v>
      </c>
      <c r="H30" s="14">
        <v>2500</v>
      </c>
      <c r="I30" s="14">
        <v>2850</v>
      </c>
      <c r="J30" s="14">
        <v>2500</v>
      </c>
      <c r="K30" s="14">
        <v>3200</v>
      </c>
      <c r="L30" s="6" t="s">
        <v>23</v>
      </c>
      <c r="M30">
        <f t="shared" si="1"/>
        <v>2.1818578519609448</v>
      </c>
      <c r="N30">
        <f t="shared" si="2"/>
        <v>1.6363933889707085</v>
      </c>
      <c r="O30">
        <f t="shared" si="3"/>
        <v>2.7273223149511812</v>
      </c>
      <c r="P30">
        <f t="shared" si="4"/>
        <v>3.1091474390443463</v>
      </c>
      <c r="Q30">
        <f t="shared" si="5"/>
        <v>2.7273223149511812</v>
      </c>
      <c r="R30">
        <f t="shared" si="6"/>
        <v>3.4909725631375115</v>
      </c>
      <c r="T30" s="18"/>
      <c r="U30" s="20"/>
    </row>
    <row r="31" spans="1:21" x14ac:dyDescent="0.25">
      <c r="A31" t="s">
        <v>156</v>
      </c>
      <c r="B31" s="5" t="s">
        <v>160</v>
      </c>
      <c r="C31" s="6" t="s">
        <v>94</v>
      </c>
      <c r="D31" s="6" t="s">
        <v>23</v>
      </c>
      <c r="E31" s="6" t="s">
        <v>16</v>
      </c>
      <c r="F31" s="14">
        <v>650</v>
      </c>
      <c r="G31" s="14">
        <v>500</v>
      </c>
      <c r="H31" s="14">
        <v>800</v>
      </c>
      <c r="I31" s="14">
        <v>1050</v>
      </c>
      <c r="J31" s="14">
        <v>800</v>
      </c>
      <c r="K31" s="14">
        <v>1300</v>
      </c>
      <c r="L31" s="6" t="s">
        <v>23</v>
      </c>
      <c r="M31">
        <f t="shared" si="1"/>
        <v>0.70910380188730704</v>
      </c>
      <c r="N31">
        <f t="shared" si="2"/>
        <v>0.54546446299023621</v>
      </c>
      <c r="O31">
        <f t="shared" si="3"/>
        <v>0.87274314078437787</v>
      </c>
      <c r="P31">
        <f t="shared" si="4"/>
        <v>1.1454753722794959</v>
      </c>
      <c r="Q31">
        <f t="shared" si="5"/>
        <v>0.87274314078437787</v>
      </c>
      <c r="R31">
        <f t="shared" si="6"/>
        <v>1.4182076037746141</v>
      </c>
      <c r="T31" s="20"/>
      <c r="U31" s="20"/>
    </row>
    <row r="32" spans="1:21" x14ac:dyDescent="0.25">
      <c r="A32" t="s">
        <v>156</v>
      </c>
      <c r="B32" s="5" t="s">
        <v>161</v>
      </c>
      <c r="C32" s="6" t="s">
        <v>25</v>
      </c>
      <c r="E32" s="6" t="s">
        <v>16</v>
      </c>
      <c r="F32" s="14">
        <v>275</v>
      </c>
      <c r="G32" s="14">
        <v>250</v>
      </c>
      <c r="H32" s="14">
        <v>300</v>
      </c>
      <c r="I32" s="14">
        <v>750</v>
      </c>
      <c r="J32" s="14">
        <v>500</v>
      </c>
      <c r="K32" s="14">
        <v>1000</v>
      </c>
      <c r="L32" s="6" t="s">
        <v>23</v>
      </c>
      <c r="M32">
        <f t="shared" si="1"/>
        <v>0.30000545464462991</v>
      </c>
      <c r="N32">
        <f t="shared" si="2"/>
        <v>0.2727322314951181</v>
      </c>
      <c r="O32">
        <f t="shared" si="3"/>
        <v>0.32727867779414171</v>
      </c>
      <c r="P32">
        <f t="shared" si="4"/>
        <v>0.81819669448535426</v>
      </c>
      <c r="Q32">
        <f t="shared" si="5"/>
        <v>0.54546446299023621</v>
      </c>
      <c r="R32">
        <f t="shared" si="6"/>
        <v>1.0909289259804724</v>
      </c>
      <c r="T32" s="20"/>
      <c r="U32" s="20"/>
    </row>
    <row r="33" spans="1:21" x14ac:dyDescent="0.25">
      <c r="A33" t="s">
        <v>156</v>
      </c>
      <c r="B33" s="5" t="s">
        <v>161</v>
      </c>
      <c r="C33" s="6" t="s">
        <v>15</v>
      </c>
      <c r="E33" s="6" t="s">
        <v>16</v>
      </c>
      <c r="F33" s="14">
        <v>800</v>
      </c>
      <c r="G33" s="14">
        <v>600</v>
      </c>
      <c r="H33" s="14">
        <v>1000</v>
      </c>
      <c r="I33" s="14">
        <v>900</v>
      </c>
      <c r="J33" s="14">
        <v>700</v>
      </c>
      <c r="K33" s="14">
        <v>1100</v>
      </c>
      <c r="L33" s="6" t="s">
        <v>23</v>
      </c>
      <c r="M33">
        <f t="shared" si="1"/>
        <v>0.87274314078437787</v>
      </c>
      <c r="N33">
        <f t="shared" si="2"/>
        <v>0.65455735558828343</v>
      </c>
      <c r="O33">
        <f t="shared" si="3"/>
        <v>1.0909289259804724</v>
      </c>
      <c r="P33">
        <f t="shared" si="4"/>
        <v>0.9818360333824252</v>
      </c>
      <c r="Q33">
        <f t="shared" si="5"/>
        <v>0.76365024818633065</v>
      </c>
      <c r="R33">
        <f t="shared" si="6"/>
        <v>1.2000218185785196</v>
      </c>
      <c r="T33" s="20"/>
      <c r="U33" s="20"/>
    </row>
    <row r="34" spans="1:21" x14ac:dyDescent="0.25">
      <c r="A34" t="s">
        <v>156</v>
      </c>
      <c r="B34" s="5" t="s">
        <v>161</v>
      </c>
      <c r="C34" s="6" t="s">
        <v>40</v>
      </c>
      <c r="E34" s="6" t="s">
        <v>16</v>
      </c>
      <c r="F34" s="14">
        <v>2000</v>
      </c>
      <c r="G34" s="14">
        <v>1500</v>
      </c>
      <c r="H34" s="14">
        <v>2500</v>
      </c>
      <c r="I34" s="14">
        <v>2850</v>
      </c>
      <c r="J34" s="14">
        <v>2500</v>
      </c>
      <c r="K34" s="14">
        <v>3200</v>
      </c>
      <c r="L34" s="6" t="s">
        <v>23</v>
      </c>
      <c r="M34">
        <f t="shared" si="1"/>
        <v>2.1818578519609448</v>
      </c>
      <c r="N34">
        <f t="shared" si="2"/>
        <v>1.6363933889707085</v>
      </c>
      <c r="O34">
        <f t="shared" si="3"/>
        <v>2.7273223149511812</v>
      </c>
      <c r="P34">
        <f t="shared" si="4"/>
        <v>3.1091474390443463</v>
      </c>
      <c r="Q34">
        <f t="shared" si="5"/>
        <v>2.7273223149511812</v>
      </c>
      <c r="R34">
        <f t="shared" si="6"/>
        <v>3.4909725631375115</v>
      </c>
      <c r="T34" s="20"/>
      <c r="U34" s="20"/>
    </row>
    <row r="35" spans="1:21" x14ac:dyDescent="0.25">
      <c r="A35" t="s">
        <v>156</v>
      </c>
      <c r="B35" s="5" t="s">
        <v>161</v>
      </c>
      <c r="C35" s="6" t="s">
        <v>94</v>
      </c>
      <c r="E35" s="6" t="s">
        <v>16</v>
      </c>
      <c r="F35" s="14">
        <v>650</v>
      </c>
      <c r="G35" s="14">
        <v>500</v>
      </c>
      <c r="H35" s="14">
        <v>800</v>
      </c>
      <c r="I35" s="14">
        <v>1050</v>
      </c>
      <c r="J35" s="14">
        <v>800</v>
      </c>
      <c r="K35" s="14">
        <v>1300</v>
      </c>
      <c r="L35" s="6" t="s">
        <v>23</v>
      </c>
      <c r="M35">
        <f t="shared" si="1"/>
        <v>0.70910380188730704</v>
      </c>
      <c r="N35">
        <f t="shared" si="2"/>
        <v>0.54546446299023621</v>
      </c>
      <c r="O35">
        <f t="shared" si="3"/>
        <v>0.87274314078437787</v>
      </c>
      <c r="P35">
        <f t="shared" si="4"/>
        <v>1.1454753722794959</v>
      </c>
      <c r="Q35">
        <f t="shared" si="5"/>
        <v>0.87274314078437787</v>
      </c>
      <c r="R35">
        <f t="shared" si="6"/>
        <v>1.4182076037746141</v>
      </c>
      <c r="T35" s="20"/>
      <c r="U35" s="20"/>
    </row>
    <row r="36" spans="1:21" x14ac:dyDescent="0.25">
      <c r="A36" t="s">
        <v>167</v>
      </c>
      <c r="B36" s="5" t="s">
        <v>171</v>
      </c>
      <c r="C36" s="6" t="s">
        <v>25</v>
      </c>
      <c r="E36" s="6" t="s">
        <v>16</v>
      </c>
      <c r="F36" s="14">
        <v>275</v>
      </c>
      <c r="G36" s="14">
        <v>250</v>
      </c>
      <c r="H36" s="14">
        <v>300</v>
      </c>
      <c r="I36" s="14">
        <v>750</v>
      </c>
      <c r="J36" s="14">
        <v>500</v>
      </c>
      <c r="K36" s="14">
        <v>1000</v>
      </c>
      <c r="L36" s="6" t="s">
        <v>23</v>
      </c>
      <c r="M36">
        <f t="shared" si="1"/>
        <v>0.30000545464462991</v>
      </c>
      <c r="N36">
        <f t="shared" si="2"/>
        <v>0.2727322314951181</v>
      </c>
      <c r="O36">
        <f t="shared" si="3"/>
        <v>0.32727867779414171</v>
      </c>
      <c r="P36">
        <f t="shared" si="4"/>
        <v>0.81819669448535426</v>
      </c>
      <c r="Q36">
        <f t="shared" si="5"/>
        <v>0.54546446299023621</v>
      </c>
      <c r="R36">
        <f t="shared" si="6"/>
        <v>1.0909289259804724</v>
      </c>
      <c r="T36" s="20"/>
      <c r="U36" s="20"/>
    </row>
    <row r="37" spans="1:21" x14ac:dyDescent="0.25">
      <c r="A37" t="s">
        <v>167</v>
      </c>
      <c r="B37" s="5" t="s">
        <v>171</v>
      </c>
      <c r="C37" s="6" t="s">
        <v>15</v>
      </c>
      <c r="E37" s="6" t="s">
        <v>16</v>
      </c>
      <c r="F37" s="14">
        <v>750</v>
      </c>
      <c r="G37" s="14">
        <v>500</v>
      </c>
      <c r="H37" s="14">
        <v>1000</v>
      </c>
      <c r="I37" s="14">
        <v>950</v>
      </c>
      <c r="J37" s="14">
        <v>700</v>
      </c>
      <c r="K37" s="14">
        <v>1200</v>
      </c>
      <c r="L37" s="6" t="s">
        <v>23</v>
      </c>
      <c r="M37">
        <f t="shared" si="1"/>
        <v>0.81819669448535426</v>
      </c>
      <c r="N37">
        <f t="shared" si="2"/>
        <v>0.54546446299023621</v>
      </c>
      <c r="O37">
        <f t="shared" si="3"/>
        <v>1.0909289259804724</v>
      </c>
      <c r="P37">
        <f t="shared" si="4"/>
        <v>1.0363824796814487</v>
      </c>
      <c r="Q37">
        <f t="shared" si="5"/>
        <v>0.76365024818633065</v>
      </c>
      <c r="R37">
        <f t="shared" si="6"/>
        <v>1.3091147111765669</v>
      </c>
      <c r="T37" s="20"/>
      <c r="U37" s="20"/>
    </row>
    <row r="38" spans="1:21" x14ac:dyDescent="0.25">
      <c r="A38" t="s">
        <v>167</v>
      </c>
      <c r="B38" s="5" t="s">
        <v>171</v>
      </c>
      <c r="C38" s="6" t="s">
        <v>102</v>
      </c>
      <c r="D38" s="6" t="s">
        <v>23</v>
      </c>
      <c r="E38" s="6" t="s">
        <v>16</v>
      </c>
      <c r="F38" s="14">
        <v>150</v>
      </c>
      <c r="G38" s="14">
        <v>100</v>
      </c>
      <c r="H38" s="14">
        <v>200</v>
      </c>
      <c r="I38" s="14">
        <v>225</v>
      </c>
      <c r="J38" s="14">
        <v>200</v>
      </c>
      <c r="K38" s="14">
        <v>250</v>
      </c>
      <c r="L38" s="6" t="s">
        <v>23</v>
      </c>
      <c r="M38">
        <f t="shared" si="1"/>
        <v>0.16363933889707086</v>
      </c>
      <c r="N38">
        <f t="shared" si="2"/>
        <v>0.10909289259804723</v>
      </c>
      <c r="O38">
        <f t="shared" si="3"/>
        <v>0.21818578519609447</v>
      </c>
      <c r="P38">
        <f t="shared" si="4"/>
        <v>0.2454590083456063</v>
      </c>
      <c r="Q38">
        <f t="shared" si="5"/>
        <v>0.21818578519609447</v>
      </c>
      <c r="R38">
        <f t="shared" si="6"/>
        <v>0.2727322314951181</v>
      </c>
      <c r="T38" s="20"/>
      <c r="U38" s="20"/>
    </row>
    <row r="39" spans="1:21" x14ac:dyDescent="0.25">
      <c r="A39" t="s">
        <v>167</v>
      </c>
      <c r="B39" s="5" t="s">
        <v>171</v>
      </c>
      <c r="C39" s="6" t="s">
        <v>106</v>
      </c>
      <c r="E39" s="6" t="s">
        <v>16</v>
      </c>
      <c r="F39" s="14">
        <v>75</v>
      </c>
      <c r="G39" s="14">
        <v>50</v>
      </c>
      <c r="H39" s="14">
        <v>100</v>
      </c>
      <c r="I39" s="14">
        <v>150</v>
      </c>
      <c r="J39" s="14">
        <v>100</v>
      </c>
      <c r="K39" s="14">
        <v>200</v>
      </c>
      <c r="L39" s="6" t="s">
        <v>23</v>
      </c>
      <c r="M39">
        <f t="shared" si="1"/>
        <v>8.1819669448535429E-2</v>
      </c>
      <c r="N39">
        <f t="shared" si="2"/>
        <v>5.4546446299023617E-2</v>
      </c>
      <c r="O39">
        <f t="shared" si="3"/>
        <v>0.10909289259804723</v>
      </c>
      <c r="P39">
        <f t="shared" si="4"/>
        <v>0.16363933889707086</v>
      </c>
      <c r="Q39">
        <f t="shared" si="5"/>
        <v>0.10909289259804723</v>
      </c>
      <c r="R39">
        <f t="shared" si="6"/>
        <v>0.21818578519609447</v>
      </c>
      <c r="T39" s="20"/>
      <c r="U39" s="20"/>
    </row>
    <row r="40" spans="1:21" x14ac:dyDescent="0.25">
      <c r="A40" t="s">
        <v>167</v>
      </c>
      <c r="B40" s="5" t="s">
        <v>171</v>
      </c>
      <c r="C40" s="6" t="s">
        <v>74</v>
      </c>
      <c r="D40" s="6" t="s">
        <v>23</v>
      </c>
      <c r="E40" s="6" t="s">
        <v>16</v>
      </c>
      <c r="F40" s="14">
        <v>2250</v>
      </c>
      <c r="G40" s="14">
        <v>2000</v>
      </c>
      <c r="H40" s="14">
        <v>2500</v>
      </c>
      <c r="I40" s="14">
        <v>2750</v>
      </c>
      <c r="J40" s="14">
        <v>2500</v>
      </c>
      <c r="K40" s="14">
        <v>3000</v>
      </c>
      <c r="L40" s="6" t="s">
        <v>23</v>
      </c>
      <c r="M40">
        <f t="shared" si="1"/>
        <v>2.454590083456063</v>
      </c>
      <c r="N40">
        <f t="shared" si="2"/>
        <v>2.1818578519609448</v>
      </c>
      <c r="O40">
        <f t="shared" si="3"/>
        <v>2.7273223149511812</v>
      </c>
      <c r="P40">
        <f t="shared" si="4"/>
        <v>3.0000545464462993</v>
      </c>
      <c r="Q40">
        <f t="shared" si="5"/>
        <v>2.7273223149511812</v>
      </c>
      <c r="R40">
        <f t="shared" si="6"/>
        <v>3.272786777941417</v>
      </c>
      <c r="T40" s="18"/>
      <c r="U40" s="22"/>
    </row>
    <row r="41" spans="1:21" x14ac:dyDescent="0.25">
      <c r="A41" t="s">
        <v>167</v>
      </c>
      <c r="B41" s="5" t="s">
        <v>172</v>
      </c>
      <c r="C41" s="6" t="s">
        <v>102</v>
      </c>
      <c r="D41" s="6" t="s">
        <v>110</v>
      </c>
      <c r="E41" s="6" t="s">
        <v>16</v>
      </c>
      <c r="F41" s="14">
        <v>150</v>
      </c>
      <c r="G41" s="14">
        <v>100</v>
      </c>
      <c r="H41" s="14">
        <v>200</v>
      </c>
      <c r="I41" s="14">
        <v>225</v>
      </c>
      <c r="J41" s="14">
        <v>200</v>
      </c>
      <c r="K41" s="14">
        <v>250</v>
      </c>
      <c r="L41" s="6" t="s">
        <v>23</v>
      </c>
      <c r="M41">
        <f t="shared" si="1"/>
        <v>0.16363933889707086</v>
      </c>
      <c r="N41">
        <f t="shared" si="2"/>
        <v>0.10909289259804723</v>
      </c>
      <c r="O41">
        <f t="shared" si="3"/>
        <v>0.21818578519609447</v>
      </c>
      <c r="P41">
        <f t="shared" si="4"/>
        <v>0.2454590083456063</v>
      </c>
      <c r="Q41">
        <f t="shared" si="5"/>
        <v>0.21818578519609447</v>
      </c>
      <c r="R41">
        <f t="shared" si="6"/>
        <v>0.2727322314951181</v>
      </c>
      <c r="T41" s="18"/>
      <c r="U41" s="22"/>
    </row>
    <row r="42" spans="1:21" x14ac:dyDescent="0.25">
      <c r="A42" t="s">
        <v>156</v>
      </c>
      <c r="B42" s="5" t="s">
        <v>162</v>
      </c>
      <c r="C42" s="6" t="s">
        <v>25</v>
      </c>
      <c r="D42" s="6" t="s">
        <v>23</v>
      </c>
      <c r="E42" s="6" t="s">
        <v>16</v>
      </c>
      <c r="F42" s="14">
        <v>275</v>
      </c>
      <c r="G42" s="14">
        <v>250</v>
      </c>
      <c r="H42" s="14">
        <v>300</v>
      </c>
      <c r="I42" s="14">
        <v>750</v>
      </c>
      <c r="J42" s="14">
        <v>500</v>
      </c>
      <c r="K42" s="14">
        <v>1000</v>
      </c>
      <c r="L42" s="6" t="s">
        <v>113</v>
      </c>
      <c r="M42">
        <f t="shared" si="1"/>
        <v>0.30000545464462991</v>
      </c>
      <c r="N42">
        <f t="shared" si="2"/>
        <v>0.2727322314951181</v>
      </c>
      <c r="O42">
        <f t="shared" si="3"/>
        <v>0.32727867779414171</v>
      </c>
      <c r="P42">
        <f t="shared" si="4"/>
        <v>0.81819669448535426</v>
      </c>
      <c r="Q42">
        <f t="shared" si="5"/>
        <v>0.54546446299023621</v>
      </c>
      <c r="R42">
        <f t="shared" si="6"/>
        <v>1.0909289259804724</v>
      </c>
      <c r="T42" s="18"/>
      <c r="U42" s="22"/>
    </row>
    <row r="43" spans="1:21" x14ac:dyDescent="0.25">
      <c r="A43" t="s">
        <v>156</v>
      </c>
      <c r="B43" s="5" t="s">
        <v>162</v>
      </c>
      <c r="C43" s="6" t="s">
        <v>15</v>
      </c>
      <c r="D43" s="6" t="s">
        <v>114</v>
      </c>
      <c r="E43" s="6" t="s">
        <v>16</v>
      </c>
      <c r="F43" s="14">
        <v>750</v>
      </c>
      <c r="G43" s="14">
        <v>500</v>
      </c>
      <c r="H43" s="14">
        <v>1000</v>
      </c>
      <c r="I43" s="14">
        <v>950</v>
      </c>
      <c r="J43" s="14">
        <v>700</v>
      </c>
      <c r="K43" s="14">
        <v>1200</v>
      </c>
      <c r="L43" s="6" t="s">
        <v>115</v>
      </c>
      <c r="M43">
        <f t="shared" si="1"/>
        <v>0.81819669448535426</v>
      </c>
      <c r="N43">
        <f t="shared" si="2"/>
        <v>0.54546446299023621</v>
      </c>
      <c r="O43">
        <f t="shared" si="3"/>
        <v>1.0909289259804724</v>
      </c>
      <c r="P43">
        <f t="shared" si="4"/>
        <v>1.0363824796814487</v>
      </c>
      <c r="Q43">
        <f t="shared" si="5"/>
        <v>0.76365024818633065</v>
      </c>
      <c r="R43">
        <f t="shared" si="6"/>
        <v>1.3091147111765669</v>
      </c>
      <c r="T43" s="19"/>
      <c r="U43" s="22"/>
    </row>
    <row r="44" spans="1:21" x14ac:dyDescent="0.25">
      <c r="A44" t="s">
        <v>156</v>
      </c>
      <c r="B44" s="5" t="s">
        <v>162</v>
      </c>
      <c r="C44" s="6" t="s">
        <v>40</v>
      </c>
      <c r="D44" s="6" t="s">
        <v>116</v>
      </c>
      <c r="E44" s="6" t="s">
        <v>16</v>
      </c>
      <c r="F44" s="14">
        <v>2000</v>
      </c>
      <c r="G44" s="14">
        <v>1500</v>
      </c>
      <c r="H44" s="14">
        <v>2500</v>
      </c>
      <c r="I44" s="14">
        <v>2850</v>
      </c>
      <c r="J44" s="14">
        <v>2500</v>
      </c>
      <c r="K44" s="14">
        <v>3200</v>
      </c>
      <c r="L44" s="6" t="s">
        <v>117</v>
      </c>
      <c r="M44">
        <f t="shared" si="1"/>
        <v>2.1818578519609448</v>
      </c>
      <c r="N44">
        <f t="shared" si="2"/>
        <v>1.6363933889707085</v>
      </c>
      <c r="O44">
        <f t="shared" si="3"/>
        <v>2.7273223149511812</v>
      </c>
      <c r="P44">
        <f t="shared" si="4"/>
        <v>3.1091474390443463</v>
      </c>
      <c r="Q44">
        <f t="shared" si="5"/>
        <v>2.7273223149511812</v>
      </c>
      <c r="R44">
        <f t="shared" si="6"/>
        <v>3.4909725631375115</v>
      </c>
      <c r="T44" s="18"/>
      <c r="U44" s="22"/>
    </row>
    <row r="45" spans="1:21" x14ac:dyDescent="0.25">
      <c r="A45" t="s">
        <v>156</v>
      </c>
      <c r="B45" s="5" t="s">
        <v>162</v>
      </c>
      <c r="C45" s="6" t="s">
        <v>94</v>
      </c>
      <c r="D45" s="6" t="s">
        <v>116</v>
      </c>
      <c r="E45" s="6" t="s">
        <v>16</v>
      </c>
      <c r="F45" s="14">
        <v>300</v>
      </c>
      <c r="G45" s="14">
        <v>500</v>
      </c>
      <c r="H45" s="14">
        <v>800</v>
      </c>
      <c r="I45" s="14">
        <v>500</v>
      </c>
      <c r="J45" s="14">
        <v>800</v>
      </c>
      <c r="K45" s="14">
        <v>1300</v>
      </c>
      <c r="L45" s="6" t="s">
        <v>115</v>
      </c>
      <c r="M45">
        <f t="shared" si="1"/>
        <v>0.32727867779414171</v>
      </c>
      <c r="N45">
        <f t="shared" si="2"/>
        <v>0.54546446299023621</v>
      </c>
      <c r="O45">
        <f t="shared" si="3"/>
        <v>0.87274314078437787</v>
      </c>
      <c r="P45">
        <f t="shared" si="4"/>
        <v>0.54546446299023621</v>
      </c>
      <c r="Q45">
        <f t="shared" si="5"/>
        <v>0.87274314078437787</v>
      </c>
      <c r="R45">
        <f t="shared" si="6"/>
        <v>1.4182076037746141</v>
      </c>
      <c r="T45" s="18"/>
      <c r="U45" s="22"/>
    </row>
    <row r="46" spans="1:21" x14ac:dyDescent="0.25">
      <c r="A46" t="s">
        <v>156</v>
      </c>
      <c r="B46" s="5" t="s">
        <v>162</v>
      </c>
      <c r="C46" s="6" t="s">
        <v>102</v>
      </c>
      <c r="D46" s="6" t="s">
        <v>23</v>
      </c>
      <c r="E46" s="6" t="s">
        <v>16</v>
      </c>
      <c r="F46" s="14">
        <v>150</v>
      </c>
      <c r="G46" s="14">
        <v>100</v>
      </c>
      <c r="H46" s="14">
        <v>200</v>
      </c>
      <c r="I46" s="14">
        <v>225</v>
      </c>
      <c r="J46" s="14">
        <v>200</v>
      </c>
      <c r="K46" s="14">
        <v>250</v>
      </c>
      <c r="L46" s="6" t="s">
        <v>23</v>
      </c>
      <c r="M46">
        <f t="shared" si="1"/>
        <v>0.16363933889707086</v>
      </c>
      <c r="N46">
        <f t="shared" si="2"/>
        <v>0.10909289259804723</v>
      </c>
      <c r="O46">
        <f t="shared" si="3"/>
        <v>0.21818578519609447</v>
      </c>
      <c r="P46">
        <f t="shared" si="4"/>
        <v>0.2454590083456063</v>
      </c>
      <c r="Q46">
        <f t="shared" si="5"/>
        <v>0.21818578519609447</v>
      </c>
      <c r="R46">
        <f t="shared" si="6"/>
        <v>0.2727322314951181</v>
      </c>
      <c r="T46" s="18"/>
      <c r="U46" s="22"/>
    </row>
    <row r="47" spans="1:21" x14ac:dyDescent="0.25">
      <c r="A47" t="s">
        <v>156</v>
      </c>
      <c r="B47" s="5" t="s">
        <v>162</v>
      </c>
      <c r="C47" s="6" t="s">
        <v>48</v>
      </c>
      <c r="D47" s="6" t="s">
        <v>119</v>
      </c>
      <c r="E47" s="6" t="s">
        <v>16</v>
      </c>
      <c r="F47" s="14">
        <v>950</v>
      </c>
      <c r="G47" s="14">
        <v>800</v>
      </c>
      <c r="H47" s="14">
        <v>1100</v>
      </c>
      <c r="I47" s="14">
        <v>1800</v>
      </c>
      <c r="J47" s="14">
        <v>1100</v>
      </c>
      <c r="K47" s="14">
        <v>1500</v>
      </c>
      <c r="L47" s="6" t="s">
        <v>23</v>
      </c>
      <c r="M47">
        <f t="shared" si="1"/>
        <v>1.0363824796814487</v>
      </c>
      <c r="N47">
        <f t="shared" si="2"/>
        <v>0.87274314078437787</v>
      </c>
      <c r="O47">
        <f t="shared" si="3"/>
        <v>1.2000218185785196</v>
      </c>
      <c r="P47">
        <f t="shared" si="4"/>
        <v>1.9636720667648504</v>
      </c>
      <c r="Q47">
        <f t="shared" si="5"/>
        <v>1.2000218185785196</v>
      </c>
      <c r="R47">
        <f t="shared" si="6"/>
        <v>1.6363933889707085</v>
      </c>
      <c r="T47" s="18"/>
      <c r="U47" s="22"/>
    </row>
    <row r="48" spans="1:21" x14ac:dyDescent="0.25">
      <c r="A48" t="s">
        <v>156</v>
      </c>
      <c r="B48" s="5" t="s">
        <v>163</v>
      </c>
      <c r="C48" s="6" t="s">
        <v>15</v>
      </c>
      <c r="D48" s="6" t="s">
        <v>121</v>
      </c>
      <c r="E48" s="6" t="s">
        <v>61</v>
      </c>
      <c r="F48" s="14">
        <v>800</v>
      </c>
      <c r="G48" s="14">
        <v>600</v>
      </c>
      <c r="H48" s="14">
        <v>1000</v>
      </c>
      <c r="I48" s="14">
        <v>900</v>
      </c>
      <c r="J48" s="14">
        <v>700</v>
      </c>
      <c r="K48" s="14">
        <v>1100</v>
      </c>
      <c r="M48">
        <f t="shared" si="1"/>
        <v>0.87274314078437787</v>
      </c>
      <c r="N48">
        <f t="shared" si="2"/>
        <v>0.65455735558828343</v>
      </c>
      <c r="O48">
        <f t="shared" si="3"/>
        <v>1.0909289259804724</v>
      </c>
      <c r="P48">
        <f t="shared" si="4"/>
        <v>0.9818360333824252</v>
      </c>
      <c r="Q48">
        <f t="shared" si="5"/>
        <v>0.76365024818633065</v>
      </c>
      <c r="R48">
        <f t="shared" si="6"/>
        <v>1.2000218185785196</v>
      </c>
      <c r="T48" s="19"/>
      <c r="U48" s="22"/>
    </row>
    <row r="49" spans="1:21" x14ac:dyDescent="0.25">
      <c r="A49" t="s">
        <v>156</v>
      </c>
      <c r="B49" s="5" t="s">
        <v>163</v>
      </c>
      <c r="C49" s="6" t="s">
        <v>40</v>
      </c>
      <c r="D49" s="6" t="s">
        <v>122</v>
      </c>
      <c r="E49" s="6" t="s">
        <v>61</v>
      </c>
      <c r="F49" s="14">
        <v>2000</v>
      </c>
      <c r="G49" s="14">
        <v>1500</v>
      </c>
      <c r="H49" s="14">
        <v>2500</v>
      </c>
      <c r="I49" s="14">
        <v>2850</v>
      </c>
      <c r="J49" s="14">
        <v>2500</v>
      </c>
      <c r="K49" s="14">
        <v>3200</v>
      </c>
      <c r="M49">
        <f t="shared" si="1"/>
        <v>2.1818578519609448</v>
      </c>
      <c r="N49">
        <f t="shared" si="2"/>
        <v>1.6363933889707085</v>
      </c>
      <c r="O49">
        <f t="shared" si="3"/>
        <v>2.7273223149511812</v>
      </c>
      <c r="P49">
        <f t="shared" si="4"/>
        <v>3.1091474390443463</v>
      </c>
      <c r="Q49">
        <f t="shared" si="5"/>
        <v>2.7273223149511812</v>
      </c>
      <c r="R49">
        <f t="shared" si="6"/>
        <v>3.4909725631375115</v>
      </c>
      <c r="T49" s="18"/>
      <c r="U49" s="22"/>
    </row>
    <row r="50" spans="1:21" x14ac:dyDescent="0.25">
      <c r="A50" t="s">
        <v>156</v>
      </c>
      <c r="B50" s="5" t="s">
        <v>163</v>
      </c>
      <c r="C50" s="6" t="s">
        <v>25</v>
      </c>
      <c r="D50" s="6" t="s">
        <v>123</v>
      </c>
      <c r="E50" s="6" t="s">
        <v>124</v>
      </c>
      <c r="F50" s="14">
        <v>275</v>
      </c>
      <c r="G50" s="14">
        <v>250</v>
      </c>
      <c r="H50" s="14">
        <v>300</v>
      </c>
      <c r="I50" s="14">
        <v>750</v>
      </c>
      <c r="J50" s="14">
        <v>500</v>
      </c>
      <c r="K50" s="14">
        <v>1000</v>
      </c>
      <c r="M50">
        <f t="shared" si="1"/>
        <v>0.30000545464462991</v>
      </c>
      <c r="N50">
        <f t="shared" si="2"/>
        <v>0.2727322314951181</v>
      </c>
      <c r="O50">
        <f t="shared" si="3"/>
        <v>0.32727867779414171</v>
      </c>
      <c r="P50">
        <f t="shared" si="4"/>
        <v>0.81819669448535426</v>
      </c>
      <c r="Q50">
        <f t="shared" si="5"/>
        <v>0.54546446299023621</v>
      </c>
      <c r="R50">
        <f t="shared" si="6"/>
        <v>1.0909289259804724</v>
      </c>
      <c r="T50" s="18"/>
      <c r="U50" s="22"/>
    </row>
    <row r="51" spans="1:21" x14ac:dyDescent="0.25">
      <c r="A51" t="s">
        <v>156</v>
      </c>
      <c r="B51" s="5" t="s">
        <v>163</v>
      </c>
      <c r="C51" s="6" t="s">
        <v>94</v>
      </c>
      <c r="D51" s="6" t="s">
        <v>125</v>
      </c>
      <c r="E51" s="6" t="s">
        <v>61</v>
      </c>
      <c r="F51" s="14">
        <v>300</v>
      </c>
      <c r="G51" s="14">
        <v>500</v>
      </c>
      <c r="H51" s="14">
        <v>800</v>
      </c>
      <c r="I51" s="14">
        <v>500</v>
      </c>
      <c r="J51" s="14">
        <v>800</v>
      </c>
      <c r="K51" s="14">
        <v>1300</v>
      </c>
      <c r="M51">
        <f t="shared" si="1"/>
        <v>0.32727867779414171</v>
      </c>
      <c r="N51">
        <f t="shared" si="2"/>
        <v>0.54546446299023621</v>
      </c>
      <c r="O51">
        <f t="shared" si="3"/>
        <v>0.87274314078437787</v>
      </c>
      <c r="P51">
        <f t="shared" si="4"/>
        <v>0.54546446299023621</v>
      </c>
      <c r="Q51">
        <f t="shared" si="5"/>
        <v>0.87274314078437787</v>
      </c>
      <c r="R51">
        <f t="shared" si="6"/>
        <v>1.4182076037746141</v>
      </c>
      <c r="T51" s="22"/>
      <c r="U51" s="22"/>
    </row>
    <row r="52" spans="1:21" x14ac:dyDescent="0.25">
      <c r="A52" t="s">
        <v>156</v>
      </c>
      <c r="B52" s="5" t="s">
        <v>164</v>
      </c>
      <c r="C52" s="6" t="s">
        <v>25</v>
      </c>
      <c r="D52" s="6" t="s">
        <v>23</v>
      </c>
      <c r="E52" s="6" t="s">
        <v>16</v>
      </c>
      <c r="F52" s="14">
        <v>275</v>
      </c>
      <c r="G52" s="14">
        <v>250</v>
      </c>
      <c r="H52" s="14">
        <v>300</v>
      </c>
      <c r="I52" s="14">
        <v>750</v>
      </c>
      <c r="J52" s="14">
        <v>500</v>
      </c>
      <c r="K52" s="14">
        <v>1000</v>
      </c>
      <c r="L52" s="6" t="s">
        <v>23</v>
      </c>
      <c r="M52">
        <f t="shared" si="1"/>
        <v>0.30000545464462991</v>
      </c>
      <c r="N52">
        <f t="shared" si="2"/>
        <v>0.2727322314951181</v>
      </c>
      <c r="O52">
        <f t="shared" si="3"/>
        <v>0.32727867779414171</v>
      </c>
      <c r="P52">
        <f t="shared" si="4"/>
        <v>0.81819669448535426</v>
      </c>
      <c r="Q52">
        <f t="shared" si="5"/>
        <v>0.54546446299023621</v>
      </c>
      <c r="R52">
        <f t="shared" si="6"/>
        <v>1.0909289259804724</v>
      </c>
    </row>
    <row r="53" spans="1:21" x14ac:dyDescent="0.25">
      <c r="A53" t="s">
        <v>167</v>
      </c>
      <c r="B53" s="5" t="s">
        <v>173</v>
      </c>
      <c r="C53" s="6" t="s">
        <v>25</v>
      </c>
      <c r="D53" s="6" t="s">
        <v>129</v>
      </c>
      <c r="E53" s="6" t="s">
        <v>16</v>
      </c>
      <c r="F53" s="14">
        <v>275</v>
      </c>
      <c r="G53" s="14">
        <v>250</v>
      </c>
      <c r="H53" s="14">
        <v>300</v>
      </c>
      <c r="I53" s="14">
        <v>750</v>
      </c>
      <c r="J53" s="14">
        <v>500</v>
      </c>
      <c r="K53" s="14">
        <v>1000</v>
      </c>
      <c r="L53" s="6" t="s">
        <v>23</v>
      </c>
      <c r="M53">
        <f t="shared" si="1"/>
        <v>0.30000545464462991</v>
      </c>
      <c r="N53">
        <f t="shared" si="2"/>
        <v>0.2727322314951181</v>
      </c>
      <c r="O53">
        <f t="shared" si="3"/>
        <v>0.32727867779414171</v>
      </c>
      <c r="P53">
        <f t="shared" si="4"/>
        <v>0.81819669448535426</v>
      </c>
      <c r="Q53">
        <f t="shared" si="5"/>
        <v>0.54546446299023621</v>
      </c>
      <c r="R53">
        <f t="shared" si="6"/>
        <v>1.0909289259804724</v>
      </c>
    </row>
    <row r="54" spans="1:21" x14ac:dyDescent="0.25">
      <c r="A54" t="s">
        <v>167</v>
      </c>
      <c r="B54" s="5" t="s">
        <v>174</v>
      </c>
      <c r="C54" s="6" t="s">
        <v>15</v>
      </c>
      <c r="D54" s="6" t="s">
        <v>23</v>
      </c>
      <c r="E54" s="6" t="s">
        <v>16</v>
      </c>
      <c r="F54" s="14">
        <v>750</v>
      </c>
      <c r="G54" s="14">
        <v>500</v>
      </c>
      <c r="H54" s="14">
        <v>1000</v>
      </c>
      <c r="I54" s="14">
        <v>950</v>
      </c>
      <c r="J54" s="14">
        <v>700</v>
      </c>
      <c r="K54" s="14">
        <v>1200</v>
      </c>
      <c r="L54" s="6" t="s">
        <v>23</v>
      </c>
      <c r="M54">
        <f t="shared" si="1"/>
        <v>0.81819669448535426</v>
      </c>
      <c r="N54">
        <f t="shared" si="2"/>
        <v>0.54546446299023621</v>
      </c>
      <c r="O54">
        <f t="shared" si="3"/>
        <v>1.0909289259804724</v>
      </c>
      <c r="P54">
        <f t="shared" si="4"/>
        <v>1.0363824796814487</v>
      </c>
      <c r="Q54">
        <f t="shared" si="5"/>
        <v>0.76365024818633065</v>
      </c>
      <c r="R54">
        <f t="shared" si="6"/>
        <v>1.3091147111765669</v>
      </c>
    </row>
    <row r="55" spans="1:21" x14ac:dyDescent="0.25">
      <c r="A55" t="s">
        <v>156</v>
      </c>
      <c r="B55" s="5" t="s">
        <v>165</v>
      </c>
      <c r="C55" s="6" t="s">
        <v>40</v>
      </c>
      <c r="D55" s="6" t="s">
        <v>132</v>
      </c>
      <c r="E55" s="6" t="s">
        <v>16</v>
      </c>
      <c r="F55" s="14">
        <v>2000</v>
      </c>
      <c r="G55" s="14">
        <v>1500</v>
      </c>
      <c r="H55" s="14">
        <v>2500</v>
      </c>
      <c r="I55" s="14">
        <v>2850</v>
      </c>
      <c r="J55" s="14">
        <v>2500</v>
      </c>
      <c r="K55" s="14">
        <v>3200</v>
      </c>
      <c r="L55" s="6" t="s">
        <v>23</v>
      </c>
      <c r="M55">
        <f t="shared" si="1"/>
        <v>2.1818578519609448</v>
      </c>
      <c r="N55">
        <f t="shared" si="2"/>
        <v>1.6363933889707085</v>
      </c>
      <c r="O55">
        <f t="shared" si="3"/>
        <v>2.7273223149511812</v>
      </c>
      <c r="P55">
        <f t="shared" si="4"/>
        <v>3.1091474390443463</v>
      </c>
      <c r="Q55">
        <f t="shared" si="5"/>
        <v>2.7273223149511812</v>
      </c>
      <c r="R55">
        <f t="shared" si="6"/>
        <v>3.4909725631375115</v>
      </c>
    </row>
    <row r="56" spans="1:21" x14ac:dyDescent="0.25">
      <c r="A56" t="s">
        <v>167</v>
      </c>
      <c r="B56" s="5" t="s">
        <v>175</v>
      </c>
      <c r="C56" s="6" t="s">
        <v>15</v>
      </c>
      <c r="D56" s="6" t="s">
        <v>23</v>
      </c>
      <c r="E56" s="6" t="s">
        <v>16</v>
      </c>
      <c r="F56" s="14">
        <v>750</v>
      </c>
      <c r="G56" s="14">
        <v>500</v>
      </c>
      <c r="H56" s="14">
        <v>1000</v>
      </c>
      <c r="I56" s="14">
        <v>950</v>
      </c>
      <c r="J56" s="14">
        <v>700</v>
      </c>
      <c r="K56" s="14">
        <v>1200</v>
      </c>
      <c r="L56" s="6" t="s">
        <v>23</v>
      </c>
      <c r="M56">
        <f t="shared" si="1"/>
        <v>0.81819669448535426</v>
      </c>
      <c r="N56">
        <f t="shared" si="2"/>
        <v>0.54546446299023621</v>
      </c>
      <c r="O56">
        <f t="shared" si="3"/>
        <v>1.0909289259804724</v>
      </c>
      <c r="P56">
        <f t="shared" si="4"/>
        <v>1.0363824796814487</v>
      </c>
      <c r="Q56">
        <f t="shared" si="5"/>
        <v>0.76365024818633065</v>
      </c>
      <c r="R56">
        <f t="shared" si="6"/>
        <v>1.3091147111765669</v>
      </c>
    </row>
    <row r="57" spans="1:21" x14ac:dyDescent="0.25">
      <c r="A57" t="s">
        <v>177</v>
      </c>
      <c r="B57" s="5" t="s">
        <v>182</v>
      </c>
      <c r="C57" s="6" t="s">
        <v>15</v>
      </c>
      <c r="D57" s="6" t="s">
        <v>137</v>
      </c>
      <c r="E57" s="6" t="s">
        <v>61</v>
      </c>
      <c r="F57" s="14">
        <v>800</v>
      </c>
      <c r="G57" s="14">
        <v>600</v>
      </c>
      <c r="H57" s="14">
        <v>1000</v>
      </c>
      <c r="I57" s="14">
        <v>900</v>
      </c>
      <c r="J57" s="14">
        <v>700</v>
      </c>
      <c r="K57" s="14">
        <v>1100</v>
      </c>
      <c r="M57">
        <f t="shared" si="1"/>
        <v>0.87274314078437787</v>
      </c>
      <c r="N57">
        <f t="shared" si="2"/>
        <v>0.65455735558828343</v>
      </c>
      <c r="O57">
        <f t="shared" si="3"/>
        <v>1.0909289259804724</v>
      </c>
      <c r="P57">
        <f t="shared" si="4"/>
        <v>0.9818360333824252</v>
      </c>
      <c r="Q57">
        <f t="shared" si="5"/>
        <v>0.76365024818633065</v>
      </c>
      <c r="R57">
        <f t="shared" si="6"/>
        <v>1.2000218185785196</v>
      </c>
    </row>
    <row r="58" spans="1:21" x14ac:dyDescent="0.25">
      <c r="A58" t="s">
        <v>177</v>
      </c>
      <c r="B58" s="5" t="s">
        <v>182</v>
      </c>
      <c r="C58" s="6" t="s">
        <v>138</v>
      </c>
      <c r="D58" s="9">
        <v>1</v>
      </c>
      <c r="E58" s="6" t="s">
        <v>61</v>
      </c>
      <c r="F58" s="14">
        <v>150</v>
      </c>
      <c r="G58" s="14">
        <v>100</v>
      </c>
      <c r="H58" s="14">
        <v>200</v>
      </c>
      <c r="I58" s="14">
        <v>225</v>
      </c>
      <c r="J58" s="14">
        <v>200</v>
      </c>
      <c r="K58" s="14">
        <v>250</v>
      </c>
      <c r="M58">
        <f t="shared" si="1"/>
        <v>0.16363933889707086</v>
      </c>
      <c r="N58">
        <f t="shared" si="2"/>
        <v>0.10909289259804723</v>
      </c>
      <c r="O58">
        <f t="shared" si="3"/>
        <v>0.21818578519609447</v>
      </c>
      <c r="P58">
        <f t="shared" si="4"/>
        <v>0.2454590083456063</v>
      </c>
      <c r="Q58">
        <f t="shared" si="5"/>
        <v>0.21818578519609447</v>
      </c>
      <c r="R58">
        <f t="shared" si="6"/>
        <v>0.2727322314951181</v>
      </c>
    </row>
    <row r="59" spans="1:21" x14ac:dyDescent="0.25">
      <c r="A59" t="s">
        <v>177</v>
      </c>
      <c r="B59" s="5" t="s">
        <v>182</v>
      </c>
      <c r="C59" s="6" t="s">
        <v>25</v>
      </c>
      <c r="D59" s="9">
        <v>1</v>
      </c>
      <c r="E59" s="6" t="s">
        <v>139</v>
      </c>
      <c r="F59" s="14">
        <v>275</v>
      </c>
      <c r="G59" s="14">
        <v>250</v>
      </c>
      <c r="H59" s="14">
        <v>300</v>
      </c>
      <c r="I59" s="14">
        <v>750</v>
      </c>
      <c r="J59" s="14">
        <v>500</v>
      </c>
      <c r="K59" s="14">
        <v>1000</v>
      </c>
      <c r="M59">
        <f t="shared" si="1"/>
        <v>0.30000545464462991</v>
      </c>
      <c r="N59">
        <f t="shared" si="2"/>
        <v>0.2727322314951181</v>
      </c>
      <c r="O59">
        <f t="shared" si="3"/>
        <v>0.32727867779414171</v>
      </c>
      <c r="P59">
        <f t="shared" si="4"/>
        <v>0.81819669448535426</v>
      </c>
      <c r="Q59">
        <f t="shared" si="5"/>
        <v>0.54546446299023621</v>
      </c>
      <c r="R59">
        <f t="shared" si="6"/>
        <v>1.0909289259804724</v>
      </c>
    </row>
    <row r="60" spans="1:21" x14ac:dyDescent="0.25">
      <c r="A60" t="s">
        <v>152</v>
      </c>
      <c r="B60" s="5" t="s">
        <v>154</v>
      </c>
      <c r="C60" s="6" t="s">
        <v>15</v>
      </c>
      <c r="E60" s="6" t="s">
        <v>61</v>
      </c>
      <c r="F60" s="14">
        <v>800</v>
      </c>
      <c r="G60" s="14">
        <v>600</v>
      </c>
      <c r="H60" s="14">
        <v>1000</v>
      </c>
      <c r="I60" s="14">
        <v>900</v>
      </c>
      <c r="J60" s="14">
        <v>700</v>
      </c>
      <c r="K60" s="14">
        <v>1100</v>
      </c>
      <c r="M60">
        <f t="shared" si="1"/>
        <v>0.87274314078437787</v>
      </c>
      <c r="N60">
        <f t="shared" si="2"/>
        <v>0.65455735558828343</v>
      </c>
      <c r="O60">
        <f t="shared" si="3"/>
        <v>1.0909289259804724</v>
      </c>
      <c r="P60">
        <f t="shared" si="4"/>
        <v>0.9818360333824252</v>
      </c>
      <c r="Q60">
        <f t="shared" si="5"/>
        <v>0.76365024818633065</v>
      </c>
      <c r="R60">
        <f t="shared" si="6"/>
        <v>1.2000218185785196</v>
      </c>
    </row>
    <row r="61" spans="1:21" x14ac:dyDescent="0.25">
      <c r="A61" t="s">
        <v>177</v>
      </c>
      <c r="B61" s="5" t="s">
        <v>183</v>
      </c>
      <c r="C61" s="6" t="s">
        <v>15</v>
      </c>
      <c r="D61" s="6" t="s">
        <v>144</v>
      </c>
      <c r="E61" s="6" t="s">
        <v>61</v>
      </c>
      <c r="F61" s="14">
        <v>800</v>
      </c>
      <c r="G61" s="14">
        <v>600</v>
      </c>
      <c r="H61" s="14">
        <v>1000</v>
      </c>
      <c r="I61" s="14">
        <v>900</v>
      </c>
      <c r="J61" s="14">
        <v>700</v>
      </c>
      <c r="K61" s="14">
        <v>1100</v>
      </c>
      <c r="M61">
        <f t="shared" si="1"/>
        <v>0.87274314078437787</v>
      </c>
      <c r="N61">
        <f t="shared" si="2"/>
        <v>0.65455735558828343</v>
      </c>
      <c r="O61">
        <f t="shared" si="3"/>
        <v>1.0909289259804724</v>
      </c>
      <c r="P61">
        <f t="shared" si="4"/>
        <v>0.9818360333824252</v>
      </c>
      <c r="Q61">
        <f t="shared" si="5"/>
        <v>0.76365024818633065</v>
      </c>
      <c r="R61">
        <f t="shared" si="6"/>
        <v>1.2000218185785196</v>
      </c>
    </row>
    <row r="62" spans="1:21" x14ac:dyDescent="0.25">
      <c r="A62" t="s">
        <v>177</v>
      </c>
      <c r="B62" s="5" t="s">
        <v>183</v>
      </c>
      <c r="C62" s="6" t="s">
        <v>25</v>
      </c>
      <c r="D62" s="6" t="s">
        <v>145</v>
      </c>
      <c r="E62" s="6" t="s">
        <v>61</v>
      </c>
      <c r="F62" s="14">
        <v>275</v>
      </c>
      <c r="G62" s="14">
        <v>250</v>
      </c>
      <c r="H62" s="14">
        <v>300</v>
      </c>
      <c r="I62" s="14">
        <v>750</v>
      </c>
      <c r="J62" s="14">
        <v>500</v>
      </c>
      <c r="K62" s="14">
        <v>1000</v>
      </c>
      <c r="M62">
        <f t="shared" si="1"/>
        <v>0.30000545464462991</v>
      </c>
      <c r="N62">
        <f t="shared" si="2"/>
        <v>0.2727322314951181</v>
      </c>
      <c r="O62">
        <f t="shared" si="3"/>
        <v>0.32727867779414171</v>
      </c>
      <c r="P62">
        <f t="shared" si="4"/>
        <v>0.81819669448535426</v>
      </c>
      <c r="Q62">
        <f t="shared" si="5"/>
        <v>0.54546446299023621</v>
      </c>
      <c r="R62">
        <f t="shared" si="6"/>
        <v>1.0909289259804724</v>
      </c>
    </row>
    <row r="63" spans="1:21" x14ac:dyDescent="0.25">
      <c r="A63" t="s">
        <v>177</v>
      </c>
      <c r="B63" s="5" t="s">
        <v>183</v>
      </c>
      <c r="C63" s="6" t="s">
        <v>74</v>
      </c>
      <c r="D63" s="6" t="s">
        <v>146</v>
      </c>
      <c r="E63" s="6" t="s">
        <v>61</v>
      </c>
      <c r="F63" s="14">
        <v>2250</v>
      </c>
      <c r="G63" s="14">
        <v>2000</v>
      </c>
      <c r="H63" s="14">
        <v>2500</v>
      </c>
      <c r="I63" s="14">
        <v>2750</v>
      </c>
      <c r="J63" s="14">
        <v>2500</v>
      </c>
      <c r="K63" s="14">
        <v>3000</v>
      </c>
      <c r="M63">
        <f t="shared" si="1"/>
        <v>2.454590083456063</v>
      </c>
      <c r="N63">
        <f t="shared" si="2"/>
        <v>2.1818578519609448</v>
      </c>
      <c r="O63">
        <f t="shared" si="3"/>
        <v>2.7273223149511812</v>
      </c>
      <c r="P63">
        <f t="shared" si="4"/>
        <v>3.0000545464462993</v>
      </c>
      <c r="Q63">
        <f t="shared" si="5"/>
        <v>2.7273223149511812</v>
      </c>
      <c r="R63">
        <f t="shared" si="6"/>
        <v>3.272786777941417</v>
      </c>
    </row>
    <row r="64" spans="1:21" x14ac:dyDescent="0.25">
      <c r="A64" t="s">
        <v>177</v>
      </c>
      <c r="B64" s="5" t="s">
        <v>184</v>
      </c>
      <c r="C64" s="6" t="s">
        <v>15</v>
      </c>
      <c r="D64" s="6" t="s">
        <v>23</v>
      </c>
      <c r="E64" s="6" t="s">
        <v>16</v>
      </c>
      <c r="F64" s="14">
        <v>750</v>
      </c>
      <c r="G64" s="14">
        <v>500</v>
      </c>
      <c r="H64" s="14">
        <v>1000</v>
      </c>
      <c r="I64" s="14">
        <v>950</v>
      </c>
      <c r="J64" s="14">
        <v>700</v>
      </c>
      <c r="K64" s="14">
        <v>1200</v>
      </c>
      <c r="L64" s="6" t="s">
        <v>23</v>
      </c>
      <c r="M64">
        <f t="shared" si="1"/>
        <v>0.81819669448535426</v>
      </c>
      <c r="N64">
        <f t="shared" si="2"/>
        <v>0.54546446299023621</v>
      </c>
      <c r="O64">
        <f t="shared" si="3"/>
        <v>1.0909289259804724</v>
      </c>
      <c r="P64">
        <f t="shared" si="4"/>
        <v>1.0363824796814487</v>
      </c>
      <c r="Q64">
        <f t="shared" si="5"/>
        <v>0.76365024818633065</v>
      </c>
      <c r="R64">
        <f t="shared" si="6"/>
        <v>1.3091147111765669</v>
      </c>
    </row>
    <row r="65" spans="2:12" x14ac:dyDescent="0.25">
      <c r="B65" s="10"/>
    </row>
    <row r="67" spans="2:12" x14ac:dyDescent="0.25"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2:12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</row>
  </sheetData>
  <mergeCells count="4">
    <mergeCell ref="F1:H1"/>
    <mergeCell ref="I1:K1"/>
    <mergeCell ref="M1:O1"/>
    <mergeCell ref="P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38"/>
  <sheetViews>
    <sheetView workbookViewId="0">
      <selection activeCell="AH23" sqref="AH23:AH28"/>
    </sheetView>
  </sheetViews>
  <sheetFormatPr defaultRowHeight="15" x14ac:dyDescent="0.25"/>
  <cols>
    <col min="1" max="1" width="16.42578125" bestFit="1" customWidth="1"/>
    <col min="2" max="2" width="20" bestFit="1" customWidth="1"/>
    <col min="3" max="3" width="16.140625" bestFit="1" customWidth="1"/>
    <col min="4" max="4" width="16.42578125" bestFit="1" customWidth="1"/>
    <col min="5" max="5" width="21" bestFit="1" customWidth="1"/>
    <col min="6" max="6" width="17.28515625" bestFit="1" customWidth="1"/>
    <col min="7" max="7" width="17.5703125" bestFit="1" customWidth="1"/>
  </cols>
  <sheetData>
    <row r="2" spans="1:16" x14ac:dyDescent="0.25">
      <c r="K2" t="s">
        <v>197</v>
      </c>
      <c r="N2" t="s">
        <v>198</v>
      </c>
    </row>
    <row r="3" spans="1:16" x14ac:dyDescent="0.25">
      <c r="A3" s="24" t="s">
        <v>186</v>
      </c>
      <c r="B3" t="s">
        <v>191</v>
      </c>
      <c r="C3" t="s">
        <v>192</v>
      </c>
      <c r="D3" t="s">
        <v>193</v>
      </c>
      <c r="E3" t="s">
        <v>194</v>
      </c>
      <c r="F3" t="s">
        <v>195</v>
      </c>
      <c r="G3" t="s">
        <v>196</v>
      </c>
      <c r="K3" t="s">
        <v>199</v>
      </c>
      <c r="L3" t="s">
        <v>200</v>
      </c>
      <c r="M3" t="s">
        <v>201</v>
      </c>
      <c r="N3" t="s">
        <v>199</v>
      </c>
      <c r="O3" t="s">
        <v>200</v>
      </c>
      <c r="P3" t="s">
        <v>201</v>
      </c>
    </row>
    <row r="4" spans="1:16" x14ac:dyDescent="0.25">
      <c r="A4" s="25" t="s">
        <v>152</v>
      </c>
      <c r="B4" s="27">
        <v>1.4000254550082729</v>
      </c>
      <c r="C4" s="27">
        <v>1.1636575210458373</v>
      </c>
      <c r="D4" s="27">
        <v>1.6363933889707087</v>
      </c>
      <c r="E4" s="27">
        <v>1.6545755377370499</v>
      </c>
      <c r="F4" s="27">
        <v>1.4182076037746141</v>
      </c>
      <c r="G4" s="27">
        <v>1.8909434716994855</v>
      </c>
      <c r="I4" t="s">
        <v>152</v>
      </c>
      <c r="J4" t="s">
        <v>202</v>
      </c>
      <c r="K4" s="28">
        <v>0.87274314078437787</v>
      </c>
      <c r="L4" s="28">
        <v>0.65455735558828343</v>
      </c>
      <c r="M4" s="28">
        <v>1.0909289259804724</v>
      </c>
      <c r="N4" s="28">
        <v>0.9818360333824252</v>
      </c>
      <c r="O4" s="28">
        <v>0.76365024818633065</v>
      </c>
      <c r="P4" s="28">
        <v>1.2000218185785196</v>
      </c>
    </row>
    <row r="5" spans="1:16" x14ac:dyDescent="0.25">
      <c r="A5" s="26" t="s">
        <v>15</v>
      </c>
      <c r="B5" s="27">
        <v>0.87274314078437787</v>
      </c>
      <c r="C5" s="27">
        <v>0.65455735558828343</v>
      </c>
      <c r="D5" s="27">
        <v>1.0909289259804724</v>
      </c>
      <c r="E5" s="27">
        <v>0.9818360333824252</v>
      </c>
      <c r="F5" s="27">
        <v>0.76365024818633065</v>
      </c>
      <c r="G5" s="27">
        <v>1.2000218185785196</v>
      </c>
      <c r="J5" t="s">
        <v>203</v>
      </c>
      <c r="K5" s="28">
        <v>2.454590083456063</v>
      </c>
      <c r="L5" s="28">
        <v>2.1818578519609448</v>
      </c>
      <c r="M5" s="28">
        <v>2.7273223149511812</v>
      </c>
      <c r="N5" s="28">
        <v>3.0000545464462993</v>
      </c>
      <c r="O5" s="28">
        <v>2.7273223149511812</v>
      </c>
      <c r="P5" s="28">
        <v>3.272786777941417</v>
      </c>
    </row>
    <row r="6" spans="1:16" x14ac:dyDescent="0.25">
      <c r="A6" s="26" t="s">
        <v>74</v>
      </c>
      <c r="B6" s="27">
        <v>2.454590083456063</v>
      </c>
      <c r="C6" s="27">
        <v>2.1818578519609448</v>
      </c>
      <c r="D6" s="27">
        <v>2.7273223149511812</v>
      </c>
      <c r="E6" s="27">
        <v>3.0000545464462993</v>
      </c>
      <c r="F6" s="27">
        <v>2.7273223149511812</v>
      </c>
      <c r="G6" s="27">
        <v>3.272786777941417</v>
      </c>
      <c r="I6" t="s">
        <v>156</v>
      </c>
      <c r="J6" t="s">
        <v>204</v>
      </c>
      <c r="K6" s="28">
        <v>2.045491736213386</v>
      </c>
      <c r="L6" s="28">
        <v>1.6363933889707083</v>
      </c>
      <c r="M6" s="28">
        <v>2.7273223149511812</v>
      </c>
      <c r="N6" s="28">
        <v>2.8159602901870944</v>
      </c>
      <c r="O6" s="28">
        <v>2.7273223149511812</v>
      </c>
      <c r="P6" s="28">
        <v>3.4909725631375115</v>
      </c>
    </row>
    <row r="7" spans="1:16" x14ac:dyDescent="0.25">
      <c r="A7" s="25" t="s">
        <v>156</v>
      </c>
      <c r="B7" s="27">
        <v>0.9574849412846469</v>
      </c>
      <c r="C7" s="27">
        <v>0.78897538396802047</v>
      </c>
      <c r="D7" s="27">
        <v>1.2584644396131874</v>
      </c>
      <c r="E7" s="27">
        <v>1.4795723558610152</v>
      </c>
      <c r="F7" s="27">
        <v>1.2818414880270552</v>
      </c>
      <c r="G7" s="27">
        <v>1.8526310867989799</v>
      </c>
      <c r="J7" t="s">
        <v>205</v>
      </c>
      <c r="K7" s="28">
        <v>1.0363824796814487</v>
      </c>
      <c r="L7" s="28">
        <v>0.87274314078437787</v>
      </c>
      <c r="M7" s="28">
        <v>1.2000218185785196</v>
      </c>
      <c r="N7" s="28">
        <v>1.9636720667648504</v>
      </c>
      <c r="O7" s="28">
        <v>1.2000218185785196</v>
      </c>
      <c r="P7" s="28">
        <v>1.6363933889707085</v>
      </c>
    </row>
    <row r="8" spans="1:16" x14ac:dyDescent="0.25">
      <c r="A8" s="26" t="s">
        <v>40</v>
      </c>
      <c r="B8" s="27">
        <v>2.045491736213386</v>
      </c>
      <c r="C8" s="27">
        <v>1.6363933889707083</v>
      </c>
      <c r="D8" s="27">
        <v>2.7273223149511812</v>
      </c>
      <c r="E8" s="27">
        <v>2.8159602901870944</v>
      </c>
      <c r="F8" s="27">
        <v>2.7273223149511812</v>
      </c>
      <c r="G8" s="27">
        <v>3.4909725631375115</v>
      </c>
      <c r="J8" t="s">
        <v>202</v>
      </c>
      <c r="K8" s="28">
        <v>0.85910652920962194</v>
      </c>
      <c r="L8" s="28">
        <v>0.62728413243877157</v>
      </c>
      <c r="M8" s="28">
        <v>1.0909289259804724</v>
      </c>
      <c r="N8" s="28">
        <v>0.99547264495718113</v>
      </c>
      <c r="O8" s="28">
        <v>0.76365024818633065</v>
      </c>
      <c r="P8" s="28">
        <v>1.2272950417280315</v>
      </c>
    </row>
    <row r="9" spans="1:16" x14ac:dyDescent="0.25">
      <c r="A9" s="26" t="s">
        <v>48</v>
      </c>
      <c r="B9" s="27">
        <v>1.0363824796814487</v>
      </c>
      <c r="C9" s="27">
        <v>0.87274314078437787</v>
      </c>
      <c r="D9" s="27">
        <v>1.2000218185785196</v>
      </c>
      <c r="E9" s="27">
        <v>1.9636720667648504</v>
      </c>
      <c r="F9" s="27">
        <v>1.2000218185785196</v>
      </c>
      <c r="G9" s="27">
        <v>1.6363933889707085</v>
      </c>
      <c r="J9" t="s">
        <v>206</v>
      </c>
      <c r="K9" s="28">
        <v>0.16363933889707086</v>
      </c>
      <c r="L9" s="28">
        <v>0.10909289259804723</v>
      </c>
      <c r="M9" s="28">
        <v>0.21818578519609447</v>
      </c>
      <c r="N9" s="28">
        <v>0.2454590083456063</v>
      </c>
      <c r="O9" s="28">
        <v>0.21818578519609447</v>
      </c>
      <c r="P9" s="28">
        <v>0.2727322314951181</v>
      </c>
    </row>
    <row r="10" spans="1:16" x14ac:dyDescent="0.25">
      <c r="A10" s="26" t="s">
        <v>15</v>
      </c>
      <c r="B10" s="27">
        <v>0.85910652920962194</v>
      </c>
      <c r="C10" s="27">
        <v>0.62728413243877157</v>
      </c>
      <c r="D10" s="27">
        <v>1.0909289259804724</v>
      </c>
      <c r="E10" s="27">
        <v>0.99547264495718113</v>
      </c>
      <c r="F10" s="27">
        <v>0.76365024818633065</v>
      </c>
      <c r="G10" s="27">
        <v>1.2272950417280315</v>
      </c>
      <c r="J10" t="s">
        <v>207</v>
      </c>
      <c r="K10" s="28">
        <v>0.30000545464462997</v>
      </c>
      <c r="L10" s="28">
        <v>0.2727322314951181</v>
      </c>
      <c r="M10" s="28">
        <v>0.32727867779414171</v>
      </c>
      <c r="N10" s="28">
        <v>0.81819669448535415</v>
      </c>
      <c r="O10" s="28">
        <v>0.54546446299023621</v>
      </c>
      <c r="P10" s="28">
        <v>1.0909289259804724</v>
      </c>
    </row>
    <row r="11" spans="1:16" x14ac:dyDescent="0.25">
      <c r="A11" s="26" t="s">
        <v>102</v>
      </c>
      <c r="B11" s="27">
        <v>0.16363933889707086</v>
      </c>
      <c r="C11" s="27">
        <v>0.10909289259804723</v>
      </c>
      <c r="D11" s="27">
        <v>0.21818578519609447</v>
      </c>
      <c r="E11" s="27">
        <v>0.2454590083456063</v>
      </c>
      <c r="F11" s="27">
        <v>0.21818578519609447</v>
      </c>
      <c r="G11" s="27">
        <v>0.2727322314951181</v>
      </c>
      <c r="J11" t="s">
        <v>208</v>
      </c>
      <c r="K11" s="28">
        <v>0.51819123984072435</v>
      </c>
      <c r="L11" s="28">
        <v>0.54546446299023621</v>
      </c>
      <c r="M11" s="28">
        <v>0.87274314078437787</v>
      </c>
      <c r="N11" s="28">
        <v>0.84546991763486612</v>
      </c>
      <c r="O11" s="28">
        <v>0.87274314078437787</v>
      </c>
      <c r="P11" s="28">
        <v>1.4182076037746141</v>
      </c>
    </row>
    <row r="12" spans="1:16" x14ac:dyDescent="0.25">
      <c r="A12" s="26" t="s">
        <v>25</v>
      </c>
      <c r="B12" s="27">
        <v>0.30000545464462997</v>
      </c>
      <c r="C12" s="27">
        <v>0.2727322314951181</v>
      </c>
      <c r="D12" s="27">
        <v>0.32727867779414171</v>
      </c>
      <c r="E12" s="27">
        <v>0.81819669448535415</v>
      </c>
      <c r="F12" s="27">
        <v>0.54546446299023621</v>
      </c>
      <c r="G12" s="27">
        <v>1.0909289259804724</v>
      </c>
      <c r="I12" t="s">
        <v>167</v>
      </c>
      <c r="J12" t="s">
        <v>202</v>
      </c>
      <c r="K12" s="28">
        <v>0.77923494712890873</v>
      </c>
      <c r="L12" s="28">
        <v>0.54546446299023621</v>
      </c>
      <c r="M12" s="28">
        <v>1.0909289259804724</v>
      </c>
      <c r="N12" s="28">
        <v>1.0363824796814487</v>
      </c>
      <c r="O12" s="28">
        <v>0.76365024818633054</v>
      </c>
      <c r="P12" s="28">
        <v>1.3091147111765669</v>
      </c>
    </row>
    <row r="13" spans="1:16" x14ac:dyDescent="0.25">
      <c r="A13" s="26" t="s">
        <v>94</v>
      </c>
      <c r="B13" s="27">
        <v>0.51819123984072435</v>
      </c>
      <c r="C13" s="27">
        <v>0.54546446299023621</v>
      </c>
      <c r="D13" s="27">
        <v>0.87274314078437787</v>
      </c>
      <c r="E13" s="27">
        <v>0.84546991763486612</v>
      </c>
      <c r="F13" s="27">
        <v>0.87274314078437787</v>
      </c>
      <c r="G13" s="27">
        <v>1.4182076037746141</v>
      </c>
      <c r="J13" t="s">
        <v>206</v>
      </c>
      <c r="K13" s="28">
        <v>0.16363933889707086</v>
      </c>
      <c r="L13" s="28">
        <v>0.10909289259804723</v>
      </c>
      <c r="M13" s="28">
        <v>0.21818578519609447</v>
      </c>
      <c r="N13" s="28">
        <v>0.2454590083456063</v>
      </c>
      <c r="O13" s="28">
        <v>0.21818578519609447</v>
      </c>
      <c r="P13" s="28">
        <v>0.2727322314951181</v>
      </c>
    </row>
    <row r="14" spans="1:16" x14ac:dyDescent="0.25">
      <c r="A14" s="25" t="s">
        <v>167</v>
      </c>
      <c r="B14" s="27">
        <v>0.63455699194530812</v>
      </c>
      <c r="C14" s="27">
        <v>0.49091801669121249</v>
      </c>
      <c r="D14" s="27">
        <v>0.81456026473208631</v>
      </c>
      <c r="E14" s="27">
        <v>0.94547173584974287</v>
      </c>
      <c r="F14" s="27">
        <v>0.72001309114711176</v>
      </c>
      <c r="G14" s="27">
        <v>1.1709303805523736</v>
      </c>
      <c r="J14" t="s">
        <v>207</v>
      </c>
      <c r="K14" s="28">
        <v>0.30000545464462991</v>
      </c>
      <c r="L14" s="28">
        <v>0.2727322314951181</v>
      </c>
      <c r="M14" s="28">
        <v>0.32727867779414171</v>
      </c>
      <c r="N14" s="28">
        <v>0.81819669448535426</v>
      </c>
      <c r="O14" s="28">
        <v>0.54546446299023621</v>
      </c>
      <c r="P14" s="28">
        <v>1.0909289259804724</v>
      </c>
    </row>
    <row r="15" spans="1:16" x14ac:dyDescent="0.25">
      <c r="A15" s="26" t="s">
        <v>15</v>
      </c>
      <c r="B15" s="27">
        <v>0.77923494712890873</v>
      </c>
      <c r="C15" s="27">
        <v>0.54546446299023621</v>
      </c>
      <c r="D15" s="27">
        <v>1.0909289259804724</v>
      </c>
      <c r="E15" s="27">
        <v>1.0363824796814487</v>
      </c>
      <c r="F15" s="27">
        <v>0.76365024818633054</v>
      </c>
      <c r="G15" s="27">
        <v>1.3091147111765669</v>
      </c>
      <c r="J15" t="s">
        <v>203</v>
      </c>
      <c r="K15" s="28">
        <v>2.454590083456063</v>
      </c>
      <c r="L15" s="28">
        <v>2.1818578519609448</v>
      </c>
      <c r="M15" s="28">
        <v>2.7273223149511812</v>
      </c>
      <c r="N15" s="28">
        <v>3.0000545464462993</v>
      </c>
      <c r="O15" s="28">
        <v>2.7273223149511812</v>
      </c>
      <c r="P15" s="28">
        <v>3.272786777941417</v>
      </c>
    </row>
    <row r="16" spans="1:16" x14ac:dyDescent="0.25">
      <c r="A16" s="26" t="s">
        <v>106</v>
      </c>
      <c r="B16" s="27">
        <v>8.1819669448535429E-2</v>
      </c>
      <c r="C16" s="27">
        <v>5.4546446299023617E-2</v>
      </c>
      <c r="D16" s="27">
        <v>0.10909289259804723</v>
      </c>
      <c r="E16" s="27">
        <v>0.16363933889707086</v>
      </c>
      <c r="F16" s="27">
        <v>0.10909289259804723</v>
      </c>
      <c r="G16" s="27">
        <v>0.21818578519609447</v>
      </c>
      <c r="I16" t="s">
        <v>177</v>
      </c>
      <c r="J16" t="s">
        <v>202</v>
      </c>
      <c r="K16" s="28">
        <v>0.8659248349969999</v>
      </c>
      <c r="L16" s="28">
        <v>0.6409207440135275</v>
      </c>
      <c r="M16" s="28">
        <v>1.0909289259804724</v>
      </c>
      <c r="N16" s="28">
        <v>0.98865433916980316</v>
      </c>
      <c r="O16" s="28">
        <v>0.76365024818633054</v>
      </c>
      <c r="P16" s="28">
        <v>1.2136584301532758</v>
      </c>
    </row>
    <row r="17" spans="1:34" x14ac:dyDescent="0.25">
      <c r="A17" s="26" t="s">
        <v>102</v>
      </c>
      <c r="B17" s="27">
        <v>0.16363933889707086</v>
      </c>
      <c r="C17" s="27">
        <v>0.10909289259804723</v>
      </c>
      <c r="D17" s="27">
        <v>0.21818578519609447</v>
      </c>
      <c r="E17" s="27">
        <v>0.2454590083456063</v>
      </c>
      <c r="F17" s="27">
        <v>0.21818578519609447</v>
      </c>
      <c r="G17" s="27">
        <v>0.2727322314951181</v>
      </c>
      <c r="J17" t="s">
        <v>206</v>
      </c>
      <c r="K17" s="28">
        <v>0.16363933889707086</v>
      </c>
      <c r="L17" s="28">
        <v>0.10909289259804723</v>
      </c>
      <c r="M17" s="28">
        <v>0.21818578519609447</v>
      </c>
      <c r="N17" s="28">
        <v>0.2454590083456063</v>
      </c>
      <c r="O17" s="28">
        <v>0.21818578519609447</v>
      </c>
      <c r="P17" s="28">
        <v>0.2727322314951181</v>
      </c>
    </row>
    <row r="18" spans="1:34" x14ac:dyDescent="0.25">
      <c r="A18" s="26" t="s">
        <v>25</v>
      </c>
      <c r="B18" s="27">
        <v>0.30000545464462991</v>
      </c>
      <c r="C18" s="27">
        <v>0.2727322314951181</v>
      </c>
      <c r="D18" s="27">
        <v>0.32727867779414171</v>
      </c>
      <c r="E18" s="27">
        <v>0.81819669448535426</v>
      </c>
      <c r="F18" s="27">
        <v>0.54546446299023621</v>
      </c>
      <c r="G18" s="27">
        <v>1.0909289259804724</v>
      </c>
      <c r="J18" t="s">
        <v>207</v>
      </c>
      <c r="K18" s="28">
        <v>0.31818760341097113</v>
      </c>
      <c r="L18" s="28">
        <v>0.23636793396243569</v>
      </c>
      <c r="M18" s="28">
        <v>0.40000727285950655</v>
      </c>
      <c r="N18" s="28">
        <v>0.56364661175657738</v>
      </c>
      <c r="O18" s="28">
        <v>0.43637157039218893</v>
      </c>
      <c r="P18" s="28">
        <v>0.69092165312096598</v>
      </c>
    </row>
    <row r="19" spans="1:34" x14ac:dyDescent="0.25">
      <c r="A19" s="26" t="s">
        <v>74</v>
      </c>
      <c r="B19" s="27">
        <v>2.454590083456063</v>
      </c>
      <c r="C19" s="27">
        <v>2.1818578519609448</v>
      </c>
      <c r="D19" s="27">
        <v>2.7273223149511812</v>
      </c>
      <c r="E19" s="27">
        <v>3.0000545464462993</v>
      </c>
      <c r="F19" s="27">
        <v>2.7273223149511812</v>
      </c>
      <c r="G19" s="27">
        <v>3.272786777941417</v>
      </c>
      <c r="J19" t="s">
        <v>203</v>
      </c>
      <c r="K19" s="28">
        <v>2.454590083456063</v>
      </c>
      <c r="L19" s="28">
        <v>2.1818578519609448</v>
      </c>
      <c r="M19" s="28">
        <v>2.7273223149511812</v>
      </c>
      <c r="N19" s="28">
        <v>3.0000545464462993</v>
      </c>
      <c r="O19" s="28">
        <v>2.7273223149511812</v>
      </c>
      <c r="P19" s="28">
        <v>3.272786777941417</v>
      </c>
    </row>
    <row r="20" spans="1:34" x14ac:dyDescent="0.25">
      <c r="A20" s="25" t="s">
        <v>177</v>
      </c>
      <c r="B20" s="27">
        <v>0.715922107674685</v>
      </c>
      <c r="C20" s="27">
        <v>0.55228276877761417</v>
      </c>
      <c r="D20" s="27">
        <v>0.87956144657175617</v>
      </c>
      <c r="E20" s="27">
        <v>0.90853924616811255</v>
      </c>
      <c r="F20" s="27">
        <v>0.72955871924944071</v>
      </c>
      <c r="G20" s="27">
        <v>1.0875197730867836</v>
      </c>
      <c r="K20" s="28"/>
      <c r="L20" s="28"/>
      <c r="M20" s="28"/>
      <c r="N20" s="28"/>
      <c r="O20" s="28"/>
      <c r="P20" s="28"/>
    </row>
    <row r="21" spans="1:34" x14ac:dyDescent="0.25">
      <c r="A21" s="26" t="s">
        <v>15</v>
      </c>
      <c r="B21" s="27">
        <v>0.8659248349969999</v>
      </c>
      <c r="C21" s="27">
        <v>0.6409207440135275</v>
      </c>
      <c r="D21" s="27">
        <v>1.0909289259804724</v>
      </c>
      <c r="E21" s="27">
        <v>0.98865433916980316</v>
      </c>
      <c r="F21" s="27">
        <v>0.76365024818633054</v>
      </c>
      <c r="G21" s="27">
        <v>1.2136584301532758</v>
      </c>
    </row>
    <row r="22" spans="1:34" x14ac:dyDescent="0.25">
      <c r="A22" s="26" t="s">
        <v>138</v>
      </c>
      <c r="B22" s="27">
        <v>0.16363933889707086</v>
      </c>
      <c r="C22" s="27">
        <v>0.10909289259804723</v>
      </c>
      <c r="D22" s="27">
        <v>0.21818578519609447</v>
      </c>
      <c r="E22" s="27">
        <v>0.2454590083456063</v>
      </c>
      <c r="F22" s="27">
        <v>0.21818578519609447</v>
      </c>
      <c r="G22" s="27">
        <v>0.2727322314951181</v>
      </c>
      <c r="L22" s="28"/>
      <c r="O22" t="s">
        <v>152</v>
      </c>
      <c r="P22" t="s">
        <v>156</v>
      </c>
      <c r="Q22" t="s">
        <v>167</v>
      </c>
      <c r="R22" t="s">
        <v>177</v>
      </c>
      <c r="U22" t="s">
        <v>152</v>
      </c>
      <c r="V22" t="s">
        <v>156</v>
      </c>
      <c r="W22" t="s">
        <v>167</v>
      </c>
      <c r="X22" t="s">
        <v>177</v>
      </c>
    </row>
    <row r="23" spans="1:34" x14ac:dyDescent="0.25">
      <c r="A23" s="26" t="s">
        <v>25</v>
      </c>
      <c r="B23" s="27">
        <v>0.31818760341097113</v>
      </c>
      <c r="C23" s="27">
        <v>0.23636793396243569</v>
      </c>
      <c r="D23" s="27">
        <v>0.40000727285950655</v>
      </c>
      <c r="E23" s="27">
        <v>0.56364661175657738</v>
      </c>
      <c r="F23" s="27">
        <v>0.43637157039218893</v>
      </c>
      <c r="G23" s="27">
        <v>0.69092165312096598</v>
      </c>
      <c r="L23" s="28"/>
      <c r="N23" t="s">
        <v>204</v>
      </c>
      <c r="P23" s="28">
        <v>2.045491736213386</v>
      </c>
      <c r="T23" t="s">
        <v>204</v>
      </c>
      <c r="V23" s="28">
        <v>2.8159602901870944</v>
      </c>
      <c r="Z23">
        <f>P23/V23</f>
        <v>0.72639225181598066</v>
      </c>
      <c r="AA23" t="e">
        <f t="shared" ref="AA23:AB28" si="0">Q23/W23</f>
        <v>#DIV/0!</v>
      </c>
      <c r="AB23" t="e">
        <f t="shared" si="0"/>
        <v>#DIV/0!</v>
      </c>
      <c r="AD23" s="29">
        <f>1-Z23</f>
        <v>0.27360774818401934</v>
      </c>
      <c r="AE23" s="29" t="e">
        <f t="shared" ref="AE23:AF28" si="1">1-AA23</f>
        <v>#DIV/0!</v>
      </c>
      <c r="AF23" s="29" t="e">
        <f t="shared" si="1"/>
        <v>#DIV/0!</v>
      </c>
      <c r="AH23" s="30" t="e">
        <f>AVERAGE(AD23:AF23)</f>
        <v>#DIV/0!</v>
      </c>
    </row>
    <row r="24" spans="1:34" x14ac:dyDescent="0.25">
      <c r="A24" s="26" t="s">
        <v>74</v>
      </c>
      <c r="B24" s="27">
        <v>2.454590083456063</v>
      </c>
      <c r="C24" s="27">
        <v>2.1818578519609448</v>
      </c>
      <c r="D24" s="27">
        <v>2.7273223149511812</v>
      </c>
      <c r="E24" s="27">
        <v>3.0000545464462993</v>
      </c>
      <c r="F24" s="27">
        <v>2.7273223149511812</v>
      </c>
      <c r="G24" s="27">
        <v>3.272786777941417</v>
      </c>
      <c r="L24" s="28"/>
      <c r="N24" t="s">
        <v>205</v>
      </c>
      <c r="P24" s="28">
        <v>1.0363824796814487</v>
      </c>
      <c r="T24" t="s">
        <v>205</v>
      </c>
      <c r="V24" s="28">
        <v>1.9636720667648504</v>
      </c>
      <c r="Z24">
        <f t="shared" ref="Y24:Z28" si="2">P24/V24</f>
        <v>0.52777777777777768</v>
      </c>
      <c r="AA24" t="e">
        <f t="shared" si="0"/>
        <v>#DIV/0!</v>
      </c>
      <c r="AB24" t="e">
        <f t="shared" si="0"/>
        <v>#DIV/0!</v>
      </c>
      <c r="AD24" s="29">
        <f t="shared" ref="AD24:AD28" si="3">1-Z24</f>
        <v>0.47222222222222232</v>
      </c>
      <c r="AE24" s="29" t="e">
        <f t="shared" si="1"/>
        <v>#DIV/0!</v>
      </c>
      <c r="AF24" s="29" t="e">
        <f t="shared" si="1"/>
        <v>#DIV/0!</v>
      </c>
      <c r="AH24" s="30" t="e">
        <f t="shared" ref="AH24:AH28" si="4">AVERAGE(AD24:AF24)</f>
        <v>#DIV/0!</v>
      </c>
    </row>
    <row r="25" spans="1:34" x14ac:dyDescent="0.25">
      <c r="A25" s="25" t="s">
        <v>187</v>
      </c>
      <c r="B25" s="27">
        <v>0.83843166649950773</v>
      </c>
      <c r="C25" s="27">
        <v>0.67391254621051733</v>
      </c>
      <c r="D25" s="27">
        <v>1.0715737353582375</v>
      </c>
      <c r="E25" s="27">
        <v>1.2114589766734749</v>
      </c>
      <c r="F25" s="27">
        <v>1.0099890379238574</v>
      </c>
      <c r="G25" s="27">
        <v>1.492109240695872</v>
      </c>
      <c r="L25" s="28"/>
      <c r="N25" t="s">
        <v>202</v>
      </c>
      <c r="O25" s="28">
        <v>0.87274314078437787</v>
      </c>
      <c r="P25" s="28">
        <v>0.85910652920962194</v>
      </c>
      <c r="Q25" s="28">
        <v>0.77923494712890873</v>
      </c>
      <c r="R25" s="28">
        <v>0.8659248349969999</v>
      </c>
      <c r="T25" t="s">
        <v>202</v>
      </c>
      <c r="U25" s="28">
        <v>0.9818360333824252</v>
      </c>
      <c r="V25" s="28">
        <v>0.99547264495718113</v>
      </c>
      <c r="W25" s="28">
        <v>1.0363824796814487</v>
      </c>
      <c r="X25" s="28">
        <v>0.98865433916980316</v>
      </c>
      <c r="Z25">
        <f t="shared" si="2"/>
        <v>0.86301369863013688</v>
      </c>
      <c r="AA25">
        <f t="shared" si="0"/>
        <v>0.75187969924812026</v>
      </c>
      <c r="AB25">
        <f t="shared" si="0"/>
        <v>0.8758620689655171</v>
      </c>
      <c r="AD25" s="29">
        <f t="shared" si="3"/>
        <v>0.13698630136986312</v>
      </c>
      <c r="AE25" s="29">
        <f t="shared" si="1"/>
        <v>0.24812030075187974</v>
      </c>
      <c r="AF25" s="29">
        <f t="shared" si="1"/>
        <v>0.1241379310344829</v>
      </c>
      <c r="AH25" s="30">
        <f t="shared" si="4"/>
        <v>0.16974817771874193</v>
      </c>
    </row>
    <row r="26" spans="1:34" x14ac:dyDescent="0.25">
      <c r="L26" s="28"/>
      <c r="N26" t="s">
        <v>206</v>
      </c>
      <c r="P26" s="28">
        <v>0.16363933889707086</v>
      </c>
      <c r="Q26" s="28">
        <v>0.16363933889707086</v>
      </c>
      <c r="R26" s="28">
        <v>0.16363933889707086</v>
      </c>
      <c r="T26" t="s">
        <v>206</v>
      </c>
      <c r="V26" s="28">
        <v>0.2454590083456063</v>
      </c>
      <c r="W26" s="28">
        <v>0.2454590083456063</v>
      </c>
      <c r="X26" s="28">
        <v>0.2454590083456063</v>
      </c>
      <c r="Z26">
        <f t="shared" si="2"/>
        <v>0.66666666666666663</v>
      </c>
      <c r="AA26">
        <f t="shared" si="0"/>
        <v>0.66666666666666663</v>
      </c>
      <c r="AB26">
        <f t="shared" si="0"/>
        <v>0.66666666666666663</v>
      </c>
      <c r="AD26" s="29">
        <f t="shared" si="3"/>
        <v>0.33333333333333337</v>
      </c>
      <c r="AE26" s="29">
        <f t="shared" si="1"/>
        <v>0.33333333333333337</v>
      </c>
      <c r="AF26" s="29">
        <f t="shared" si="1"/>
        <v>0.33333333333333337</v>
      </c>
      <c r="AH26" s="30">
        <f t="shared" si="4"/>
        <v>0.33333333333333331</v>
      </c>
    </row>
    <row r="27" spans="1:34" x14ac:dyDescent="0.25">
      <c r="L27" s="28"/>
      <c r="N27" t="s">
        <v>207</v>
      </c>
      <c r="P27" s="28">
        <v>0.30000545464462997</v>
      </c>
      <c r="Q27" s="28">
        <v>0.30000545464462991</v>
      </c>
      <c r="R27" s="28">
        <v>0.31818760341097113</v>
      </c>
      <c r="T27" t="s">
        <v>207</v>
      </c>
      <c r="V27" s="28">
        <v>0.81819669448535415</v>
      </c>
      <c r="W27" s="28">
        <v>0.81819669448535426</v>
      </c>
      <c r="X27" s="28">
        <v>0.56364661175657738</v>
      </c>
      <c r="Z27">
        <f t="shared" si="2"/>
        <v>0.36666666666666681</v>
      </c>
      <c r="AA27">
        <f t="shared" si="0"/>
        <v>0.3666666666666667</v>
      </c>
      <c r="AB27">
        <f t="shared" si="0"/>
        <v>0.56451612903225812</v>
      </c>
      <c r="AD27" s="29">
        <f t="shared" si="3"/>
        <v>0.63333333333333319</v>
      </c>
      <c r="AE27" s="29">
        <f t="shared" si="1"/>
        <v>0.6333333333333333</v>
      </c>
      <c r="AF27" s="29">
        <f t="shared" si="1"/>
        <v>0.43548387096774188</v>
      </c>
      <c r="AH27" s="30">
        <f t="shared" si="4"/>
        <v>0.5673835125448029</v>
      </c>
    </row>
    <row r="28" spans="1:34" x14ac:dyDescent="0.25">
      <c r="L28" s="28"/>
      <c r="N28" t="s">
        <v>208</v>
      </c>
      <c r="P28" s="28">
        <v>0.51819123984072435</v>
      </c>
      <c r="T28" t="s">
        <v>208</v>
      </c>
      <c r="V28" s="28">
        <v>0.84546991763486612</v>
      </c>
      <c r="Z28">
        <f t="shared" si="2"/>
        <v>0.61290322580645151</v>
      </c>
      <c r="AA28" t="e">
        <f t="shared" si="0"/>
        <v>#DIV/0!</v>
      </c>
      <c r="AB28" t="e">
        <f t="shared" si="0"/>
        <v>#DIV/0!</v>
      </c>
      <c r="AD28" s="29">
        <f t="shared" si="3"/>
        <v>0.38709677419354849</v>
      </c>
      <c r="AE28" s="29" t="e">
        <f t="shared" si="1"/>
        <v>#DIV/0!</v>
      </c>
      <c r="AF28" s="29" t="e">
        <f t="shared" si="1"/>
        <v>#DIV/0!</v>
      </c>
      <c r="AH28" s="30" t="e">
        <f t="shared" si="4"/>
        <v>#DIV/0!</v>
      </c>
    </row>
    <row r="29" spans="1:34" x14ac:dyDescent="0.25">
      <c r="L29" s="28"/>
      <c r="O29" s="28"/>
      <c r="Q29" s="28"/>
      <c r="R29" s="28"/>
      <c r="U29" s="28"/>
      <c r="W29" s="28"/>
      <c r="X29" s="28"/>
    </row>
    <row r="30" spans="1:34" x14ac:dyDescent="0.25">
      <c r="L30" s="28"/>
    </row>
    <row r="31" spans="1:34" x14ac:dyDescent="0.25">
      <c r="L31" s="28"/>
    </row>
    <row r="32" spans="1:34" x14ac:dyDescent="0.25">
      <c r="L32" s="28"/>
    </row>
    <row r="33" spans="12:12" x14ac:dyDescent="0.25">
      <c r="L33" s="28"/>
    </row>
    <row r="34" spans="12:12" x14ac:dyDescent="0.25">
      <c r="L34" s="28"/>
    </row>
    <row r="35" spans="12:12" x14ac:dyDescent="0.25">
      <c r="L35" s="28"/>
    </row>
    <row r="36" spans="12:12" x14ac:dyDescent="0.25">
      <c r="L36" s="28"/>
    </row>
    <row r="37" spans="12:12" x14ac:dyDescent="0.25">
      <c r="L37" s="28"/>
    </row>
    <row r="38" spans="12:12" x14ac:dyDescent="0.25">
      <c r="L38" s="28"/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data bewerkt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2012-06-04T09:02:50Z</dcterms:created>
  <dcterms:modified xsi:type="dcterms:W3CDTF">2012-08-03T10:46:16Z</dcterms:modified>
</cp:coreProperties>
</file>