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pivotCache/pivotCacheDefinition9.xml" ContentType="application/vnd.openxmlformats-officedocument.spreadsheetml.pivotCacheDefinition+xml"/>
  <Override PartName="/xl/pivotCache/pivotCacheRecords9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1840" windowHeight="10035" firstSheet="4" activeTab="9"/>
  </bookViews>
  <sheets>
    <sheet name="crops_expanding" sheetId="1" r:id="rId1"/>
    <sheet name="crops_decreasing" sheetId="2" r:id="rId2"/>
    <sheet name="crops_abandonded" sheetId="3" r:id="rId3"/>
    <sheet name="crops_ranking" sheetId="4" r:id="rId4"/>
    <sheet name="leg_benefits" sheetId="5" r:id="rId5"/>
    <sheet name="leg_constraints" sheetId="6" r:id="rId6"/>
    <sheet name="leg_expansion" sheetId="7" r:id="rId7"/>
    <sheet name="inoc" sheetId="8" r:id="rId8"/>
    <sheet name="rotation" sheetId="9" r:id="rId9"/>
    <sheet name="attribute ranking" sheetId="10" r:id="rId10"/>
  </sheets>
  <calcPr calcId="145621"/>
  <pivotCaches>
    <pivotCache cacheId="0" r:id="rId11"/>
    <pivotCache cacheId="1" r:id="rId12"/>
    <pivotCache cacheId="2" r:id="rId13"/>
    <pivotCache cacheId="3" r:id="rId14"/>
    <pivotCache cacheId="4" r:id="rId15"/>
    <pivotCache cacheId="6" r:id="rId16"/>
    <pivotCache cacheId="7" r:id="rId17"/>
    <pivotCache cacheId="8" r:id="rId18"/>
    <pivotCache cacheId="18" r:id="rId19"/>
  </pivotCaches>
</workbook>
</file>

<file path=xl/calcChain.xml><?xml version="1.0" encoding="utf-8"?>
<calcChain xmlns="http://schemas.openxmlformats.org/spreadsheetml/2006/main">
  <c r="AB5" i="10" l="1"/>
  <c r="AB6" i="10"/>
  <c r="AB7" i="10"/>
  <c r="AB8" i="10"/>
  <c r="AB9" i="10"/>
  <c r="AB10" i="10"/>
  <c r="AB11" i="10"/>
  <c r="AB12" i="10"/>
  <c r="AB13" i="10"/>
  <c r="AB4" i="10"/>
  <c r="J20" i="6" l="1"/>
  <c r="J21" i="6"/>
  <c r="J22" i="6"/>
  <c r="J23" i="6"/>
  <c r="J24" i="6"/>
  <c r="J25" i="6"/>
  <c r="J26" i="6"/>
  <c r="K4" i="8" l="1"/>
  <c r="K2" i="8"/>
  <c r="K41" i="5" l="1"/>
  <c r="K42" i="5"/>
  <c r="K43" i="5"/>
  <c r="K44" i="5"/>
  <c r="K45" i="5"/>
  <c r="K40" i="5"/>
  <c r="J41" i="5"/>
  <c r="J42" i="5"/>
  <c r="J43" i="5"/>
  <c r="J44" i="5"/>
  <c r="J45" i="5"/>
  <c r="J40" i="5"/>
  <c r="K13" i="5"/>
  <c r="K14" i="5"/>
  <c r="K15" i="5"/>
  <c r="K16" i="5"/>
  <c r="K12" i="5"/>
  <c r="J13" i="5"/>
  <c r="J14" i="5"/>
  <c r="J15" i="5"/>
  <c r="J16" i="5"/>
  <c r="J12" i="5"/>
  <c r="K21" i="6"/>
  <c r="K22" i="6"/>
  <c r="K23" i="6"/>
  <c r="K24" i="6"/>
  <c r="K25" i="6"/>
  <c r="K26" i="6"/>
  <c r="K20" i="6"/>
  <c r="U33" i="7"/>
  <c r="U42" i="7"/>
  <c r="U47" i="7"/>
  <c r="U28" i="7"/>
  <c r="U9" i="7"/>
  <c r="U14" i="7"/>
  <c r="U22" i="7"/>
  <c r="U2" i="7"/>
</calcChain>
</file>

<file path=xl/sharedStrings.xml><?xml version="1.0" encoding="utf-8"?>
<sst xmlns="http://schemas.openxmlformats.org/spreadsheetml/2006/main" count="2946" uniqueCount="251">
  <si>
    <t>Farm_Code</t>
  </si>
  <si>
    <t>Crop_Cluster</t>
  </si>
  <si>
    <t>Crop_Type</t>
  </si>
  <si>
    <t>Crop_Variety</t>
  </si>
  <si>
    <t>Rsns_Expanding</t>
  </si>
  <si>
    <t>KE104</t>
  </si>
  <si>
    <t>legume</t>
  </si>
  <si>
    <t>beans</t>
  </si>
  <si>
    <t/>
  </si>
  <si>
    <t>family nutrition</t>
  </si>
  <si>
    <t>KE083</t>
  </si>
  <si>
    <t>KE072</t>
  </si>
  <si>
    <t>KE024</t>
  </si>
  <si>
    <t>KE106</t>
  </si>
  <si>
    <t>KE109</t>
  </si>
  <si>
    <t>KE043</t>
  </si>
  <si>
    <t>cereal</t>
  </si>
  <si>
    <t>maize</t>
  </si>
  <si>
    <t>KE085</t>
  </si>
  <si>
    <t>KE099</t>
  </si>
  <si>
    <t>KE134</t>
  </si>
  <si>
    <t>KE116</t>
  </si>
  <si>
    <t>KE047</t>
  </si>
  <si>
    <t>sorghum</t>
  </si>
  <si>
    <t>KE191</t>
  </si>
  <si>
    <t>tuber</t>
  </si>
  <si>
    <t>cassava</t>
  </si>
  <si>
    <t>family nutrition+resilience</t>
  </si>
  <si>
    <t>KE165</t>
  </si>
  <si>
    <t>sweet potato</t>
  </si>
  <si>
    <t>KE131</t>
  </si>
  <si>
    <t>soybean</t>
  </si>
  <si>
    <t>food security+improve soil fertility+market opportunities</t>
  </si>
  <si>
    <t>KE057</t>
  </si>
  <si>
    <t>good harvest with good inputs</t>
  </si>
  <si>
    <t>KE039</t>
  </si>
  <si>
    <t>KE189</t>
  </si>
  <si>
    <t>improve soil fertility</t>
  </si>
  <si>
    <t>Desmodium</t>
  </si>
  <si>
    <t>improve soil fertility+control Striga weed</t>
  </si>
  <si>
    <t>KE031</t>
  </si>
  <si>
    <t>inputs access</t>
  </si>
  <si>
    <t>KE005</t>
  </si>
  <si>
    <t>land demand</t>
  </si>
  <si>
    <t>KE156</t>
  </si>
  <si>
    <t>vegetable</t>
  </si>
  <si>
    <t>kale</t>
  </si>
  <si>
    <t>market opportunities</t>
  </si>
  <si>
    <t>KE108</t>
  </si>
  <si>
    <t>shrub</t>
  </si>
  <si>
    <t>sugarcane</t>
  </si>
  <si>
    <t>KE195</t>
  </si>
  <si>
    <t>tobacco</t>
  </si>
  <si>
    <t>KE066</t>
  </si>
  <si>
    <t>no inputs demand viz. fertiliser</t>
  </si>
  <si>
    <t>KE151</t>
  </si>
  <si>
    <t>banana</t>
  </si>
  <si>
    <t>productivity</t>
  </si>
  <si>
    <t>KE177</t>
  </si>
  <si>
    <t>groundnuts</t>
  </si>
  <si>
    <t>KE150</t>
  </si>
  <si>
    <t>millet</t>
  </si>
  <si>
    <t>KE003</t>
  </si>
  <si>
    <t>vegetables</t>
  </si>
  <si>
    <t>rotational effect</t>
  </si>
  <si>
    <t>county</t>
  </si>
  <si>
    <t>farm type</t>
  </si>
  <si>
    <t>VIHIGA</t>
  </si>
  <si>
    <t>KE050</t>
  </si>
  <si>
    <t>MIGORI</t>
  </si>
  <si>
    <t>Rsns_Decreasing</t>
  </si>
  <si>
    <t>birds damage</t>
  </si>
  <si>
    <t>white sorghum</t>
  </si>
  <si>
    <t>changed consumer preferences</t>
  </si>
  <si>
    <t>changed consumer preferences+birds damage+low yield</t>
  </si>
  <si>
    <t>changed consumer preferences+low yield</t>
  </si>
  <si>
    <t>delayed payment</t>
  </si>
  <si>
    <t>green grams</t>
  </si>
  <si>
    <t>diseases</t>
  </si>
  <si>
    <t>diseases viz. bean root rot</t>
  </si>
  <si>
    <t>fertiliser demand+low productivity</t>
  </si>
  <si>
    <t>fertiliser demand+pests and diseases</t>
  </si>
  <si>
    <t>hailstones+pests and diseases</t>
  </si>
  <si>
    <t>inputs demand</t>
  </si>
  <si>
    <t>labour demand</t>
  </si>
  <si>
    <t>no market+theft</t>
  </si>
  <si>
    <t>pests viz. birds</t>
  </si>
  <si>
    <t>pests viz. moles+theft</t>
  </si>
  <si>
    <t>theft</t>
  </si>
  <si>
    <t>turnover BY crop duration</t>
  </si>
  <si>
    <t>Rsns_Abandoned</t>
  </si>
  <si>
    <t>red sorghum</t>
  </si>
  <si>
    <t>diseases+inputs demand viz. fuelwood</t>
  </si>
  <si>
    <t>inputs demand viz. land</t>
  </si>
  <si>
    <t>wheat</t>
  </si>
  <si>
    <t>*shrub</t>
  </si>
  <si>
    <t>sesame</t>
  </si>
  <si>
    <t>low productivity</t>
  </si>
  <si>
    <t>no market+low productivity</t>
  </si>
  <si>
    <t>coffee</t>
  </si>
  <si>
    <t>pests viz. rodents</t>
  </si>
  <si>
    <t>turnover by crop duration</t>
  </si>
  <si>
    <t>unhealthy end use</t>
  </si>
  <si>
    <t>coounty</t>
  </si>
  <si>
    <t>main crops abandonded</t>
  </si>
  <si>
    <t>main increasing</t>
  </si>
  <si>
    <t>high productivity and family nutrition</t>
  </si>
  <si>
    <t>nutrition+ rotational effect+market opportunities</t>
  </si>
  <si>
    <t>family nutrition+easy inputs+no fertilizer</t>
  </si>
  <si>
    <t>productivity+inputs access</t>
  </si>
  <si>
    <t>nutrition+ rotational effect=productivity</t>
  </si>
  <si>
    <t>fertilizer demand+low productivity</t>
  </si>
  <si>
    <t>pests and diseases</t>
  </si>
  <si>
    <t>changed preferences</t>
  </si>
  <si>
    <t>low productivity+changed preferences</t>
  </si>
  <si>
    <t>changes consumer preferences</t>
  </si>
  <si>
    <t>pests rodents</t>
  </si>
  <si>
    <t>Attribute</t>
  </si>
  <si>
    <t>Rank</t>
  </si>
  <si>
    <t>cowpea</t>
  </si>
  <si>
    <t>family nutrition+market</t>
  </si>
  <si>
    <t>cabbage</t>
  </si>
  <si>
    <t>groundnut</t>
  </si>
  <si>
    <t>kales</t>
  </si>
  <si>
    <t>Miro (Crotalaria spp)</t>
  </si>
  <si>
    <t>peas</t>
  </si>
  <si>
    <t>market</t>
  </si>
  <si>
    <t>tea</t>
  </si>
  <si>
    <t>trees</t>
  </si>
  <si>
    <t>woodlot</t>
  </si>
  <si>
    <t>soybeans</t>
  </si>
  <si>
    <t>market+multiple uses</t>
  </si>
  <si>
    <t>performance vis a vis bush beans</t>
  </si>
  <si>
    <t>soil fertility improvement</t>
  </si>
  <si>
    <t>Benefit</t>
  </si>
  <si>
    <t>animal feed</t>
  </si>
  <si>
    <t>rotational effects</t>
  </si>
  <si>
    <t>crop duration</t>
  </si>
  <si>
    <t>nutritional value</t>
  </si>
  <si>
    <t>productivity/turnover</t>
  </si>
  <si>
    <t>Prod_Constraint</t>
  </si>
  <si>
    <t>accessing quality germplasm</t>
  </si>
  <si>
    <t>diseases viz. leaf blight</t>
  </si>
  <si>
    <t>diseases viz. leaf blight and root rot</t>
  </si>
  <si>
    <t>diseases viz. root rot</t>
  </si>
  <si>
    <t>ecessive rain+hailstones</t>
  </si>
  <si>
    <t>ecosystem unsuitability viz. weather+productivity</t>
  </si>
  <si>
    <t>inputs demand viz. fertiliser</t>
  </si>
  <si>
    <t>pests viz. leaf roller</t>
  </si>
  <si>
    <t>pests viz. poultry</t>
  </si>
  <si>
    <t>pests viz. rodents+diseases</t>
  </si>
  <si>
    <t>pests viz. thrips</t>
  </si>
  <si>
    <t>pests+diseases</t>
  </si>
  <si>
    <t>weeds viz. couch grass</t>
  </si>
  <si>
    <t>weeds viz. Striga</t>
  </si>
  <si>
    <t>LegExpand_Option</t>
  </si>
  <si>
    <t>higher yielding varieties</t>
  </si>
  <si>
    <t>intercropping with non-legumes</t>
  </si>
  <si>
    <t>larger area</t>
  </si>
  <si>
    <t>larger area by purchasing more land</t>
  </si>
  <si>
    <t>larger area by renting land</t>
  </si>
  <si>
    <t>monocropping for higher yields</t>
  </si>
  <si>
    <t>rotational cropping</t>
  </si>
  <si>
    <t>frequency mentioned</t>
  </si>
  <si>
    <t>based on 15 individual farms</t>
  </si>
  <si>
    <t>14 farms</t>
  </si>
  <si>
    <t>intercopping</t>
  </si>
  <si>
    <t>Migori</t>
  </si>
  <si>
    <t>Vihiga</t>
  </si>
  <si>
    <t>type 1 mostly intercopping</t>
  </si>
  <si>
    <t>type 2,3 larger area and higher yielding varieties</t>
  </si>
  <si>
    <t>type 1 intercropping</t>
  </si>
  <si>
    <t>type 2,3,4,5 higher yielding varieties, intercropping and larger area</t>
  </si>
  <si>
    <t>type 4 higher yielding varieties, intercropping, monocropping</t>
  </si>
  <si>
    <t>type 5 larger area, monocropping</t>
  </si>
  <si>
    <t>expansion possibility</t>
  </si>
  <si>
    <t>% of respondents (n=15)</t>
  </si>
  <si>
    <t>% of respondents (n=14)</t>
  </si>
  <si>
    <t>Row Labels</t>
  </si>
  <si>
    <t>Grand Total</t>
  </si>
  <si>
    <t>Count of Crop_Cluster</t>
  </si>
  <si>
    <t>apparently most important</t>
  </si>
  <si>
    <t>% of farmers</t>
  </si>
  <si>
    <t>constraint</t>
  </si>
  <si>
    <t>weeds</t>
  </si>
  <si>
    <t>% of farmers (n=15)</t>
  </si>
  <si>
    <t>% of farmers (n=14)</t>
  </si>
  <si>
    <t>Average of Rank</t>
  </si>
  <si>
    <t>%of farmers</t>
  </si>
  <si>
    <t>Input_Types</t>
  </si>
  <si>
    <t>Rsns_Inoculation</t>
  </si>
  <si>
    <t>Legume</t>
  </si>
  <si>
    <t>increase biological nitrogen fixation (BNF)</t>
  </si>
  <si>
    <t>soy bean</t>
  </si>
  <si>
    <t>enable better growth</t>
  </si>
  <si>
    <t>increase yield</t>
  </si>
  <si>
    <t>Follower_Crop</t>
  </si>
  <si>
    <t>Rotation_FX</t>
  </si>
  <si>
    <t>RotnFX_Rating</t>
  </si>
  <si>
    <t>first time soybean farmer</t>
  </si>
  <si>
    <t>0</t>
  </si>
  <si>
    <t>beans+maize</t>
  </si>
  <si>
    <t>Has always intercropped</t>
  </si>
  <si>
    <t>improved crop performance</t>
  </si>
  <si>
    <t>1</t>
  </si>
  <si>
    <t>improved crop yields</t>
  </si>
  <si>
    <t>improved soil fertility</t>
  </si>
  <si>
    <t>improved soil fertility through biomass decomposition</t>
  </si>
  <si>
    <t>SB19</t>
  </si>
  <si>
    <t>yield</t>
  </si>
  <si>
    <t>taste</t>
  </si>
  <si>
    <t>type of grain</t>
  </si>
  <si>
    <t>resilience</t>
  </si>
  <si>
    <t>germination+vigour</t>
  </si>
  <si>
    <t>leafiness</t>
  </si>
  <si>
    <t>Nyayo</t>
  </si>
  <si>
    <t>crop duration+yield</t>
  </si>
  <si>
    <t>Rosecoco</t>
  </si>
  <si>
    <t>(blank)</t>
  </si>
  <si>
    <t>attribute</t>
  </si>
  <si>
    <t>rank</t>
  </si>
  <si>
    <t xml:space="preserve">attribute </t>
  </si>
  <si>
    <t>Count of Farm_Code</t>
  </si>
  <si>
    <t>crop duration (6), yield (4), type of grain (1)</t>
  </si>
  <si>
    <t>crop duration/type of grain, yield (1)</t>
  </si>
  <si>
    <t>crop duration (3), yield (2), market opportunities/nutritional value/rotational effects (1)</t>
  </si>
  <si>
    <t>yield (2), nutritional value/type of grain (1)</t>
  </si>
  <si>
    <t>crop duration/leafiness (3), type of grain (2), yield (1)</t>
  </si>
  <si>
    <t>yield (3). Crop duration (2), taste (1)</t>
  </si>
  <si>
    <t>yield (3). Crop duration (2), type of grain (1)</t>
  </si>
  <si>
    <t>yield (2), crop duration/nutritional value (1)</t>
  </si>
  <si>
    <t>crop duration (3), type of grain (2), germination+vigor/resilience (1)</t>
  </si>
  <si>
    <t>crop duartion (2), type of grain 1)</t>
  </si>
  <si>
    <t>Combined</t>
  </si>
  <si>
    <t>crop duration (8), yield (7), type of grain (2)</t>
  </si>
  <si>
    <t>crop duration/yield (4), type of grain (3)</t>
  </si>
  <si>
    <t>crop duration/yield (4), nutritional value (2), market opportunities/rotational values</t>
  </si>
  <si>
    <t>crop duration/type of grain (3), yield (2), nutritional value/germination+vigour/resilience (1)</t>
  </si>
  <si>
    <t>crop duration (5), leafiness/type of grain (3), yield (1)</t>
  </si>
  <si>
    <t>combined</t>
  </si>
  <si>
    <t>inputs (fertilizer) (2), weeds (striga) (2), pests (1)</t>
  </si>
  <si>
    <t>fertilizer/pests and diseases (3), accessing quality germplasm/land (1)</t>
  </si>
  <si>
    <t>pests and diseases (3), labour (2), land/fertilizer/weeds (1)</t>
  </si>
  <si>
    <t>pests and diseases (3), labour (2), land/fertilizer/quality germplasm (1)</t>
  </si>
  <si>
    <t>pests and diseases (3), land (2), market/fertilizer.quality germplasm</t>
  </si>
  <si>
    <t>adjusted farm type order</t>
  </si>
  <si>
    <t>adjusted order farm types</t>
  </si>
  <si>
    <t>n times mentioned</t>
  </si>
  <si>
    <t>migori+vigiha</t>
  </si>
  <si>
    <t>n=29</t>
  </si>
  <si>
    <t>Count of 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</si>
</sst>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</cellStyleXfs>
  <cellXfs count="35">
    <xf numFmtId="0" fontId="0" fillId="0" borderId="0" xfId="0"/>
    <xf numFmtId="0" fontId="4" fillId="2" borderId="1" xfId="2" applyFont="1" applyFill="1" applyBorder="1" applyAlignment="1">
      <alignment horizontal="center"/>
    </xf>
    <xf numFmtId="0" fontId="4" fillId="0" borderId="2" xfId="2" applyFont="1" applyFill="1" applyBorder="1" applyAlignment="1"/>
    <xf numFmtId="0" fontId="2" fillId="0" borderId="0" xfId="0" applyFont="1"/>
    <xf numFmtId="0" fontId="4" fillId="2" borderId="1" xfId="3" applyFont="1" applyFill="1" applyBorder="1" applyAlignment="1">
      <alignment horizontal="center"/>
    </xf>
    <xf numFmtId="0" fontId="4" fillId="0" borderId="2" xfId="3" applyFont="1" applyFill="1" applyBorder="1" applyAlignment="1"/>
    <xf numFmtId="0" fontId="4" fillId="2" borderId="1" xfId="4" applyFont="1" applyFill="1" applyBorder="1" applyAlignment="1">
      <alignment horizontal="center"/>
    </xf>
    <xf numFmtId="0" fontId="4" fillId="0" borderId="2" xfId="4" applyFont="1" applyFill="1" applyBorder="1" applyAlignment="1"/>
    <xf numFmtId="0" fontId="4" fillId="2" borderId="1" xfId="5" applyFont="1" applyFill="1" applyBorder="1" applyAlignment="1">
      <alignment horizontal="center"/>
    </xf>
    <xf numFmtId="0" fontId="4" fillId="0" borderId="2" xfId="5" applyFont="1" applyFill="1" applyBorder="1" applyAlignment="1"/>
    <xf numFmtId="2" fontId="4" fillId="0" borderId="2" xfId="5" applyNumberFormat="1" applyFont="1" applyFill="1" applyBorder="1" applyAlignment="1">
      <alignment horizontal="right"/>
    </xf>
    <xf numFmtId="0" fontId="4" fillId="2" borderId="1" xfId="6" applyFont="1" applyFill="1" applyBorder="1" applyAlignment="1">
      <alignment horizontal="center"/>
    </xf>
    <xf numFmtId="0" fontId="4" fillId="0" borderId="2" xfId="6" applyFont="1" applyFill="1" applyBorder="1" applyAlignment="1"/>
    <xf numFmtId="0" fontId="4" fillId="0" borderId="2" xfId="6" applyFont="1" applyFill="1" applyBorder="1" applyAlignment="1">
      <alignment horizontal="right"/>
    </xf>
    <xf numFmtId="0" fontId="4" fillId="2" borderId="1" xfId="7" applyFont="1" applyFill="1" applyBorder="1" applyAlignment="1">
      <alignment horizontal="center"/>
    </xf>
    <xf numFmtId="0" fontId="4" fillId="0" borderId="2" xfId="7" applyFont="1" applyFill="1" applyBorder="1" applyAlignment="1"/>
    <xf numFmtId="2" fontId="4" fillId="0" borderId="2" xfId="7" applyNumberFormat="1" applyFont="1" applyFill="1" applyBorder="1" applyAlignment="1">
      <alignment horizontal="right"/>
    </xf>
    <xf numFmtId="0" fontId="4" fillId="2" borderId="1" xfId="8" applyFont="1" applyFill="1" applyBorder="1" applyAlignment="1">
      <alignment horizontal="center"/>
    </xf>
    <xf numFmtId="0" fontId="4" fillId="0" borderId="2" xfId="8" applyFont="1" applyFill="1" applyBorder="1" applyAlignment="1"/>
    <xf numFmtId="0" fontId="4" fillId="2" borderId="0" xfId="8" applyFont="1" applyFill="1" applyBorder="1" applyAlignment="1">
      <alignment horizontal="center"/>
    </xf>
    <xf numFmtId="9" fontId="0" fillId="0" borderId="0" xfId="1" applyFont="1"/>
    <xf numFmtId="0" fontId="4" fillId="0" borderId="0" xfId="8" applyFont="1" applyFill="1" applyBorder="1" applyAlignment="1"/>
    <xf numFmtId="0" fontId="0" fillId="3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  <xf numFmtId="0" fontId="6" fillId="2" borderId="1" xfId="9" applyFont="1" applyFill="1" applyBorder="1" applyAlignment="1">
      <alignment horizontal="center"/>
    </xf>
    <xf numFmtId="0" fontId="6" fillId="0" borderId="2" xfId="9" applyFont="1" applyFill="1" applyBorder="1" applyAlignment="1"/>
    <xf numFmtId="0" fontId="6" fillId="2" borderId="1" xfId="10" applyFont="1" applyFill="1" applyBorder="1" applyAlignment="1">
      <alignment horizontal="center"/>
    </xf>
    <xf numFmtId="0" fontId="6" fillId="0" borderId="2" xfId="10" applyFont="1" applyFill="1" applyBorder="1" applyAlignment="1"/>
    <xf numFmtId="2" fontId="4" fillId="0" borderId="2" xfId="2" applyNumberFormat="1" applyFont="1" applyFill="1" applyBorder="1" applyAlignment="1">
      <alignment horizontal="right"/>
    </xf>
    <xf numFmtId="0" fontId="0" fillId="0" borderId="0" xfId="0" applyAlignment="1">
      <alignment horizontal="left" indent="1"/>
    </xf>
    <xf numFmtId="164" fontId="0" fillId="0" borderId="0" xfId="0" applyNumberFormat="1"/>
    <xf numFmtId="0" fontId="0" fillId="4" borderId="0" xfId="0" applyFill="1"/>
  </cellXfs>
  <cellStyles count="11">
    <cellStyle name="Normal" xfId="0" builtinId="0"/>
    <cellStyle name="Normal_Sheet1" xfId="2"/>
    <cellStyle name="Normal_Sheet1_1" xfId="9"/>
    <cellStyle name="Normal_Sheet2" xfId="3"/>
    <cellStyle name="Normal_Sheet2_1" xfId="10"/>
    <cellStyle name="Normal_Sheet3" xfId="4"/>
    <cellStyle name="Normal_Sheet4" xfId="5"/>
    <cellStyle name="Normal_Sheet5" xfId="6"/>
    <cellStyle name="Normal_Sheet6" xfId="7"/>
    <cellStyle name="Normal_Sheet7" xfId="8"/>
    <cellStyle name="Percent" xfId="1" builtinId="5"/>
  </cellStyles>
  <dxfs count="2"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3.xml"/><Relationship Id="rId18" Type="http://schemas.openxmlformats.org/officeDocument/2006/relationships/pivotCacheDefinition" Target="pivotCache/pivotCacheDefinition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17" Type="http://schemas.openxmlformats.org/officeDocument/2006/relationships/pivotCacheDefinition" Target="pivotCache/pivotCacheDefinition7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4.xml"/><Relationship Id="rId22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_rels/pivotCacheDefinition9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rand, Greta van den" refreshedDate="40954.678201967596" createdVersion="4" refreshedVersion="4" minRefreshableVersion="3" recordCount="27">
  <cacheSource type="worksheet">
    <worksheetSource ref="A39:F65" sheet="leg_constraints"/>
  </cacheSource>
  <cacheFields count="6">
    <cacheField name="Farm_Code" numFmtId="0">
      <sharedItems/>
    </cacheField>
    <cacheField name="county" numFmtId="0">
      <sharedItems/>
    </cacheField>
    <cacheField name="farm type" numFmtId="0">
      <sharedItems containsSemiMixedTypes="0" containsString="0" containsNumber="1" containsInteger="1" minValue="1" maxValue="5"/>
    </cacheField>
    <cacheField name="Crop_Cluster" numFmtId="0">
      <sharedItems count="1">
        <s v="legume"/>
      </sharedItems>
    </cacheField>
    <cacheField name="Prod_Constraint" numFmtId="0">
      <sharedItems count="11">
        <s v="diseases viz. leaf blight"/>
        <s v="ecessive rain+hailstones"/>
        <s v="ecosystem unsuitability viz. weather+productivity"/>
        <s v="inputs demand viz. fertiliser"/>
        <s v="land demand"/>
        <s v="low productivity"/>
        <s v="market"/>
        <s v="pests viz. poultry"/>
        <s v="pests viz. rodents+diseases"/>
        <s v="pests+diseases"/>
        <s v="theft"/>
      </sharedItems>
    </cacheField>
    <cacheField name="Rank" numFmtId="2">
      <sharedItems containsSemiMixedTypes="0" containsString="0" containsNumber="1" containsInteger="1" minValue="1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rand, Greta van den" refreshedDate="40954.68831597222" createdVersion="4" refreshedVersion="4" minRefreshableVersion="3" recordCount="23">
  <cacheSource type="worksheet">
    <worksheetSource ref="A1:F24" sheet="leg_benefits"/>
  </cacheSource>
  <cacheFields count="6">
    <cacheField name="Farm_Code" numFmtId="0">
      <sharedItems/>
    </cacheField>
    <cacheField name="county" numFmtId="0">
      <sharedItems/>
    </cacheField>
    <cacheField name="farm type" numFmtId="0">
      <sharedItems containsSemiMixedTypes="0" containsString="0" containsNumber="1" containsInteger="1" minValue="1" maxValue="5"/>
    </cacheField>
    <cacheField name="Crop_Cluster" numFmtId="0">
      <sharedItems count="1">
        <s v="legume"/>
      </sharedItems>
    </cacheField>
    <cacheField name="Benefit" numFmtId="0">
      <sharedItems count="5">
        <s v="animal feed"/>
        <s v="family nutrition"/>
        <s v="improve soil fertility"/>
        <s v="market"/>
        <s v="rotational effects"/>
      </sharedItems>
    </cacheField>
    <cacheField name="Rank" numFmtId="0">
      <sharedItems containsSemiMixedTypes="0" containsString="0" containsNumber="1" containsInteger="1" minValue="1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rand, Greta van den" refreshedDate="40954.688622685186" createdVersion="4" refreshedVersion="4" minRefreshableVersion="3" recordCount="34">
  <cacheSource type="worksheet">
    <worksheetSource ref="A25:F58" sheet="leg_benefits"/>
  </cacheSource>
  <cacheFields count="6">
    <cacheField name="Farm_Code" numFmtId="0">
      <sharedItems/>
    </cacheField>
    <cacheField name="county" numFmtId="0">
      <sharedItems/>
    </cacheField>
    <cacheField name="farm type" numFmtId="0">
      <sharedItems containsSemiMixedTypes="0" containsString="0" containsNumber="1" containsInteger="1" minValue="1" maxValue="5"/>
    </cacheField>
    <cacheField name="Crop_Cluster" numFmtId="0">
      <sharedItems count="1">
        <s v="legume"/>
      </sharedItems>
    </cacheField>
    <cacheField name="Benefit" numFmtId="0">
      <sharedItems count="6">
        <s v="crop duration"/>
        <s v="family nutrition"/>
        <s v="market"/>
        <s v="nutritional value"/>
        <s v="productivity/turnover"/>
        <s v="rotational effects"/>
      </sharedItems>
    </cacheField>
    <cacheField name="Rank" numFmtId="0">
      <sharedItems containsSemiMixedTypes="0" containsString="0" containsNumber="1" containsInteger="1" minValue="1" maxValue="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rand, Greta van den" refreshedDate="40954.690177662036" createdVersion="4" refreshedVersion="4" minRefreshableVersion="3" recordCount="64">
  <cacheSource type="worksheet">
    <worksheetSource ref="A1:G65" sheet="crops_ranking"/>
  </cacheSource>
  <cacheFields count="7">
    <cacheField name="Farm_Code" numFmtId="0">
      <sharedItems/>
    </cacheField>
    <cacheField name="county" numFmtId="0">
      <sharedItems/>
    </cacheField>
    <cacheField name="farm type" numFmtId="0">
      <sharedItems containsSemiMixedTypes="0" containsString="0" containsNumber="1" containsInteger="1" minValue="1" maxValue="5"/>
    </cacheField>
    <cacheField name="Crop_Type" numFmtId="0">
      <sharedItems count="13">
        <s v="beans"/>
        <s v="maize"/>
        <s v="sorghum"/>
        <s v="vegetables"/>
        <s v="banana"/>
        <s v="green grams"/>
        <s v="groundnut"/>
        <s v="kales"/>
        <s v="cassava"/>
        <s v="sweet potato"/>
        <s v="sugarcane"/>
        <s v="tobacco"/>
        <s v="soybeans"/>
      </sharedItems>
    </cacheField>
    <cacheField name="Crop_Cluster" numFmtId="0">
      <sharedItems/>
    </cacheField>
    <cacheField name="Attribute" numFmtId="0">
      <sharedItems/>
    </cacheField>
    <cacheField name="Rank" numFmtId="2">
      <sharedItems containsSemiMixedTypes="0" containsString="0" containsNumber="1" containsInteg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Brand, Greta van den" refreshedDate="40954.69081886574" createdVersion="4" refreshedVersion="4" minRefreshableVersion="3" recordCount="55">
  <cacheSource type="worksheet">
    <worksheetSource ref="A70:G125" sheet="crops_ranking"/>
  </cacheSource>
  <cacheFields count="7">
    <cacheField name="Farm_Code" numFmtId="0">
      <sharedItems/>
    </cacheField>
    <cacheField name="county" numFmtId="0">
      <sharedItems/>
    </cacheField>
    <cacheField name="farm type" numFmtId="0">
      <sharedItems containsSemiMixedTypes="0" containsString="0" containsNumber="1" containsInteger="1" minValue="1" maxValue="5"/>
    </cacheField>
    <cacheField name="Crop_Type" numFmtId="0">
      <sharedItems count="16">
        <s v="beans"/>
        <s v="cowpea"/>
        <s v="maize"/>
        <s v="millet"/>
        <s v="sorghum"/>
        <s v="vegetables"/>
        <s v="banana"/>
        <s v="cabbage"/>
        <s v="Miro (Crotalaria spp)"/>
        <s v="peas"/>
        <s v="cassava"/>
        <s v="sweet potato"/>
        <s v="sugarcane"/>
        <s v="tea"/>
        <s v="trees"/>
        <s v="soybeans"/>
      </sharedItems>
    </cacheField>
    <cacheField name="Crop_Cluster" numFmtId="0">
      <sharedItems/>
    </cacheField>
    <cacheField name="Attribute" numFmtId="0">
      <sharedItems/>
    </cacheField>
    <cacheField name="Rank" numFmtId="2">
      <sharedItems containsSemiMixedTypes="0" containsString="0" containsNumber="1" containsInteger="1" minValue="1" maxValue="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Greta" refreshedDate="41079.485856481479" createdVersion="4" refreshedVersion="4" minRefreshableVersion="3" recordCount="37">
  <cacheSource type="worksheet">
    <worksheetSource ref="A1:F38" sheet="leg_constraints"/>
  </cacheSource>
  <cacheFields count="6">
    <cacheField name="Farm_Code" numFmtId="0">
      <sharedItems/>
    </cacheField>
    <cacheField name="county" numFmtId="0">
      <sharedItems/>
    </cacheField>
    <cacheField name="farm type" numFmtId="0">
      <sharedItems containsSemiMixedTypes="0" containsString="0" containsNumber="1" containsInteger="1" minValue="1" maxValue="5" count="5">
        <n v="4"/>
        <n v="2"/>
        <n v="5"/>
        <n v="3"/>
        <n v="1"/>
      </sharedItems>
    </cacheField>
    <cacheField name="Crop_Cluster" numFmtId="0">
      <sharedItems/>
    </cacheField>
    <cacheField name="Prod_Constraint" numFmtId="0">
      <sharedItems count="13">
        <s v="accessing quality germplasm"/>
        <s v="diseases viz. leaf blight and root rot"/>
        <s v="diseases viz. root rot"/>
        <s v="inputs demand viz. fertiliser"/>
        <s v="labour demand"/>
        <s v="land demand"/>
        <s v="market"/>
        <s v="pests viz. leaf roller"/>
        <s v="pests viz. rodents"/>
        <s v="pests viz. thrips"/>
        <s v="pests+diseases"/>
        <s v="weeds viz. couch grass"/>
        <s v="weeds viz. Striga"/>
      </sharedItems>
    </cacheField>
    <cacheField name="Rank" numFmtId="2">
      <sharedItems containsSemiMixedTypes="0" containsString="0" containsNumber="1" containsInteger="1" minValue="1" maxValue="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edBy="Greta" refreshedDate="41082.547367939813" createdVersion="4" refreshedVersion="4" minRefreshableVersion="3" recordCount="64">
  <cacheSource type="worksheet">
    <worksheetSource ref="A1:F65" sheet="leg_constraints"/>
  </cacheSource>
  <cacheFields count="6">
    <cacheField name="Farm_Code" numFmtId="0">
      <sharedItems/>
    </cacheField>
    <cacheField name="county" numFmtId="0">
      <sharedItems/>
    </cacheField>
    <cacheField name="farm type" numFmtId="0">
      <sharedItems containsSemiMixedTypes="0" containsString="0" containsNumber="1" containsInteger="1" minValue="1" maxValue="5"/>
    </cacheField>
    <cacheField name="Crop_Cluster" numFmtId="0">
      <sharedItems count="1">
        <s v="legume"/>
      </sharedItems>
    </cacheField>
    <cacheField name="Prod_Constraint" numFmtId="0">
      <sharedItems count="20">
        <s v="accessing quality germplasm"/>
        <s v="diseases viz. leaf blight and root rot"/>
        <s v="diseases viz. root rot"/>
        <s v="inputs demand viz. fertiliser"/>
        <s v="labour demand"/>
        <s v="land demand"/>
        <s v="market"/>
        <s v="pests viz. leaf roller"/>
        <s v="pests viz. rodents"/>
        <s v="pests viz. thrips"/>
        <s v="pests+diseases"/>
        <s v="weeds viz. couch grass"/>
        <s v="weeds viz. Striga"/>
        <s v="diseases viz. leaf blight"/>
        <s v="ecessive rain+hailstones"/>
        <s v="ecosystem unsuitability viz. weather+productivity"/>
        <s v="low productivity"/>
        <s v="pests viz. poultry"/>
        <s v="pests viz. rodents+diseases"/>
        <s v="theft"/>
      </sharedItems>
    </cacheField>
    <cacheField name="Rank" numFmtId="2">
      <sharedItems containsSemiMixedTypes="0" containsString="0" containsNumber="1" containsInteger="1" minValue="1" maxValue="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edBy="Greta" refreshedDate="41082.548904745374" createdVersion="4" refreshedVersion="4" minRefreshableVersion="3" recordCount="62">
  <cacheSource type="worksheet">
    <worksheetSource ref="A1:F1048576" sheet="leg_benefits"/>
  </cacheSource>
  <cacheFields count="6">
    <cacheField name="Farm_Code" numFmtId="0">
      <sharedItems containsBlank="1"/>
    </cacheField>
    <cacheField name="county" numFmtId="0">
      <sharedItems containsBlank="1"/>
    </cacheField>
    <cacheField name="farm type" numFmtId="0">
      <sharedItems containsString="0" containsBlank="1" containsNumber="1" containsInteger="1" minValue="1" maxValue="5"/>
    </cacheField>
    <cacheField name="Crop_Cluster" numFmtId="0">
      <sharedItems containsBlank="1" count="2">
        <s v="legume"/>
        <m/>
      </sharedItems>
    </cacheField>
    <cacheField name="Benefit" numFmtId="0">
      <sharedItems containsBlank="1" count="9">
        <s v="animal feed"/>
        <s v="family nutrition"/>
        <s v="improve soil fertility"/>
        <s v="market"/>
        <s v="rotational effects"/>
        <s v="crop duration"/>
        <s v="nutritional value"/>
        <s v="productivity/turnover"/>
        <m/>
      </sharedItems>
    </cacheField>
    <cacheField name="Rank" numFmtId="0">
      <sharedItems containsString="0" containsBlank="1" containsNumber="1" containsInteger="1" minValue="1" maxValue="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edBy="Greta" refreshedDate="41087.558206597219" createdVersion="4" refreshedVersion="4" minRefreshableVersion="3" recordCount="81">
  <cacheSource type="worksheet">
    <worksheetSource ref="A1:H1048576" sheet="attribute ranking"/>
  </cacheSource>
  <cacheFields count="8">
    <cacheField name="Farm_Code" numFmtId="0">
      <sharedItems containsBlank="1"/>
    </cacheField>
    <cacheField name="county" numFmtId="0">
      <sharedItems containsBlank="1" count="3">
        <s v="VIHIGA"/>
        <s v="MIGORI"/>
        <m/>
      </sharedItems>
    </cacheField>
    <cacheField name="farm type" numFmtId="0">
      <sharedItems containsString="0" containsBlank="1" containsNumber="1" containsInteger="1" minValue="1" maxValue="5" count="6">
        <n v="2"/>
        <n v="1"/>
        <n v="4"/>
        <n v="5"/>
        <n v="3"/>
        <m/>
      </sharedItems>
    </cacheField>
    <cacheField name="Crop_Cluster" numFmtId="0">
      <sharedItems containsBlank="1"/>
    </cacheField>
    <cacheField name="Crop_Type" numFmtId="0">
      <sharedItems containsBlank="1"/>
    </cacheField>
    <cacheField name="Crop_Variety" numFmtId="0">
      <sharedItems containsBlank="1"/>
    </cacheField>
    <cacheField name="Attribute" numFmtId="0">
      <sharedItems containsBlank="1" count="12">
        <s v="yield"/>
        <s v="crop duration"/>
        <s v="taste"/>
        <s v="type of grain"/>
        <s v="resilience"/>
        <s v="germination+vigour"/>
        <s v="nutritional value"/>
        <s v="leafiness"/>
        <s v="rotational effects"/>
        <s v="crop duration+yield"/>
        <s v="market opportunities"/>
        <m/>
      </sharedItems>
    </cacheField>
    <cacheField name="Rank" numFmtId="0">
      <sharedItems containsString="0" containsBlank="1" containsNumber="1" containsInteger="1" minValue="1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s v="KE085"/>
    <s v="VIHIGA"/>
    <n v="1"/>
    <x v="0"/>
    <x v="0"/>
    <n v="2"/>
  </r>
  <r>
    <s v="KE005"/>
    <s v="VIHIGA"/>
    <n v="1"/>
    <x v="0"/>
    <x v="1"/>
    <n v="3"/>
  </r>
  <r>
    <s v="KE043"/>
    <s v="VIHIGA"/>
    <n v="1"/>
    <x v="0"/>
    <x v="2"/>
    <n v="1"/>
  </r>
  <r>
    <s v="KE003"/>
    <s v="VIHIGA"/>
    <n v="2"/>
    <x v="0"/>
    <x v="3"/>
    <n v="1"/>
  </r>
  <r>
    <s v="KE005"/>
    <s v="VIHIGA"/>
    <n v="1"/>
    <x v="0"/>
    <x v="3"/>
    <n v="2"/>
  </r>
  <r>
    <s v="KE024"/>
    <s v="VIHIGA"/>
    <n v="4"/>
    <x v="0"/>
    <x v="3"/>
    <n v="1"/>
  </r>
  <r>
    <s v="KE057"/>
    <s v="VIHIGA"/>
    <n v="5"/>
    <x v="0"/>
    <x v="3"/>
    <n v="1"/>
  </r>
  <r>
    <s v="KE066"/>
    <s v="VIHIGA"/>
    <n v="4"/>
    <x v="0"/>
    <x v="3"/>
    <n v="1"/>
  </r>
  <r>
    <s v="KE085"/>
    <s v="VIHIGA"/>
    <n v="1"/>
    <x v="0"/>
    <x v="3"/>
    <n v="1"/>
  </r>
  <r>
    <s v="KE003"/>
    <s v="VIHIGA"/>
    <n v="2"/>
    <x v="0"/>
    <x v="4"/>
    <n v="2"/>
  </r>
  <r>
    <s v="KE057"/>
    <s v="VIHIGA"/>
    <n v="5"/>
    <x v="0"/>
    <x v="4"/>
    <n v="2"/>
  </r>
  <r>
    <s v="KE066"/>
    <s v="VIHIGA"/>
    <n v="4"/>
    <x v="0"/>
    <x v="4"/>
    <n v="2"/>
  </r>
  <r>
    <s v="KE099"/>
    <s v="VIHIGA"/>
    <n v="3"/>
    <x v="0"/>
    <x v="4"/>
    <n v="2"/>
  </r>
  <r>
    <s v="KE050"/>
    <s v="VIHIGA"/>
    <n v="4"/>
    <x v="0"/>
    <x v="5"/>
    <n v="2"/>
  </r>
  <r>
    <s v="KE085"/>
    <s v="VIHIGA"/>
    <n v="1"/>
    <x v="0"/>
    <x v="6"/>
    <n v="3"/>
  </r>
  <r>
    <s v="KE043"/>
    <s v="VIHIGA"/>
    <n v="1"/>
    <x v="0"/>
    <x v="7"/>
    <n v="2"/>
  </r>
  <r>
    <s v="KE047"/>
    <s v="VIHIGA"/>
    <n v="3"/>
    <x v="0"/>
    <x v="7"/>
    <n v="1"/>
  </r>
  <r>
    <s v="KE005"/>
    <s v="VIHIGA"/>
    <n v="1"/>
    <x v="0"/>
    <x v="8"/>
    <n v="1"/>
  </r>
  <r>
    <s v="KE031"/>
    <s v="VIHIGA"/>
    <n v="5"/>
    <x v="0"/>
    <x v="9"/>
    <n v="2"/>
  </r>
  <r>
    <s v="KE039"/>
    <s v="VIHIGA"/>
    <n v="2"/>
    <x v="0"/>
    <x v="9"/>
    <n v="1"/>
  </r>
  <r>
    <s v="KE047"/>
    <s v="VIHIGA"/>
    <n v="3"/>
    <x v="0"/>
    <x v="9"/>
    <n v="2"/>
  </r>
  <r>
    <s v="KE050"/>
    <s v="VIHIGA"/>
    <n v="4"/>
    <x v="0"/>
    <x v="9"/>
    <n v="1"/>
  </r>
  <r>
    <s v="KE072"/>
    <s v="VIHIGA"/>
    <n v="3"/>
    <x v="0"/>
    <x v="9"/>
    <n v="1"/>
  </r>
  <r>
    <s v="KE083"/>
    <s v="VIHIGA"/>
    <n v="2"/>
    <x v="0"/>
    <x v="9"/>
    <n v="1"/>
  </r>
  <r>
    <s v="KE099"/>
    <s v="VIHIGA"/>
    <n v="3"/>
    <x v="0"/>
    <x v="9"/>
    <n v="1"/>
  </r>
  <r>
    <s v="KE031"/>
    <s v="VIHIGA"/>
    <n v="5"/>
    <x v="0"/>
    <x v="10"/>
    <n v="1"/>
  </r>
  <r>
    <s v="KE072"/>
    <s v="VIHIGA"/>
    <n v="3"/>
    <x v="0"/>
    <x v="10"/>
    <n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3">
  <r>
    <s v="KE003"/>
    <s v="VIHIGA"/>
    <n v="2"/>
    <x v="0"/>
    <x v="0"/>
    <n v="2"/>
  </r>
  <r>
    <s v="KE031"/>
    <s v="VIHIGA"/>
    <n v="5"/>
    <x v="0"/>
    <x v="0"/>
    <n v="3"/>
  </r>
  <r>
    <s v="KE072"/>
    <s v="VIHIGA"/>
    <n v="3"/>
    <x v="0"/>
    <x v="0"/>
    <n v="2"/>
  </r>
  <r>
    <s v="KE085"/>
    <s v="VIHIGA"/>
    <n v="1"/>
    <x v="0"/>
    <x v="0"/>
    <n v="2"/>
  </r>
  <r>
    <s v="KE003"/>
    <s v="VIHIGA"/>
    <n v="2"/>
    <x v="0"/>
    <x v="1"/>
    <n v="1"/>
  </r>
  <r>
    <s v="KE005"/>
    <s v="VIHIGA"/>
    <n v="1"/>
    <x v="0"/>
    <x v="1"/>
    <n v="2"/>
  </r>
  <r>
    <s v="KE024"/>
    <s v="VIHIGA"/>
    <n v="4"/>
    <x v="0"/>
    <x v="1"/>
    <n v="1"/>
  </r>
  <r>
    <s v="KE031"/>
    <s v="VIHIGA"/>
    <n v="5"/>
    <x v="0"/>
    <x v="1"/>
    <n v="2"/>
  </r>
  <r>
    <s v="KE039"/>
    <s v="VIHIGA"/>
    <n v="2"/>
    <x v="0"/>
    <x v="1"/>
    <n v="1"/>
  </r>
  <r>
    <s v="KE043"/>
    <s v="VIHIGA"/>
    <n v="1"/>
    <x v="0"/>
    <x v="1"/>
    <n v="1"/>
  </r>
  <r>
    <s v="KE047"/>
    <s v="VIHIGA"/>
    <n v="3"/>
    <x v="0"/>
    <x v="1"/>
    <n v="1"/>
  </r>
  <r>
    <s v="KE050"/>
    <s v="VIHIGA"/>
    <n v="4"/>
    <x v="0"/>
    <x v="1"/>
    <n v="1"/>
  </r>
  <r>
    <s v="KE057"/>
    <s v="VIHIGA"/>
    <n v="5"/>
    <x v="0"/>
    <x v="1"/>
    <n v="1"/>
  </r>
  <r>
    <s v="KE066"/>
    <s v="VIHIGA"/>
    <n v="4"/>
    <x v="0"/>
    <x v="1"/>
    <n v="1"/>
  </r>
  <r>
    <s v="KE072"/>
    <s v="VIHIGA"/>
    <n v="3"/>
    <x v="0"/>
    <x v="1"/>
    <n v="1"/>
  </r>
  <r>
    <s v="KE083"/>
    <s v="VIHIGA"/>
    <n v="2"/>
    <x v="0"/>
    <x v="1"/>
    <n v="1"/>
  </r>
  <r>
    <s v="KE085"/>
    <s v="VIHIGA"/>
    <n v="1"/>
    <x v="0"/>
    <x v="1"/>
    <n v="1"/>
  </r>
  <r>
    <s v="KE099"/>
    <s v="VIHIGA"/>
    <n v="3"/>
    <x v="0"/>
    <x v="1"/>
    <n v="1"/>
  </r>
  <r>
    <s v="KE099"/>
    <s v="VIHIGA"/>
    <n v="3"/>
    <x v="0"/>
    <x v="2"/>
    <n v="3"/>
  </r>
  <r>
    <s v="KE005"/>
    <s v="VIHIGA"/>
    <n v="1"/>
    <x v="0"/>
    <x v="3"/>
    <n v="1"/>
  </r>
  <r>
    <s v="KE099"/>
    <s v="VIHIGA"/>
    <n v="3"/>
    <x v="0"/>
    <x v="3"/>
    <n v="2"/>
  </r>
  <r>
    <s v="KE031"/>
    <s v="VIHIGA"/>
    <n v="5"/>
    <x v="0"/>
    <x v="4"/>
    <n v="1"/>
  </r>
  <r>
    <s v="KE039"/>
    <s v="VIHIGA"/>
    <n v="2"/>
    <x v="0"/>
    <x v="4"/>
    <n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4">
  <r>
    <s v="KE104"/>
    <s v="MIGORI"/>
    <n v="3"/>
    <x v="0"/>
    <x v="0"/>
    <n v="3"/>
  </r>
  <r>
    <s v="KE104"/>
    <s v="MIGORI"/>
    <n v="3"/>
    <x v="0"/>
    <x v="1"/>
    <n v="1"/>
  </r>
  <r>
    <s v="KE106"/>
    <s v="MIGORI"/>
    <n v="1"/>
    <x v="0"/>
    <x v="1"/>
    <n v="2"/>
  </r>
  <r>
    <s v="KE108"/>
    <s v="MIGORI"/>
    <n v="4"/>
    <x v="0"/>
    <x v="1"/>
    <n v="2"/>
  </r>
  <r>
    <s v="KE109"/>
    <s v="MIGORI"/>
    <n v="2"/>
    <x v="0"/>
    <x v="1"/>
    <n v="1"/>
  </r>
  <r>
    <s v="KE116"/>
    <s v="MIGORI"/>
    <n v="5"/>
    <x v="0"/>
    <x v="1"/>
    <n v="1"/>
  </r>
  <r>
    <s v="KE131"/>
    <s v="MIGORI"/>
    <n v="3"/>
    <x v="0"/>
    <x v="1"/>
    <n v="3"/>
  </r>
  <r>
    <s v="KE134"/>
    <s v="MIGORI"/>
    <n v="5"/>
    <x v="0"/>
    <x v="1"/>
    <n v="1"/>
  </r>
  <r>
    <s v="KE150"/>
    <s v="MIGORI"/>
    <n v="1"/>
    <x v="0"/>
    <x v="1"/>
    <n v="2"/>
  </r>
  <r>
    <s v="KE156"/>
    <s v="MIGORI"/>
    <n v="2"/>
    <x v="0"/>
    <x v="1"/>
    <n v="3"/>
  </r>
  <r>
    <s v="KE165"/>
    <s v="MIGORI"/>
    <n v="3"/>
    <x v="0"/>
    <x v="1"/>
    <n v="1"/>
  </r>
  <r>
    <s v="KE177"/>
    <s v="MIGORI"/>
    <n v="2"/>
    <x v="0"/>
    <x v="1"/>
    <n v="1"/>
  </r>
  <r>
    <s v="KE189"/>
    <s v="MIGORI"/>
    <n v="1"/>
    <x v="0"/>
    <x v="1"/>
    <n v="2"/>
  </r>
  <r>
    <s v="KE191"/>
    <s v="MIGORI"/>
    <n v="4"/>
    <x v="0"/>
    <x v="1"/>
    <n v="1"/>
  </r>
  <r>
    <s v="KE195"/>
    <s v="MIGORI"/>
    <n v="5"/>
    <x v="0"/>
    <x v="1"/>
    <n v="1"/>
  </r>
  <r>
    <s v="KE104"/>
    <s v="MIGORI"/>
    <n v="3"/>
    <x v="0"/>
    <x v="2"/>
    <n v="2"/>
  </r>
  <r>
    <s v="KE106"/>
    <s v="MIGORI"/>
    <n v="1"/>
    <x v="0"/>
    <x v="2"/>
    <n v="1"/>
  </r>
  <r>
    <s v="KE108"/>
    <s v="MIGORI"/>
    <n v="4"/>
    <x v="0"/>
    <x v="2"/>
    <n v="1"/>
  </r>
  <r>
    <s v="KE109"/>
    <s v="MIGORI"/>
    <n v="2"/>
    <x v="0"/>
    <x v="2"/>
    <n v="2"/>
  </r>
  <r>
    <s v="KE131"/>
    <s v="MIGORI"/>
    <n v="3"/>
    <x v="0"/>
    <x v="2"/>
    <n v="2"/>
  </r>
  <r>
    <s v="KE156"/>
    <s v="MIGORI"/>
    <n v="2"/>
    <x v="0"/>
    <x v="2"/>
    <n v="2"/>
  </r>
  <r>
    <s v="KE165"/>
    <s v="MIGORI"/>
    <n v="3"/>
    <x v="0"/>
    <x v="2"/>
    <n v="2"/>
  </r>
  <r>
    <s v="KE189"/>
    <s v="MIGORI"/>
    <n v="1"/>
    <x v="0"/>
    <x v="2"/>
    <n v="1"/>
  </r>
  <r>
    <s v="KE191"/>
    <s v="MIGORI"/>
    <n v="4"/>
    <x v="0"/>
    <x v="2"/>
    <n v="2"/>
  </r>
  <r>
    <s v="KE108"/>
    <s v="MIGORI"/>
    <n v="4"/>
    <x v="0"/>
    <x v="3"/>
    <n v="4"/>
  </r>
  <r>
    <s v="KE108"/>
    <s v="MIGORI"/>
    <n v="4"/>
    <x v="0"/>
    <x v="4"/>
    <n v="3"/>
  </r>
  <r>
    <s v="KE116"/>
    <s v="MIGORI"/>
    <n v="5"/>
    <x v="0"/>
    <x v="4"/>
    <n v="2"/>
  </r>
  <r>
    <s v="KE106"/>
    <s v="MIGORI"/>
    <n v="1"/>
    <x v="0"/>
    <x v="5"/>
    <n v="3"/>
  </r>
  <r>
    <s v="KE116"/>
    <s v="MIGORI"/>
    <n v="5"/>
    <x v="0"/>
    <x v="5"/>
    <n v="3"/>
  </r>
  <r>
    <s v="KE131"/>
    <s v="MIGORI"/>
    <n v="3"/>
    <x v="0"/>
    <x v="5"/>
    <n v="1"/>
  </r>
  <r>
    <s v="KE150"/>
    <s v="MIGORI"/>
    <n v="1"/>
    <x v="0"/>
    <x v="5"/>
    <n v="1"/>
  </r>
  <r>
    <s v="KE151"/>
    <s v="MIGORI"/>
    <n v="4"/>
    <x v="0"/>
    <x v="5"/>
    <n v="1"/>
  </r>
  <r>
    <s v="KE156"/>
    <s v="MIGORI"/>
    <n v="2"/>
    <x v="0"/>
    <x v="5"/>
    <n v="1"/>
  </r>
  <r>
    <s v="KE177"/>
    <s v="MIGORI"/>
    <n v="2"/>
    <x v="0"/>
    <x v="5"/>
    <n v="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64">
  <r>
    <s v="KE104"/>
    <s v="MIGORI"/>
    <n v="3"/>
    <x v="0"/>
    <s v="legume"/>
    <s v="family nutrition"/>
    <n v="3"/>
  </r>
  <r>
    <s v="KE106"/>
    <s v="MIGORI"/>
    <n v="1"/>
    <x v="0"/>
    <s v="legume"/>
    <s v="family nutrition"/>
    <n v="2"/>
  </r>
  <r>
    <s v="KE108"/>
    <s v="MIGORI"/>
    <n v="4"/>
    <x v="0"/>
    <s v="legume"/>
    <s v="family nutrition"/>
    <n v="1"/>
  </r>
  <r>
    <s v="KE109"/>
    <s v="MIGORI"/>
    <n v="2"/>
    <x v="0"/>
    <s v="legume"/>
    <s v="family nutrition"/>
    <n v="2"/>
  </r>
  <r>
    <s v="KE116"/>
    <s v="MIGORI"/>
    <n v="5"/>
    <x v="0"/>
    <s v="legume"/>
    <s v="family nutrition"/>
    <n v="2"/>
  </r>
  <r>
    <s v="KE131"/>
    <s v="MIGORI"/>
    <n v="3"/>
    <x v="0"/>
    <s v="legume"/>
    <s v="family nutrition"/>
    <n v="2"/>
  </r>
  <r>
    <s v="KE134"/>
    <s v="MIGORI"/>
    <n v="5"/>
    <x v="0"/>
    <s v="legume"/>
    <s v="family nutrition"/>
    <n v="2"/>
  </r>
  <r>
    <s v="KE150"/>
    <s v="MIGORI"/>
    <n v="1"/>
    <x v="0"/>
    <s v="legume"/>
    <s v="family nutrition"/>
    <n v="1"/>
  </r>
  <r>
    <s v="KE151"/>
    <s v="MIGORI"/>
    <n v="4"/>
    <x v="0"/>
    <s v="legume"/>
    <s v="family nutrition"/>
    <n v="3"/>
  </r>
  <r>
    <s v="KE156"/>
    <s v="MIGORI"/>
    <n v="2"/>
    <x v="0"/>
    <s v="legume"/>
    <s v="family nutrition"/>
    <n v="1"/>
  </r>
  <r>
    <s v="KE165"/>
    <s v="MIGORI"/>
    <n v="3"/>
    <x v="0"/>
    <s v="legume"/>
    <s v="family nutrition"/>
    <n v="2"/>
  </r>
  <r>
    <s v="KE189"/>
    <s v="MIGORI"/>
    <n v="1"/>
    <x v="0"/>
    <s v="legume"/>
    <s v="family nutrition"/>
    <n v="4"/>
  </r>
  <r>
    <s v="KE195"/>
    <s v="MIGORI"/>
    <n v="5"/>
    <x v="0"/>
    <s v="legume"/>
    <s v="family nutrition"/>
    <n v="2"/>
  </r>
  <r>
    <s v="KE104"/>
    <s v="MIGORI"/>
    <n v="3"/>
    <x v="1"/>
    <s v="cereal"/>
    <s v="family nutrition"/>
    <n v="2"/>
  </r>
  <r>
    <s v="KE106"/>
    <s v="MIGORI"/>
    <n v="1"/>
    <x v="1"/>
    <s v="cereal"/>
    <s v="family nutrition"/>
    <n v="1"/>
  </r>
  <r>
    <s v="KE108"/>
    <s v="MIGORI"/>
    <n v="4"/>
    <x v="1"/>
    <s v="cereal"/>
    <s v="family nutrition"/>
    <n v="2"/>
  </r>
  <r>
    <s v="KE109"/>
    <s v="MIGORI"/>
    <n v="2"/>
    <x v="1"/>
    <s v="cereal"/>
    <s v="family nutrition"/>
    <n v="1"/>
  </r>
  <r>
    <s v="KE116"/>
    <s v="MIGORI"/>
    <n v="5"/>
    <x v="1"/>
    <s v="cereal"/>
    <s v="family nutrition"/>
    <n v="1"/>
  </r>
  <r>
    <s v="KE131"/>
    <s v="MIGORI"/>
    <n v="3"/>
    <x v="1"/>
    <s v="cereal"/>
    <s v="family nutrition"/>
    <n v="1"/>
  </r>
  <r>
    <s v="KE134"/>
    <s v="MIGORI"/>
    <n v="5"/>
    <x v="1"/>
    <s v="cereal"/>
    <s v="family nutrition"/>
    <n v="1"/>
  </r>
  <r>
    <s v="KE150"/>
    <s v="MIGORI"/>
    <n v="1"/>
    <x v="1"/>
    <s v="cereal"/>
    <s v="family nutrition"/>
    <n v="2"/>
  </r>
  <r>
    <s v="KE151"/>
    <s v="MIGORI"/>
    <n v="4"/>
    <x v="1"/>
    <s v="cereal"/>
    <s v="family nutrition"/>
    <n v="1"/>
  </r>
  <r>
    <s v="KE156"/>
    <s v="MIGORI"/>
    <n v="2"/>
    <x v="1"/>
    <s v="cereal"/>
    <s v="family nutrition"/>
    <n v="2"/>
  </r>
  <r>
    <s v="KE165"/>
    <s v="MIGORI"/>
    <n v="3"/>
    <x v="1"/>
    <s v="cereal"/>
    <s v="family nutrition"/>
    <n v="1"/>
  </r>
  <r>
    <s v="KE177"/>
    <s v="MIGORI"/>
    <n v="2"/>
    <x v="1"/>
    <s v="cereal"/>
    <s v="family nutrition"/>
    <n v="1"/>
  </r>
  <r>
    <s v="KE189"/>
    <s v="MIGORI"/>
    <n v="1"/>
    <x v="1"/>
    <s v="cereal"/>
    <s v="family nutrition"/>
    <n v="3"/>
  </r>
  <r>
    <s v="KE191"/>
    <s v="MIGORI"/>
    <n v="4"/>
    <x v="1"/>
    <s v="cereal"/>
    <s v="family nutrition"/>
    <n v="5"/>
  </r>
  <r>
    <s v="KE195"/>
    <s v="MIGORI"/>
    <n v="5"/>
    <x v="1"/>
    <s v="cereal"/>
    <s v="family nutrition"/>
    <n v="1"/>
  </r>
  <r>
    <s v="KE191"/>
    <s v="MIGORI"/>
    <n v="4"/>
    <x v="2"/>
    <s v="cereal"/>
    <s v="family nutrition"/>
    <n v="1"/>
  </r>
  <r>
    <s v="KE151"/>
    <s v="MIGORI"/>
    <n v="4"/>
    <x v="3"/>
    <s v="vegetable"/>
    <s v="family nutrition"/>
    <n v="4"/>
  </r>
  <r>
    <s v="KE131"/>
    <s v="MIGORI"/>
    <n v="3"/>
    <x v="4"/>
    <s v="shrub"/>
    <s v="family nutrition+market"/>
    <n v="4"/>
  </r>
  <r>
    <s v="KE134"/>
    <s v="MIGORI"/>
    <n v="5"/>
    <x v="4"/>
    <s v="shrub"/>
    <s v="family nutrition+market"/>
    <n v="3"/>
  </r>
  <r>
    <s v="KE177"/>
    <s v="MIGORI"/>
    <n v="2"/>
    <x v="4"/>
    <s v="shrub"/>
    <s v="family nutrition+market"/>
    <n v="2"/>
  </r>
  <r>
    <s v="KE189"/>
    <s v="MIGORI"/>
    <n v="1"/>
    <x v="4"/>
    <s v="shrub"/>
    <s v="family nutrition+market"/>
    <n v="5"/>
  </r>
  <r>
    <s v="KE109"/>
    <s v="MIGORI"/>
    <n v="2"/>
    <x v="5"/>
    <s v="legume"/>
    <s v="family nutrition+market"/>
    <n v="3"/>
  </r>
  <r>
    <s v="KE189"/>
    <s v="MIGORI"/>
    <n v="1"/>
    <x v="5"/>
    <s v="legume"/>
    <s v="family nutrition+market"/>
    <n v="2"/>
  </r>
  <r>
    <s v="KE195"/>
    <s v="MIGORI"/>
    <n v="5"/>
    <x v="5"/>
    <s v="legume"/>
    <s v="family nutrition+market"/>
    <n v="2"/>
  </r>
  <r>
    <s v="KE104"/>
    <s v="MIGORI"/>
    <n v="3"/>
    <x v="6"/>
    <s v="legume"/>
    <s v="family nutrition+market"/>
    <n v="1"/>
  </r>
  <r>
    <s v="KE108"/>
    <s v="MIGORI"/>
    <n v="4"/>
    <x v="6"/>
    <s v="legume"/>
    <s v="family nutrition+market"/>
    <n v="5"/>
  </r>
  <r>
    <s v="KE156"/>
    <s v="MIGORI"/>
    <n v="2"/>
    <x v="6"/>
    <s v="legume"/>
    <s v="family nutrition+market"/>
    <n v="3"/>
  </r>
  <r>
    <s v="KE165"/>
    <s v="MIGORI"/>
    <n v="3"/>
    <x v="6"/>
    <s v="legume"/>
    <s v="family nutrition+market"/>
    <n v="4"/>
  </r>
  <r>
    <s v="KE177"/>
    <s v="MIGORI"/>
    <n v="2"/>
    <x v="6"/>
    <s v="legume"/>
    <s v="family nutrition+market"/>
    <n v="3"/>
  </r>
  <r>
    <s v="KE191"/>
    <s v="MIGORI"/>
    <n v="4"/>
    <x v="6"/>
    <s v="legume"/>
    <s v="family nutrition+market"/>
    <n v="4"/>
  </r>
  <r>
    <s v="KE195"/>
    <s v="MIGORI"/>
    <n v="5"/>
    <x v="6"/>
    <s v="legume"/>
    <s v="family nutrition+market"/>
    <n v="2"/>
  </r>
  <r>
    <s v="KE156"/>
    <s v="MIGORI"/>
    <n v="2"/>
    <x v="7"/>
    <s v="vegetable"/>
    <s v="family nutrition+market"/>
    <n v="4"/>
  </r>
  <r>
    <s v="KE131"/>
    <s v="MIGORI"/>
    <n v="3"/>
    <x v="8"/>
    <s v="tuber"/>
    <s v="family nutrition+resilience"/>
    <n v="5"/>
  </r>
  <r>
    <s v="KE165"/>
    <s v="MIGORI"/>
    <n v="3"/>
    <x v="8"/>
    <s v="tuber"/>
    <s v="family nutrition+resilience"/>
    <n v="3"/>
  </r>
  <r>
    <s v="KE191"/>
    <s v="MIGORI"/>
    <n v="4"/>
    <x v="8"/>
    <s v="tuber"/>
    <s v="family nutrition+resilience"/>
    <n v="2"/>
  </r>
  <r>
    <s v="KE195"/>
    <s v="MIGORI"/>
    <n v="5"/>
    <x v="8"/>
    <s v="tuber"/>
    <s v="family nutrition+resilience"/>
    <n v="1"/>
  </r>
  <r>
    <s v="KE109"/>
    <s v="MIGORI"/>
    <n v="2"/>
    <x v="9"/>
    <s v="tuber"/>
    <s v="family nutrition+resilience"/>
    <n v="4"/>
  </r>
  <r>
    <s v="KE165"/>
    <s v="MIGORI"/>
    <n v="3"/>
    <x v="9"/>
    <s v="tuber"/>
    <s v="family nutrition+resilience"/>
    <n v="3"/>
  </r>
  <r>
    <s v="KE191"/>
    <s v="MIGORI"/>
    <n v="4"/>
    <x v="9"/>
    <s v="tuber"/>
    <s v="family nutrition+resilience"/>
    <n v="3"/>
  </r>
  <r>
    <s v="KE106"/>
    <s v="MIGORI"/>
    <n v="1"/>
    <x v="10"/>
    <s v="shrub"/>
    <s v="market"/>
    <n v="3"/>
  </r>
  <r>
    <s v="KE108"/>
    <s v="MIGORI"/>
    <n v="4"/>
    <x v="10"/>
    <s v="shrub"/>
    <s v="market"/>
    <n v="4"/>
  </r>
  <r>
    <s v="KE116"/>
    <s v="MIGORI"/>
    <n v="5"/>
    <x v="10"/>
    <s v="shrub"/>
    <s v="market"/>
    <n v="1"/>
  </r>
  <r>
    <s v="KE131"/>
    <s v="MIGORI"/>
    <n v="3"/>
    <x v="10"/>
    <s v="shrub"/>
    <s v="market"/>
    <n v="3"/>
  </r>
  <r>
    <s v="KE108"/>
    <s v="MIGORI"/>
    <n v="4"/>
    <x v="11"/>
    <s v="shrub"/>
    <s v="market"/>
    <n v="3"/>
  </r>
  <r>
    <s v="KE116"/>
    <s v="MIGORI"/>
    <n v="5"/>
    <x v="11"/>
    <s v="shrub"/>
    <s v="market"/>
    <n v="2"/>
  </r>
  <r>
    <s v="KE106"/>
    <s v="MIGORI"/>
    <n v="1"/>
    <x v="12"/>
    <s v="legume"/>
    <s v="market+multiple uses"/>
    <n v="4"/>
  </r>
  <r>
    <s v="KE150"/>
    <s v="MIGORI"/>
    <n v="1"/>
    <x v="12"/>
    <s v="legume"/>
    <s v="market+multiple uses"/>
    <n v="3"/>
  </r>
  <r>
    <s v="KE151"/>
    <s v="MIGORI"/>
    <n v="4"/>
    <x v="12"/>
    <s v="legume"/>
    <s v="market+multiple uses"/>
    <n v="2"/>
  </r>
  <r>
    <s v="KE189"/>
    <s v="MIGORI"/>
    <n v="1"/>
    <x v="12"/>
    <s v="legume"/>
    <s v="market+multiple uses"/>
    <n v="1"/>
  </r>
  <r>
    <s v="KE116"/>
    <s v="MIGORI"/>
    <n v="5"/>
    <x v="12"/>
    <s v="legume"/>
    <s v="performance vis a vis bush beans"/>
    <n v="1"/>
  </r>
  <r>
    <s v="KE150"/>
    <s v="MIGORI"/>
    <n v="1"/>
    <x v="6"/>
    <s v="legume"/>
    <s v="soil fertility improvement"/>
    <n v="4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55">
  <r>
    <s v="KE005"/>
    <s v="VIHIGA"/>
    <n v="1"/>
    <x v="0"/>
    <s v="legume"/>
    <s v="family nutrition"/>
    <n v="1"/>
  </r>
  <r>
    <s v="KE024"/>
    <s v="VIHIGA"/>
    <n v="4"/>
    <x v="0"/>
    <s v="legume"/>
    <s v="family nutrition"/>
    <n v="2"/>
  </r>
  <r>
    <s v="KE031"/>
    <s v="VIHIGA"/>
    <n v="5"/>
    <x v="0"/>
    <s v="legume"/>
    <s v="family nutrition"/>
    <n v="2"/>
  </r>
  <r>
    <s v="KE039"/>
    <s v="VIHIGA"/>
    <n v="2"/>
    <x v="0"/>
    <s v="legume"/>
    <s v="family nutrition"/>
    <n v="2"/>
  </r>
  <r>
    <s v="KE043"/>
    <s v="VIHIGA"/>
    <n v="1"/>
    <x v="0"/>
    <s v="legume"/>
    <s v="family nutrition"/>
    <n v="2"/>
  </r>
  <r>
    <s v="KE050"/>
    <s v="VIHIGA"/>
    <n v="4"/>
    <x v="0"/>
    <s v="legume"/>
    <s v="family nutrition"/>
    <n v="3"/>
  </r>
  <r>
    <s v="KE057"/>
    <s v="VIHIGA"/>
    <n v="5"/>
    <x v="0"/>
    <s v="legume"/>
    <s v="family nutrition"/>
    <n v="2"/>
  </r>
  <r>
    <s v="KE066"/>
    <s v="VIHIGA"/>
    <n v="4"/>
    <x v="0"/>
    <s v="legume"/>
    <s v="family nutrition"/>
    <n v="3"/>
  </r>
  <r>
    <s v="KE072"/>
    <s v="VIHIGA"/>
    <n v="3"/>
    <x v="0"/>
    <s v="legume"/>
    <s v="family nutrition"/>
    <n v="3"/>
  </r>
  <r>
    <s v="KE083"/>
    <s v="VIHIGA"/>
    <n v="2"/>
    <x v="0"/>
    <s v="legume"/>
    <s v="family nutrition"/>
    <n v="2"/>
  </r>
  <r>
    <s v="KE085"/>
    <s v="VIHIGA"/>
    <n v="1"/>
    <x v="0"/>
    <s v="legume"/>
    <s v="family nutrition"/>
    <n v="2"/>
  </r>
  <r>
    <s v="KE099"/>
    <s v="VIHIGA"/>
    <n v="3"/>
    <x v="0"/>
    <s v="legume"/>
    <s v="family nutrition"/>
    <n v="2"/>
  </r>
  <r>
    <s v="KE047"/>
    <s v="VIHIGA"/>
    <n v="3"/>
    <x v="1"/>
    <s v="legume"/>
    <s v="family nutrition"/>
    <n v="1"/>
  </r>
  <r>
    <s v="KE066"/>
    <s v="VIHIGA"/>
    <n v="4"/>
    <x v="1"/>
    <s v="legume"/>
    <s v="family nutrition"/>
    <n v="4"/>
  </r>
  <r>
    <s v="KE005"/>
    <s v="VIHIGA"/>
    <n v="1"/>
    <x v="2"/>
    <s v="cereal"/>
    <s v="family nutrition"/>
    <n v="6"/>
  </r>
  <r>
    <s v="KE024"/>
    <s v="VIHIGA"/>
    <n v="4"/>
    <x v="2"/>
    <s v="cereal"/>
    <s v="family nutrition"/>
    <n v="1"/>
  </r>
  <r>
    <s v="KE031"/>
    <s v="VIHIGA"/>
    <n v="5"/>
    <x v="2"/>
    <s v="cereal"/>
    <s v="family nutrition"/>
    <n v="3"/>
  </r>
  <r>
    <s v="KE039"/>
    <s v="VIHIGA"/>
    <n v="2"/>
    <x v="2"/>
    <s v="cereal"/>
    <s v="family nutrition"/>
    <n v="1"/>
  </r>
  <r>
    <s v="KE043"/>
    <s v="VIHIGA"/>
    <n v="1"/>
    <x v="2"/>
    <s v="cereal"/>
    <s v="family nutrition"/>
    <n v="3"/>
  </r>
  <r>
    <s v="KE047"/>
    <s v="VIHIGA"/>
    <n v="3"/>
    <x v="2"/>
    <s v="cereal"/>
    <s v="family nutrition"/>
    <n v="2"/>
  </r>
  <r>
    <s v="KE050"/>
    <s v="VIHIGA"/>
    <n v="4"/>
    <x v="2"/>
    <s v="cereal"/>
    <s v="family nutrition"/>
    <n v="2"/>
  </r>
  <r>
    <s v="KE057"/>
    <s v="VIHIGA"/>
    <n v="5"/>
    <x v="2"/>
    <s v="cereal"/>
    <s v="family nutrition"/>
    <n v="1"/>
  </r>
  <r>
    <s v="KE066"/>
    <s v="VIHIGA"/>
    <n v="4"/>
    <x v="2"/>
    <s v="cereal"/>
    <s v="family nutrition"/>
    <n v="2"/>
  </r>
  <r>
    <s v="KE072"/>
    <s v="VIHIGA"/>
    <n v="3"/>
    <x v="2"/>
    <s v="cereal"/>
    <s v="family nutrition"/>
    <n v="2"/>
  </r>
  <r>
    <s v="KE083"/>
    <s v="VIHIGA"/>
    <n v="2"/>
    <x v="2"/>
    <s v="cereal"/>
    <s v="family nutrition"/>
    <n v="1"/>
  </r>
  <r>
    <s v="KE085"/>
    <s v="VIHIGA"/>
    <n v="1"/>
    <x v="2"/>
    <s v="cereal"/>
    <s v="family nutrition"/>
    <n v="1"/>
  </r>
  <r>
    <s v="KE099"/>
    <s v="VIHIGA"/>
    <n v="3"/>
    <x v="2"/>
    <s v="cereal"/>
    <s v="family nutrition"/>
    <n v="1"/>
  </r>
  <r>
    <s v="KE072"/>
    <s v="VIHIGA"/>
    <n v="3"/>
    <x v="3"/>
    <s v="cereal"/>
    <s v="family nutrition"/>
    <n v="1"/>
  </r>
  <r>
    <s v="KE024"/>
    <s v="VIHIGA"/>
    <n v="4"/>
    <x v="4"/>
    <s v="cereal"/>
    <s v="family nutrition"/>
    <n v="4"/>
  </r>
  <r>
    <s v="KE050"/>
    <s v="VIHIGA"/>
    <n v="4"/>
    <x v="5"/>
    <s v="vegetable"/>
    <s v="family nutrition"/>
    <n v="1"/>
  </r>
  <r>
    <s v="KE099"/>
    <s v="VIHIGA"/>
    <n v="3"/>
    <x v="5"/>
    <s v="vegetable"/>
    <s v="family nutrition"/>
    <n v="5"/>
  </r>
  <r>
    <s v="KE043"/>
    <s v="VIHIGA"/>
    <n v="1"/>
    <x v="6"/>
    <s v="shrub"/>
    <s v="family nutrition+market"/>
    <n v="1"/>
  </r>
  <r>
    <s v="KE047"/>
    <s v="VIHIGA"/>
    <n v="3"/>
    <x v="6"/>
    <s v="shrub"/>
    <s v="family nutrition+market"/>
    <n v="3"/>
  </r>
  <r>
    <s v="KE057"/>
    <s v="VIHIGA"/>
    <n v="5"/>
    <x v="6"/>
    <s v="shrub"/>
    <s v="family nutrition+market"/>
    <n v="4"/>
  </r>
  <r>
    <s v="KE066"/>
    <s v="VIHIGA"/>
    <n v="4"/>
    <x v="6"/>
    <s v="shrub"/>
    <s v="family nutrition+market"/>
    <n v="1"/>
  </r>
  <r>
    <s v="KE005"/>
    <s v="VIHIGA"/>
    <n v="1"/>
    <x v="7"/>
    <s v="vegetable"/>
    <s v="family nutrition+market"/>
    <n v="3"/>
  </r>
  <r>
    <s v="KE005"/>
    <s v="VIHIGA"/>
    <n v="1"/>
    <x v="1"/>
    <s v="legume"/>
    <s v="family nutrition+market"/>
    <n v="2"/>
  </r>
  <r>
    <s v="KE072"/>
    <s v="VIHIGA"/>
    <n v="3"/>
    <x v="1"/>
    <s v="legume"/>
    <s v="family nutrition+market"/>
    <n v="5"/>
  </r>
  <r>
    <s v="KE083"/>
    <s v="VIHIGA"/>
    <n v="2"/>
    <x v="1"/>
    <s v="legume"/>
    <s v="family nutrition+market"/>
    <n v="3"/>
  </r>
  <r>
    <s v="KE072"/>
    <s v="VIHIGA"/>
    <n v="3"/>
    <x v="8"/>
    <s v="legume"/>
    <s v="family nutrition+market"/>
    <n v="6"/>
  </r>
  <r>
    <s v="KE085"/>
    <s v="VIHIGA"/>
    <n v="1"/>
    <x v="9"/>
    <s v="legume"/>
    <s v="family nutrition+market"/>
    <n v="4"/>
  </r>
  <r>
    <s v="KE005"/>
    <s v="VIHIGA"/>
    <n v="1"/>
    <x v="10"/>
    <s v="tuber"/>
    <s v="family nutrition+resilience"/>
    <n v="5"/>
  </r>
  <r>
    <s v="KE057"/>
    <s v="VIHIGA"/>
    <n v="5"/>
    <x v="10"/>
    <s v="tuber"/>
    <s v="family nutrition+resilience"/>
    <n v="5"/>
  </r>
  <r>
    <s v="KE099"/>
    <s v="VIHIGA"/>
    <n v="3"/>
    <x v="10"/>
    <s v="tuber"/>
    <s v="family nutrition+resilience"/>
    <n v="4"/>
  </r>
  <r>
    <s v="KE047"/>
    <s v="VIHIGA"/>
    <n v="3"/>
    <x v="11"/>
    <s v="tuber"/>
    <s v="family nutrition+resilience"/>
    <n v="4"/>
  </r>
  <r>
    <s v="KE099"/>
    <s v="VIHIGA"/>
    <n v="3"/>
    <x v="11"/>
    <s v="tuber"/>
    <s v="family nutrition+resilience"/>
    <n v="3"/>
  </r>
  <r>
    <s v="KE005"/>
    <s v="VIHIGA"/>
    <n v="1"/>
    <x v="12"/>
    <s v="shrub"/>
    <s v="market"/>
    <n v="4"/>
  </r>
  <r>
    <s v="KE024"/>
    <s v="VIHIGA"/>
    <n v="4"/>
    <x v="13"/>
    <s v="shrub"/>
    <s v="market"/>
    <n v="3"/>
  </r>
  <r>
    <s v="KE031"/>
    <s v="VIHIGA"/>
    <n v="5"/>
    <x v="14"/>
    <s v="woodlot"/>
    <s v="market"/>
    <n v="4"/>
  </r>
  <r>
    <s v="KE039"/>
    <s v="VIHIGA"/>
    <n v="2"/>
    <x v="14"/>
    <s v="woodlot"/>
    <s v="market"/>
    <n v="3"/>
  </r>
  <r>
    <s v="KE072"/>
    <s v="VIHIGA"/>
    <n v="3"/>
    <x v="14"/>
    <s v="woodlot"/>
    <s v="market"/>
    <n v="4"/>
  </r>
  <r>
    <s v="KE031"/>
    <s v="VIHIGA"/>
    <n v="5"/>
    <x v="15"/>
    <s v="legume"/>
    <s v="market+multiple uses"/>
    <n v="1"/>
  </r>
  <r>
    <s v="KE057"/>
    <s v="VIHIGA"/>
    <n v="5"/>
    <x v="15"/>
    <s v="legume"/>
    <s v="market+multiple uses"/>
    <n v="3"/>
  </r>
  <r>
    <s v="KE066"/>
    <s v="VIHIGA"/>
    <n v="4"/>
    <x v="15"/>
    <s v="legume"/>
    <s v="market+multiple uses"/>
    <n v="5"/>
  </r>
  <r>
    <s v="KE085"/>
    <s v="VIHIGA"/>
    <n v="1"/>
    <x v="15"/>
    <s v="legume"/>
    <s v="market+multiple uses"/>
    <n v="3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37">
  <r>
    <s v="KE108"/>
    <s v="MIGORI"/>
    <x v="0"/>
    <s v="legume"/>
    <x v="0"/>
    <n v="2"/>
  </r>
  <r>
    <s v="KE156"/>
    <s v="MIGORI"/>
    <x v="1"/>
    <s v="legume"/>
    <x v="0"/>
    <n v="2"/>
  </r>
  <r>
    <s v="KE195"/>
    <s v="MIGORI"/>
    <x v="2"/>
    <s v="legume"/>
    <x v="0"/>
    <n v="2"/>
  </r>
  <r>
    <s v="KE108"/>
    <s v="MIGORI"/>
    <x v="0"/>
    <s v="legume"/>
    <x v="1"/>
    <n v="1"/>
  </r>
  <r>
    <s v="KE165"/>
    <s v="MIGORI"/>
    <x v="3"/>
    <s v="legume"/>
    <x v="1"/>
    <n v="1"/>
  </r>
  <r>
    <s v="KE116"/>
    <s v="MIGORI"/>
    <x v="2"/>
    <s v="legume"/>
    <x v="2"/>
    <n v="2"/>
  </r>
  <r>
    <s v="KE191"/>
    <s v="MIGORI"/>
    <x v="0"/>
    <s v="legume"/>
    <x v="2"/>
    <n v="3"/>
  </r>
  <r>
    <s v="KE109"/>
    <s v="MIGORI"/>
    <x v="1"/>
    <s v="legume"/>
    <x v="3"/>
    <n v="1"/>
  </r>
  <r>
    <s v="KE116"/>
    <s v="MIGORI"/>
    <x v="2"/>
    <s v="legume"/>
    <x v="3"/>
    <n v="1"/>
  </r>
  <r>
    <s v="KE156"/>
    <s v="MIGORI"/>
    <x v="1"/>
    <s v="legume"/>
    <x v="3"/>
    <n v="1"/>
  </r>
  <r>
    <s v="KE104"/>
    <s v="MIGORI"/>
    <x v="3"/>
    <s v="legume"/>
    <x v="3"/>
    <n v="2"/>
  </r>
  <r>
    <s v="KE106"/>
    <s v="MIGORI"/>
    <x v="0"/>
    <s v="legume"/>
    <x v="3"/>
    <n v="2"/>
  </r>
  <r>
    <s v="KE150"/>
    <s v="MIGORI"/>
    <x v="4"/>
    <s v="legume"/>
    <x v="3"/>
    <n v="2"/>
  </r>
  <r>
    <s v="KE189"/>
    <s v="MIGORI"/>
    <x v="4"/>
    <s v="legume"/>
    <x v="3"/>
    <n v="2"/>
  </r>
  <r>
    <s v="KE177"/>
    <s v="MIGORI"/>
    <x v="1"/>
    <s v="legume"/>
    <x v="3"/>
    <n v="3"/>
  </r>
  <r>
    <s v="KE191"/>
    <s v="MIGORI"/>
    <x v="0"/>
    <s v="legume"/>
    <x v="4"/>
    <n v="1"/>
  </r>
  <r>
    <s v="KE131"/>
    <s v="MIGORI"/>
    <x v="3"/>
    <s v="legume"/>
    <x v="4"/>
    <n v="2"/>
  </r>
  <r>
    <s v="KE104"/>
    <s v="MIGORI"/>
    <x v="3"/>
    <s v="legume"/>
    <x v="4"/>
    <n v="3"/>
  </r>
  <r>
    <s v="KE106"/>
    <s v="MIGORI"/>
    <x v="0"/>
    <s v="legume"/>
    <x v="4"/>
    <n v="3"/>
  </r>
  <r>
    <s v="KE104"/>
    <s v="MIGORI"/>
    <x v="3"/>
    <s v="legume"/>
    <x v="5"/>
    <n v="1"/>
  </r>
  <r>
    <s v="KE195"/>
    <s v="MIGORI"/>
    <x v="2"/>
    <s v="legume"/>
    <x v="5"/>
    <n v="1"/>
  </r>
  <r>
    <s v="KE134"/>
    <s v="MIGORI"/>
    <x v="2"/>
    <s v="legume"/>
    <x v="5"/>
    <n v="2"/>
  </r>
  <r>
    <s v="KE177"/>
    <s v="MIGORI"/>
    <x v="1"/>
    <s v="legume"/>
    <x v="5"/>
    <n v="2"/>
  </r>
  <r>
    <s v="KE191"/>
    <s v="MIGORI"/>
    <x v="0"/>
    <s v="legume"/>
    <x v="5"/>
    <n v="2"/>
  </r>
  <r>
    <s v="KE116"/>
    <s v="MIGORI"/>
    <x v="2"/>
    <s v="legume"/>
    <x v="6"/>
    <n v="3"/>
  </r>
  <r>
    <s v="KE189"/>
    <s v="MIGORI"/>
    <x v="4"/>
    <s v="legume"/>
    <x v="7"/>
    <n v="3"/>
  </r>
  <r>
    <s v="KE131"/>
    <s v="MIGORI"/>
    <x v="3"/>
    <s v="legume"/>
    <x v="8"/>
    <n v="1"/>
  </r>
  <r>
    <s v="KE156"/>
    <s v="MIGORI"/>
    <x v="1"/>
    <s v="legume"/>
    <x v="8"/>
    <n v="3"/>
  </r>
  <r>
    <s v="KE195"/>
    <s v="MIGORI"/>
    <x v="2"/>
    <s v="legume"/>
    <x v="9"/>
    <n v="3"/>
  </r>
  <r>
    <s v="KE106"/>
    <s v="MIGORI"/>
    <x v="0"/>
    <s v="legume"/>
    <x v="10"/>
    <n v="1"/>
  </r>
  <r>
    <s v="KE134"/>
    <s v="MIGORI"/>
    <x v="2"/>
    <s v="legume"/>
    <x v="10"/>
    <n v="1"/>
  </r>
  <r>
    <s v="KE151"/>
    <s v="MIGORI"/>
    <x v="1"/>
    <s v="legume"/>
    <x v="10"/>
    <n v="1"/>
  </r>
  <r>
    <s v="KE177"/>
    <s v="MIGORI"/>
    <x v="1"/>
    <s v="legume"/>
    <x v="10"/>
    <n v="1"/>
  </r>
  <r>
    <s v="KE104"/>
    <s v="MIGORI"/>
    <x v="3"/>
    <s v="legume"/>
    <x v="10"/>
    <n v="4"/>
  </r>
  <r>
    <s v="KE165"/>
    <s v="MIGORI"/>
    <x v="3"/>
    <s v="legume"/>
    <x v="11"/>
    <n v="2"/>
  </r>
  <r>
    <s v="KE150"/>
    <s v="MIGORI"/>
    <x v="4"/>
    <s v="legume"/>
    <x v="12"/>
    <n v="1"/>
  </r>
  <r>
    <s v="KE189"/>
    <s v="MIGORI"/>
    <x v="4"/>
    <s v="legume"/>
    <x v="12"/>
    <n v="1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64">
  <r>
    <s v="KE108"/>
    <s v="MIGORI"/>
    <n v="4"/>
    <x v="0"/>
    <x v="0"/>
    <n v="2"/>
  </r>
  <r>
    <s v="KE156"/>
    <s v="MIGORI"/>
    <n v="2"/>
    <x v="0"/>
    <x v="0"/>
    <n v="2"/>
  </r>
  <r>
    <s v="KE195"/>
    <s v="MIGORI"/>
    <n v="5"/>
    <x v="0"/>
    <x v="0"/>
    <n v="2"/>
  </r>
  <r>
    <s v="KE108"/>
    <s v="MIGORI"/>
    <n v="4"/>
    <x v="0"/>
    <x v="1"/>
    <n v="1"/>
  </r>
  <r>
    <s v="KE165"/>
    <s v="MIGORI"/>
    <n v="3"/>
    <x v="0"/>
    <x v="1"/>
    <n v="1"/>
  </r>
  <r>
    <s v="KE116"/>
    <s v="MIGORI"/>
    <n v="5"/>
    <x v="0"/>
    <x v="2"/>
    <n v="2"/>
  </r>
  <r>
    <s v="KE191"/>
    <s v="MIGORI"/>
    <n v="4"/>
    <x v="0"/>
    <x v="2"/>
    <n v="3"/>
  </r>
  <r>
    <s v="KE109"/>
    <s v="MIGORI"/>
    <n v="2"/>
    <x v="0"/>
    <x v="3"/>
    <n v="1"/>
  </r>
  <r>
    <s v="KE116"/>
    <s v="MIGORI"/>
    <n v="5"/>
    <x v="0"/>
    <x v="3"/>
    <n v="1"/>
  </r>
  <r>
    <s v="KE156"/>
    <s v="MIGORI"/>
    <n v="2"/>
    <x v="0"/>
    <x v="3"/>
    <n v="1"/>
  </r>
  <r>
    <s v="KE104"/>
    <s v="MIGORI"/>
    <n v="3"/>
    <x v="0"/>
    <x v="3"/>
    <n v="2"/>
  </r>
  <r>
    <s v="KE106"/>
    <s v="MIGORI"/>
    <n v="4"/>
    <x v="0"/>
    <x v="3"/>
    <n v="2"/>
  </r>
  <r>
    <s v="KE150"/>
    <s v="MIGORI"/>
    <n v="1"/>
    <x v="0"/>
    <x v="3"/>
    <n v="2"/>
  </r>
  <r>
    <s v="KE189"/>
    <s v="MIGORI"/>
    <n v="1"/>
    <x v="0"/>
    <x v="3"/>
    <n v="2"/>
  </r>
  <r>
    <s v="KE177"/>
    <s v="MIGORI"/>
    <n v="2"/>
    <x v="0"/>
    <x v="3"/>
    <n v="3"/>
  </r>
  <r>
    <s v="KE191"/>
    <s v="MIGORI"/>
    <n v="4"/>
    <x v="0"/>
    <x v="4"/>
    <n v="1"/>
  </r>
  <r>
    <s v="KE131"/>
    <s v="MIGORI"/>
    <n v="3"/>
    <x v="0"/>
    <x v="4"/>
    <n v="2"/>
  </r>
  <r>
    <s v="KE104"/>
    <s v="MIGORI"/>
    <n v="3"/>
    <x v="0"/>
    <x v="4"/>
    <n v="3"/>
  </r>
  <r>
    <s v="KE106"/>
    <s v="MIGORI"/>
    <n v="4"/>
    <x v="0"/>
    <x v="4"/>
    <n v="3"/>
  </r>
  <r>
    <s v="KE104"/>
    <s v="MIGORI"/>
    <n v="3"/>
    <x v="0"/>
    <x v="5"/>
    <n v="1"/>
  </r>
  <r>
    <s v="KE195"/>
    <s v="MIGORI"/>
    <n v="5"/>
    <x v="0"/>
    <x v="5"/>
    <n v="1"/>
  </r>
  <r>
    <s v="KE134"/>
    <s v="MIGORI"/>
    <n v="5"/>
    <x v="0"/>
    <x v="5"/>
    <n v="2"/>
  </r>
  <r>
    <s v="KE177"/>
    <s v="MIGORI"/>
    <n v="2"/>
    <x v="0"/>
    <x v="5"/>
    <n v="2"/>
  </r>
  <r>
    <s v="KE191"/>
    <s v="MIGORI"/>
    <n v="4"/>
    <x v="0"/>
    <x v="5"/>
    <n v="2"/>
  </r>
  <r>
    <s v="KE116"/>
    <s v="MIGORI"/>
    <n v="5"/>
    <x v="0"/>
    <x v="6"/>
    <n v="3"/>
  </r>
  <r>
    <s v="KE189"/>
    <s v="MIGORI"/>
    <n v="1"/>
    <x v="0"/>
    <x v="7"/>
    <n v="3"/>
  </r>
  <r>
    <s v="KE131"/>
    <s v="MIGORI"/>
    <n v="3"/>
    <x v="0"/>
    <x v="8"/>
    <n v="1"/>
  </r>
  <r>
    <s v="KE156"/>
    <s v="MIGORI"/>
    <n v="2"/>
    <x v="0"/>
    <x v="8"/>
    <n v="3"/>
  </r>
  <r>
    <s v="KE195"/>
    <s v="MIGORI"/>
    <n v="5"/>
    <x v="0"/>
    <x v="9"/>
    <n v="3"/>
  </r>
  <r>
    <s v="KE106"/>
    <s v="MIGORI"/>
    <n v="4"/>
    <x v="0"/>
    <x v="10"/>
    <n v="1"/>
  </r>
  <r>
    <s v="KE134"/>
    <s v="MIGORI"/>
    <n v="5"/>
    <x v="0"/>
    <x v="10"/>
    <n v="1"/>
  </r>
  <r>
    <s v="KE151"/>
    <s v="MIGORI"/>
    <n v="2"/>
    <x v="0"/>
    <x v="10"/>
    <n v="1"/>
  </r>
  <r>
    <s v="KE177"/>
    <s v="MIGORI"/>
    <n v="2"/>
    <x v="0"/>
    <x v="10"/>
    <n v="1"/>
  </r>
  <r>
    <s v="KE104"/>
    <s v="MIGORI"/>
    <n v="3"/>
    <x v="0"/>
    <x v="10"/>
    <n v="4"/>
  </r>
  <r>
    <s v="KE165"/>
    <s v="MIGORI"/>
    <n v="3"/>
    <x v="0"/>
    <x v="11"/>
    <n v="2"/>
  </r>
  <r>
    <s v="KE150"/>
    <s v="MIGORI"/>
    <n v="1"/>
    <x v="0"/>
    <x v="12"/>
    <n v="1"/>
  </r>
  <r>
    <s v="KE189"/>
    <s v="MIGORI"/>
    <n v="1"/>
    <x v="0"/>
    <x v="12"/>
    <n v="1"/>
  </r>
  <r>
    <s v="KE085"/>
    <s v="VIHIGA"/>
    <n v="1"/>
    <x v="0"/>
    <x v="13"/>
    <n v="2"/>
  </r>
  <r>
    <s v="KE005"/>
    <s v="VIHIGA"/>
    <n v="1"/>
    <x v="0"/>
    <x v="14"/>
    <n v="3"/>
  </r>
  <r>
    <s v="KE043"/>
    <s v="VIHIGA"/>
    <n v="1"/>
    <x v="0"/>
    <x v="15"/>
    <n v="1"/>
  </r>
  <r>
    <s v="KE003"/>
    <s v="VIHIGA"/>
    <n v="2"/>
    <x v="0"/>
    <x v="3"/>
    <n v="1"/>
  </r>
  <r>
    <s v="KE005"/>
    <s v="VIHIGA"/>
    <n v="1"/>
    <x v="0"/>
    <x v="3"/>
    <n v="2"/>
  </r>
  <r>
    <s v="KE024"/>
    <s v="VIHIGA"/>
    <n v="4"/>
    <x v="0"/>
    <x v="3"/>
    <n v="1"/>
  </r>
  <r>
    <s v="KE057"/>
    <s v="VIHIGA"/>
    <n v="5"/>
    <x v="0"/>
    <x v="3"/>
    <n v="1"/>
  </r>
  <r>
    <s v="KE066"/>
    <s v="VIHIGA"/>
    <n v="4"/>
    <x v="0"/>
    <x v="3"/>
    <n v="1"/>
  </r>
  <r>
    <s v="KE085"/>
    <s v="VIHIGA"/>
    <n v="1"/>
    <x v="0"/>
    <x v="3"/>
    <n v="1"/>
  </r>
  <r>
    <s v="KE003"/>
    <s v="VIHIGA"/>
    <n v="2"/>
    <x v="0"/>
    <x v="5"/>
    <n v="2"/>
  </r>
  <r>
    <s v="KE057"/>
    <s v="VIHIGA"/>
    <n v="5"/>
    <x v="0"/>
    <x v="5"/>
    <n v="2"/>
  </r>
  <r>
    <s v="KE066"/>
    <s v="VIHIGA"/>
    <n v="4"/>
    <x v="0"/>
    <x v="5"/>
    <n v="2"/>
  </r>
  <r>
    <s v="KE099"/>
    <s v="VIHIGA"/>
    <n v="3"/>
    <x v="0"/>
    <x v="5"/>
    <n v="2"/>
  </r>
  <r>
    <s v="KE050"/>
    <s v="VIHIGA"/>
    <n v="4"/>
    <x v="0"/>
    <x v="16"/>
    <n v="2"/>
  </r>
  <r>
    <s v="KE085"/>
    <s v="VIHIGA"/>
    <n v="1"/>
    <x v="0"/>
    <x v="6"/>
    <n v="3"/>
  </r>
  <r>
    <s v="KE043"/>
    <s v="VIHIGA"/>
    <n v="1"/>
    <x v="0"/>
    <x v="17"/>
    <n v="2"/>
  </r>
  <r>
    <s v="KE047"/>
    <s v="VIHIGA"/>
    <n v="3"/>
    <x v="0"/>
    <x v="17"/>
    <n v="1"/>
  </r>
  <r>
    <s v="KE005"/>
    <s v="VIHIGA"/>
    <n v="1"/>
    <x v="0"/>
    <x v="18"/>
    <n v="1"/>
  </r>
  <r>
    <s v="KE031"/>
    <s v="VIHIGA"/>
    <n v="5"/>
    <x v="0"/>
    <x v="10"/>
    <n v="2"/>
  </r>
  <r>
    <s v="KE039"/>
    <s v="VIHIGA"/>
    <n v="2"/>
    <x v="0"/>
    <x v="10"/>
    <n v="1"/>
  </r>
  <r>
    <s v="KE047"/>
    <s v="VIHIGA"/>
    <n v="3"/>
    <x v="0"/>
    <x v="10"/>
    <n v="2"/>
  </r>
  <r>
    <s v="KE050"/>
    <s v="VIHIGA"/>
    <n v="4"/>
    <x v="0"/>
    <x v="10"/>
    <n v="1"/>
  </r>
  <r>
    <s v="KE072"/>
    <s v="VIHIGA"/>
    <n v="3"/>
    <x v="0"/>
    <x v="10"/>
    <n v="1"/>
  </r>
  <r>
    <s v="KE083"/>
    <s v="VIHIGA"/>
    <n v="2"/>
    <x v="0"/>
    <x v="10"/>
    <n v="1"/>
  </r>
  <r>
    <s v="KE099"/>
    <s v="VIHIGA"/>
    <n v="3"/>
    <x v="0"/>
    <x v="10"/>
    <n v="1"/>
  </r>
  <r>
    <s v="KE031"/>
    <s v="VIHIGA"/>
    <n v="5"/>
    <x v="0"/>
    <x v="19"/>
    <n v="1"/>
  </r>
  <r>
    <s v="KE072"/>
    <s v="VIHIGA"/>
    <n v="3"/>
    <x v="0"/>
    <x v="19"/>
    <n v="2"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62">
  <r>
    <s v="KE003"/>
    <s v="VIHIGA"/>
    <n v="2"/>
    <x v="0"/>
    <x v="0"/>
    <n v="2"/>
  </r>
  <r>
    <s v="KE031"/>
    <s v="VIHIGA"/>
    <n v="5"/>
    <x v="0"/>
    <x v="0"/>
    <n v="3"/>
  </r>
  <r>
    <s v="KE072"/>
    <s v="VIHIGA"/>
    <n v="3"/>
    <x v="0"/>
    <x v="0"/>
    <n v="2"/>
  </r>
  <r>
    <s v="KE085"/>
    <s v="VIHIGA"/>
    <n v="1"/>
    <x v="0"/>
    <x v="0"/>
    <n v="2"/>
  </r>
  <r>
    <s v="KE003"/>
    <s v="VIHIGA"/>
    <n v="2"/>
    <x v="0"/>
    <x v="1"/>
    <n v="1"/>
  </r>
  <r>
    <s v="KE005"/>
    <s v="VIHIGA"/>
    <n v="1"/>
    <x v="0"/>
    <x v="1"/>
    <n v="2"/>
  </r>
  <r>
    <s v="KE024"/>
    <s v="VIHIGA"/>
    <n v="4"/>
    <x v="0"/>
    <x v="1"/>
    <n v="1"/>
  </r>
  <r>
    <s v="KE031"/>
    <s v="VIHIGA"/>
    <n v="5"/>
    <x v="0"/>
    <x v="1"/>
    <n v="2"/>
  </r>
  <r>
    <s v="KE039"/>
    <s v="VIHIGA"/>
    <n v="2"/>
    <x v="0"/>
    <x v="1"/>
    <n v="1"/>
  </r>
  <r>
    <s v="KE043"/>
    <s v="VIHIGA"/>
    <n v="1"/>
    <x v="0"/>
    <x v="1"/>
    <n v="1"/>
  </r>
  <r>
    <s v="KE047"/>
    <s v="VIHIGA"/>
    <n v="3"/>
    <x v="0"/>
    <x v="1"/>
    <n v="1"/>
  </r>
  <r>
    <s v="KE050"/>
    <s v="VIHIGA"/>
    <n v="4"/>
    <x v="0"/>
    <x v="1"/>
    <n v="1"/>
  </r>
  <r>
    <s v="KE057"/>
    <s v="VIHIGA"/>
    <n v="5"/>
    <x v="0"/>
    <x v="1"/>
    <n v="1"/>
  </r>
  <r>
    <s v="KE066"/>
    <s v="VIHIGA"/>
    <n v="4"/>
    <x v="0"/>
    <x v="1"/>
    <n v="1"/>
  </r>
  <r>
    <s v="KE072"/>
    <s v="VIHIGA"/>
    <n v="3"/>
    <x v="0"/>
    <x v="1"/>
    <n v="1"/>
  </r>
  <r>
    <s v="KE083"/>
    <s v="VIHIGA"/>
    <n v="2"/>
    <x v="0"/>
    <x v="1"/>
    <n v="1"/>
  </r>
  <r>
    <s v="KE085"/>
    <s v="VIHIGA"/>
    <n v="1"/>
    <x v="0"/>
    <x v="1"/>
    <n v="1"/>
  </r>
  <r>
    <s v="KE099"/>
    <s v="VIHIGA"/>
    <n v="3"/>
    <x v="0"/>
    <x v="1"/>
    <n v="1"/>
  </r>
  <r>
    <s v="KE099"/>
    <s v="VIHIGA"/>
    <n v="3"/>
    <x v="0"/>
    <x v="2"/>
    <n v="3"/>
  </r>
  <r>
    <s v="KE005"/>
    <s v="VIHIGA"/>
    <n v="1"/>
    <x v="0"/>
    <x v="3"/>
    <n v="1"/>
  </r>
  <r>
    <s v="KE099"/>
    <s v="VIHIGA"/>
    <n v="3"/>
    <x v="0"/>
    <x v="3"/>
    <n v="2"/>
  </r>
  <r>
    <s v="KE031"/>
    <s v="VIHIGA"/>
    <n v="5"/>
    <x v="0"/>
    <x v="4"/>
    <n v="1"/>
  </r>
  <r>
    <s v="KE039"/>
    <s v="VIHIGA"/>
    <n v="2"/>
    <x v="0"/>
    <x v="4"/>
    <n v="2"/>
  </r>
  <r>
    <s v="KE104"/>
    <s v="MIGORI"/>
    <n v="3"/>
    <x v="0"/>
    <x v="5"/>
    <n v="3"/>
  </r>
  <r>
    <s v="KE104"/>
    <s v="MIGORI"/>
    <n v="3"/>
    <x v="0"/>
    <x v="1"/>
    <n v="1"/>
  </r>
  <r>
    <s v="KE106"/>
    <s v="MIGORI"/>
    <n v="1"/>
    <x v="0"/>
    <x v="1"/>
    <n v="2"/>
  </r>
  <r>
    <s v="KE108"/>
    <s v="MIGORI"/>
    <n v="4"/>
    <x v="0"/>
    <x v="1"/>
    <n v="2"/>
  </r>
  <r>
    <s v="KE109"/>
    <s v="MIGORI"/>
    <n v="2"/>
    <x v="0"/>
    <x v="1"/>
    <n v="1"/>
  </r>
  <r>
    <s v="KE116"/>
    <s v="MIGORI"/>
    <n v="5"/>
    <x v="0"/>
    <x v="1"/>
    <n v="1"/>
  </r>
  <r>
    <s v="KE131"/>
    <s v="MIGORI"/>
    <n v="3"/>
    <x v="0"/>
    <x v="1"/>
    <n v="3"/>
  </r>
  <r>
    <s v="KE134"/>
    <s v="MIGORI"/>
    <n v="5"/>
    <x v="0"/>
    <x v="1"/>
    <n v="1"/>
  </r>
  <r>
    <s v="KE150"/>
    <s v="MIGORI"/>
    <n v="1"/>
    <x v="0"/>
    <x v="1"/>
    <n v="2"/>
  </r>
  <r>
    <s v="KE156"/>
    <s v="MIGORI"/>
    <n v="2"/>
    <x v="0"/>
    <x v="1"/>
    <n v="3"/>
  </r>
  <r>
    <s v="KE165"/>
    <s v="MIGORI"/>
    <n v="3"/>
    <x v="0"/>
    <x v="1"/>
    <n v="1"/>
  </r>
  <r>
    <s v="KE177"/>
    <s v="MIGORI"/>
    <n v="2"/>
    <x v="0"/>
    <x v="1"/>
    <n v="1"/>
  </r>
  <r>
    <s v="KE189"/>
    <s v="MIGORI"/>
    <n v="1"/>
    <x v="0"/>
    <x v="1"/>
    <n v="2"/>
  </r>
  <r>
    <s v="KE191"/>
    <s v="MIGORI"/>
    <n v="4"/>
    <x v="0"/>
    <x v="1"/>
    <n v="1"/>
  </r>
  <r>
    <s v="KE195"/>
    <s v="MIGORI"/>
    <n v="5"/>
    <x v="0"/>
    <x v="1"/>
    <n v="1"/>
  </r>
  <r>
    <s v="KE104"/>
    <s v="MIGORI"/>
    <n v="3"/>
    <x v="0"/>
    <x v="3"/>
    <n v="2"/>
  </r>
  <r>
    <s v="KE106"/>
    <s v="MIGORI"/>
    <n v="1"/>
    <x v="0"/>
    <x v="3"/>
    <n v="1"/>
  </r>
  <r>
    <s v="KE108"/>
    <s v="MIGORI"/>
    <n v="4"/>
    <x v="0"/>
    <x v="3"/>
    <n v="1"/>
  </r>
  <r>
    <s v="KE109"/>
    <s v="MIGORI"/>
    <n v="2"/>
    <x v="0"/>
    <x v="3"/>
    <n v="2"/>
  </r>
  <r>
    <s v="KE131"/>
    <s v="MIGORI"/>
    <n v="3"/>
    <x v="0"/>
    <x v="3"/>
    <n v="2"/>
  </r>
  <r>
    <s v="KE156"/>
    <s v="MIGORI"/>
    <n v="2"/>
    <x v="0"/>
    <x v="3"/>
    <n v="2"/>
  </r>
  <r>
    <s v="KE165"/>
    <s v="MIGORI"/>
    <n v="3"/>
    <x v="0"/>
    <x v="3"/>
    <n v="2"/>
  </r>
  <r>
    <s v="KE189"/>
    <s v="MIGORI"/>
    <n v="1"/>
    <x v="0"/>
    <x v="3"/>
    <n v="1"/>
  </r>
  <r>
    <s v="KE191"/>
    <s v="MIGORI"/>
    <n v="4"/>
    <x v="0"/>
    <x v="3"/>
    <n v="2"/>
  </r>
  <r>
    <s v="KE108"/>
    <s v="MIGORI"/>
    <n v="4"/>
    <x v="0"/>
    <x v="6"/>
    <n v="4"/>
  </r>
  <r>
    <s v="KE108"/>
    <s v="MIGORI"/>
    <n v="4"/>
    <x v="0"/>
    <x v="7"/>
    <n v="3"/>
  </r>
  <r>
    <s v="KE116"/>
    <s v="MIGORI"/>
    <n v="5"/>
    <x v="0"/>
    <x v="7"/>
    <n v="2"/>
  </r>
  <r>
    <s v="KE106"/>
    <s v="MIGORI"/>
    <n v="1"/>
    <x v="0"/>
    <x v="4"/>
    <n v="3"/>
  </r>
  <r>
    <s v="KE116"/>
    <s v="MIGORI"/>
    <n v="5"/>
    <x v="0"/>
    <x v="4"/>
    <n v="3"/>
  </r>
  <r>
    <s v="KE131"/>
    <s v="MIGORI"/>
    <n v="3"/>
    <x v="0"/>
    <x v="4"/>
    <n v="1"/>
  </r>
  <r>
    <s v="KE150"/>
    <s v="MIGORI"/>
    <n v="1"/>
    <x v="0"/>
    <x v="4"/>
    <n v="1"/>
  </r>
  <r>
    <s v="KE151"/>
    <s v="MIGORI"/>
    <n v="4"/>
    <x v="0"/>
    <x v="4"/>
    <n v="1"/>
  </r>
  <r>
    <s v="KE156"/>
    <s v="MIGORI"/>
    <n v="2"/>
    <x v="0"/>
    <x v="4"/>
    <n v="1"/>
  </r>
  <r>
    <s v="KE177"/>
    <s v="MIGORI"/>
    <n v="2"/>
    <x v="0"/>
    <x v="4"/>
    <n v="2"/>
  </r>
  <r>
    <m/>
    <m/>
    <m/>
    <x v="1"/>
    <x v="8"/>
    <m/>
  </r>
  <r>
    <m/>
    <m/>
    <m/>
    <x v="1"/>
    <x v="8"/>
    <m/>
  </r>
  <r>
    <m/>
    <m/>
    <m/>
    <x v="1"/>
    <x v="8"/>
    <m/>
  </r>
  <r>
    <m/>
    <m/>
    <m/>
    <x v="1"/>
    <x v="8"/>
    <m/>
  </r>
  <r>
    <m/>
    <m/>
    <m/>
    <x v="1"/>
    <x v="8"/>
    <m/>
  </r>
</pivotCacheRecords>
</file>

<file path=xl/pivotCache/pivotCacheRecords9.xml><?xml version="1.0" encoding="utf-8"?>
<pivotCacheRecords xmlns="http://schemas.openxmlformats.org/spreadsheetml/2006/main" xmlns:r="http://schemas.openxmlformats.org/officeDocument/2006/relationships" count="81">
  <r>
    <s v="KE003"/>
    <x v="0"/>
    <x v="0"/>
    <s v="legume"/>
    <s v="soybean"/>
    <s v="SB19"/>
    <x v="0"/>
    <n v="2"/>
  </r>
  <r>
    <s v="KE003"/>
    <x v="0"/>
    <x v="0"/>
    <s v="legume"/>
    <s v="soybean"/>
    <s v="SB19"/>
    <x v="1"/>
    <n v="1"/>
  </r>
  <r>
    <s v="KE005"/>
    <x v="0"/>
    <x v="1"/>
    <s v="legume"/>
    <s v=""/>
    <s v=""/>
    <x v="0"/>
    <n v="3"/>
  </r>
  <r>
    <s v="KE005"/>
    <x v="0"/>
    <x v="1"/>
    <s v="legume"/>
    <s v=""/>
    <s v=""/>
    <x v="2"/>
    <n v="2"/>
  </r>
  <r>
    <s v="KE005"/>
    <x v="0"/>
    <x v="1"/>
    <s v="legume"/>
    <s v=""/>
    <s v=""/>
    <x v="1"/>
    <n v="1"/>
  </r>
  <r>
    <s v="KE024"/>
    <x v="0"/>
    <x v="2"/>
    <s v="legume"/>
    <s v=""/>
    <s v=""/>
    <x v="3"/>
    <n v="1"/>
  </r>
  <r>
    <s v="KE024"/>
    <x v="0"/>
    <x v="2"/>
    <s v="legume"/>
    <s v=""/>
    <s v=""/>
    <x v="1"/>
    <n v="2"/>
  </r>
  <r>
    <s v="KE031"/>
    <x v="0"/>
    <x v="3"/>
    <s v="legume"/>
    <s v="soybean"/>
    <s v=""/>
    <x v="3"/>
    <n v="2"/>
  </r>
  <r>
    <s v="KE031"/>
    <x v="0"/>
    <x v="3"/>
    <s v="legume"/>
    <s v="beans"/>
    <s v=""/>
    <x v="1"/>
    <n v="1"/>
  </r>
  <r>
    <s v="KE039"/>
    <x v="0"/>
    <x v="0"/>
    <s v="legume"/>
    <s v=""/>
    <s v=""/>
    <x v="0"/>
    <n v="2"/>
  </r>
  <r>
    <s v="KE039"/>
    <x v="0"/>
    <x v="0"/>
    <s v="legume"/>
    <s v=""/>
    <s v=""/>
    <x v="1"/>
    <n v="1"/>
  </r>
  <r>
    <s v="KE043"/>
    <x v="0"/>
    <x v="1"/>
    <s v="legume"/>
    <s v=""/>
    <s v=""/>
    <x v="0"/>
    <n v="2"/>
  </r>
  <r>
    <s v="KE043"/>
    <x v="0"/>
    <x v="1"/>
    <s v="legume"/>
    <s v=""/>
    <s v=""/>
    <x v="1"/>
    <n v="1"/>
  </r>
  <r>
    <s v="KE047"/>
    <x v="0"/>
    <x v="4"/>
    <s v="legume"/>
    <s v=""/>
    <s v=""/>
    <x v="0"/>
    <n v="1"/>
  </r>
  <r>
    <s v="KE050"/>
    <x v="0"/>
    <x v="2"/>
    <s v="legume"/>
    <s v=""/>
    <s v=""/>
    <x v="4"/>
    <n v="2"/>
  </r>
  <r>
    <s v="KE050"/>
    <x v="0"/>
    <x v="2"/>
    <s v="legume"/>
    <s v=""/>
    <s v=""/>
    <x v="5"/>
    <n v="1"/>
  </r>
  <r>
    <s v="KE050"/>
    <x v="0"/>
    <x v="2"/>
    <s v="legume"/>
    <s v=""/>
    <s v=""/>
    <x v="1"/>
    <n v="3"/>
  </r>
  <r>
    <s v="KE057"/>
    <x v="0"/>
    <x v="3"/>
    <s v="legume"/>
    <s v=""/>
    <s v=""/>
    <x v="1"/>
    <n v="1"/>
  </r>
  <r>
    <s v="KE066"/>
    <x v="0"/>
    <x v="2"/>
    <s v="legume"/>
    <s v=""/>
    <s v=""/>
    <x v="3"/>
    <n v="1"/>
  </r>
  <r>
    <s v="KE066"/>
    <x v="0"/>
    <x v="2"/>
    <s v="legume"/>
    <s v=""/>
    <s v=""/>
    <x v="1"/>
    <n v="2"/>
  </r>
  <r>
    <s v="KE072"/>
    <x v="0"/>
    <x v="4"/>
    <s v="legume"/>
    <s v="beans"/>
    <s v=""/>
    <x v="0"/>
    <n v="1"/>
  </r>
  <r>
    <s v="KE083"/>
    <x v="0"/>
    <x v="0"/>
    <s v="legume"/>
    <s v=""/>
    <s v=""/>
    <x v="0"/>
    <n v="2"/>
  </r>
  <r>
    <s v="KE083"/>
    <x v="0"/>
    <x v="0"/>
    <s v="legume"/>
    <s v=""/>
    <s v=""/>
    <x v="3"/>
    <n v="1"/>
  </r>
  <r>
    <s v="KE085"/>
    <x v="0"/>
    <x v="1"/>
    <s v="legume"/>
    <s v="beans"/>
    <s v=""/>
    <x v="0"/>
    <n v="1"/>
  </r>
  <r>
    <s v="KE099"/>
    <x v="0"/>
    <x v="4"/>
    <s v="legume"/>
    <s v=""/>
    <s v=""/>
    <x v="6"/>
    <n v="2"/>
  </r>
  <r>
    <s v="KE099"/>
    <x v="0"/>
    <x v="4"/>
    <s v="legume"/>
    <s v=""/>
    <s v=""/>
    <x v="1"/>
    <n v="1"/>
  </r>
  <r>
    <s v="KE104"/>
    <x v="1"/>
    <x v="4"/>
    <s v="legume"/>
    <s v=""/>
    <s v=""/>
    <x v="0"/>
    <n v="2"/>
  </r>
  <r>
    <s v="KE104"/>
    <x v="1"/>
    <x v="4"/>
    <s v="legume"/>
    <s v=""/>
    <s v=""/>
    <x v="1"/>
    <n v="1"/>
  </r>
  <r>
    <s v="KE106"/>
    <x v="1"/>
    <x v="1"/>
    <s v="legume"/>
    <s v=""/>
    <s v=""/>
    <x v="3"/>
    <n v="2"/>
  </r>
  <r>
    <s v="KE106"/>
    <x v="1"/>
    <x v="1"/>
    <s v="legume"/>
    <s v=""/>
    <s v=""/>
    <x v="1"/>
    <n v="1"/>
  </r>
  <r>
    <s v="KE108"/>
    <x v="1"/>
    <x v="2"/>
    <s v="legume"/>
    <s v=""/>
    <s v=""/>
    <x v="3"/>
    <n v="2"/>
  </r>
  <r>
    <s v="KE108"/>
    <x v="1"/>
    <x v="2"/>
    <s v="legume"/>
    <s v=""/>
    <s v=""/>
    <x v="6"/>
    <n v="1"/>
  </r>
  <r>
    <s v="KE109"/>
    <x v="1"/>
    <x v="0"/>
    <s v="legume"/>
    <s v=""/>
    <s v=""/>
    <x v="3"/>
    <n v="1"/>
  </r>
  <r>
    <s v="KE116"/>
    <x v="1"/>
    <x v="3"/>
    <s v="legume"/>
    <s v=""/>
    <s v=""/>
    <x v="0"/>
    <n v="2"/>
  </r>
  <r>
    <s v="KE116"/>
    <x v="1"/>
    <x v="3"/>
    <s v="legume"/>
    <s v=""/>
    <s v=""/>
    <x v="7"/>
    <n v="3"/>
  </r>
  <r>
    <s v="KE116"/>
    <x v="1"/>
    <x v="3"/>
    <s v="legume"/>
    <s v=""/>
    <s v=""/>
    <x v="1"/>
    <n v="1"/>
  </r>
  <r>
    <s v="KE131"/>
    <x v="1"/>
    <x v="4"/>
    <s v="legume"/>
    <s v="soybean"/>
    <s v=""/>
    <x v="8"/>
    <n v="2"/>
  </r>
  <r>
    <s v="KE131"/>
    <x v="1"/>
    <x v="4"/>
    <s v="legume"/>
    <s v="beans"/>
    <s v="Nyayo"/>
    <x v="9"/>
    <n v="1"/>
  </r>
  <r>
    <s v="KE134"/>
    <x v="1"/>
    <x v="3"/>
    <s v="legume"/>
    <s v=""/>
    <s v=""/>
    <x v="3"/>
    <n v="1"/>
  </r>
  <r>
    <s v="KE134"/>
    <x v="1"/>
    <x v="3"/>
    <s v="legume"/>
    <s v=""/>
    <s v=""/>
    <x v="7"/>
    <n v="3"/>
  </r>
  <r>
    <s v="KE134"/>
    <x v="1"/>
    <x v="3"/>
    <s v="legume"/>
    <s v="beans"/>
    <s v="Nyayo"/>
    <x v="1"/>
    <n v="2"/>
  </r>
  <r>
    <s v="KE150"/>
    <x v="1"/>
    <x v="1"/>
    <s v="legume"/>
    <s v=""/>
    <s v=""/>
    <x v="1"/>
    <n v="1"/>
  </r>
  <r>
    <s v="KE151"/>
    <x v="1"/>
    <x v="2"/>
    <s v="legume"/>
    <s v="beans"/>
    <s v=""/>
    <x v="0"/>
    <n v="1"/>
  </r>
  <r>
    <s v="KE156"/>
    <x v="1"/>
    <x v="0"/>
    <s v="legume"/>
    <s v=""/>
    <s v=""/>
    <x v="0"/>
    <n v="1"/>
  </r>
  <r>
    <s v="KE156"/>
    <x v="1"/>
    <x v="0"/>
    <s v="legume"/>
    <s v=""/>
    <s v=""/>
    <x v="3"/>
    <n v="2"/>
  </r>
  <r>
    <s v="KE156"/>
    <x v="1"/>
    <x v="0"/>
    <s v="legume"/>
    <s v=""/>
    <s v=""/>
    <x v="1"/>
    <n v="3"/>
  </r>
  <r>
    <s v="KE165"/>
    <x v="1"/>
    <x v="4"/>
    <s v="legume"/>
    <s v=""/>
    <s v=""/>
    <x v="6"/>
    <n v="3"/>
  </r>
  <r>
    <s v="KE165"/>
    <x v="1"/>
    <x v="4"/>
    <s v="legume"/>
    <s v=""/>
    <s v=""/>
    <x v="10"/>
    <n v="2"/>
  </r>
  <r>
    <s v="KE165"/>
    <x v="1"/>
    <x v="4"/>
    <s v="legume"/>
    <s v=""/>
    <s v=""/>
    <x v="1"/>
    <n v="1"/>
  </r>
  <r>
    <s v="KE177"/>
    <x v="1"/>
    <x v="0"/>
    <s v="legume"/>
    <s v="groundnuts"/>
    <s v=""/>
    <x v="1"/>
    <n v="1"/>
  </r>
  <r>
    <s v="KE189"/>
    <x v="1"/>
    <x v="1"/>
    <s v="legume"/>
    <s v="beans"/>
    <s v="Rosecoco"/>
    <x v="9"/>
    <n v="1"/>
  </r>
  <r>
    <s v="KE191"/>
    <x v="1"/>
    <x v="2"/>
    <s v="legume"/>
    <s v=""/>
    <s v=""/>
    <x v="0"/>
    <n v="1"/>
  </r>
  <r>
    <s v="KE195"/>
    <x v="1"/>
    <x v="3"/>
    <s v="legume"/>
    <s v=""/>
    <s v=""/>
    <x v="3"/>
    <n v="2"/>
  </r>
  <r>
    <s v="KE195"/>
    <x v="1"/>
    <x v="3"/>
    <s v="legume"/>
    <s v=""/>
    <s v=""/>
    <x v="7"/>
    <n v="3"/>
  </r>
  <r>
    <s v="KE195"/>
    <x v="1"/>
    <x v="3"/>
    <s v="legume"/>
    <s v=""/>
    <s v=""/>
    <x v="1"/>
    <n v="1"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  <r>
    <m/>
    <x v="2"/>
    <x v="5"/>
    <m/>
    <m/>
    <m/>
    <x v="1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pivotTable1.xml><?xml version="1.0" encoding="utf-8"?>
<pivotTableDefinition xmlns="http://schemas.openxmlformats.org/spreadsheetml/2006/main" name="PivotTable17" cacheId="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71:J88" firstHeaderRow="1" firstDataRow="1" firstDataCol="1"/>
  <pivotFields count="7">
    <pivotField showAll="0"/>
    <pivotField showAll="0"/>
    <pivotField showAll="0"/>
    <pivotField axis="axisRow" showAll="0">
      <items count="17">
        <item x="6"/>
        <item x="0"/>
        <item x="7"/>
        <item x="10"/>
        <item x="1"/>
        <item x="2"/>
        <item x="3"/>
        <item x="8"/>
        <item x="9"/>
        <item x="4"/>
        <item x="15"/>
        <item x="12"/>
        <item x="11"/>
        <item x="13"/>
        <item x="14"/>
        <item x="5"/>
        <item t="default"/>
      </items>
    </pivotField>
    <pivotField showAll="0"/>
    <pivotField showAll="0"/>
    <pivotField dataField="1" numFmtId="2" showAll="0"/>
  </pivotFields>
  <rowFields count="1">
    <field x="3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Average of Rank" fld="6" subtotal="average" baseField="3" baseItem="0" numFmtId="2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PivotTable12" cacheId="1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J2:K22" firstHeaderRow="1" firstDataRow="1" firstDataCol="1"/>
  <pivotFields count="8">
    <pivotField showAll="0"/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axis="axisRow" showAll="0">
      <items count="13">
        <item x="1"/>
        <item x="9"/>
        <item x="5"/>
        <item x="7"/>
        <item x="10"/>
        <item x="6"/>
        <item x="4"/>
        <item x="8"/>
        <item x="2"/>
        <item x="3"/>
        <item x="0"/>
        <item x="11"/>
        <item t="default"/>
      </items>
    </pivotField>
    <pivotField dataField="1" showAll="0"/>
  </pivotFields>
  <rowFields count="2">
    <field x="1"/>
    <field x="6"/>
  </rowFields>
  <rowItems count="20">
    <i>
      <x/>
    </i>
    <i r="1">
      <x/>
    </i>
    <i r="1">
      <x v="1"/>
    </i>
    <i r="1">
      <x v="3"/>
    </i>
    <i r="1">
      <x v="4"/>
    </i>
    <i r="1">
      <x v="5"/>
    </i>
    <i r="1">
      <x v="7"/>
    </i>
    <i r="1">
      <x v="9"/>
    </i>
    <i r="1">
      <x v="10"/>
    </i>
    <i>
      <x v="1"/>
    </i>
    <i r="1">
      <x/>
    </i>
    <i r="1">
      <x v="2"/>
    </i>
    <i r="1">
      <x v="5"/>
    </i>
    <i r="1">
      <x v="6"/>
    </i>
    <i r="1">
      <x v="8"/>
    </i>
    <i r="1">
      <x v="9"/>
    </i>
    <i r="1">
      <x v="10"/>
    </i>
    <i>
      <x v="2"/>
    </i>
    <i r="1">
      <x v="11"/>
    </i>
    <i t="grand">
      <x/>
    </i>
  </rowItems>
  <colItems count="1">
    <i/>
  </colItems>
  <dataFields count="1">
    <dataField name="Count of Rank" fld="7" subtotal="count" baseField="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6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2:J16" firstHeaderRow="1" firstDataRow="1" firstDataCol="1"/>
  <pivotFields count="7">
    <pivotField showAll="0"/>
    <pivotField showAll="0"/>
    <pivotField showAll="0"/>
    <pivotField axis="axisRow" showAll="0">
      <items count="14">
        <item x="4"/>
        <item x="0"/>
        <item x="8"/>
        <item x="5"/>
        <item x="6"/>
        <item x="7"/>
        <item x="1"/>
        <item x="2"/>
        <item x="12"/>
        <item x="10"/>
        <item x="9"/>
        <item x="11"/>
        <item x="3"/>
        <item t="default"/>
      </items>
    </pivotField>
    <pivotField showAll="0"/>
    <pivotField showAll="0"/>
    <pivotField dataField="1" numFmtId="2" showAll="0"/>
  </pivotFields>
  <rowFields count="1">
    <field x="3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Average of Rank" fld="6" subtotal="average" baseField="3" baseItem="0" numFmtId="2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M3:N13" firstHeaderRow="1" firstDataRow="1" firstDataCol="1"/>
  <pivotFields count="6">
    <pivotField showAll="0"/>
    <pivotField showAll="0"/>
    <pivotField showAll="0"/>
    <pivotField dataField="1" showAll="0">
      <items count="3">
        <item x="0"/>
        <item x="1"/>
        <item t="default"/>
      </items>
    </pivotField>
    <pivotField axis="axisRow" showAll="0">
      <items count="10">
        <item x="0"/>
        <item x="5"/>
        <item x="1"/>
        <item x="2"/>
        <item x="3"/>
        <item x="6"/>
        <item x="7"/>
        <item x="4"/>
        <item x="8"/>
        <item t="default"/>
      </items>
    </pivotField>
    <pivotField showAll="0"/>
  </pivotFields>
  <rowFields count="1">
    <field x="4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Count of Crop_Cluster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5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H29:I36" firstHeaderRow="1" firstDataRow="1" firstDataCol="1"/>
  <pivotFields count="6">
    <pivotField showAll="0"/>
    <pivotField showAll="0"/>
    <pivotField showAll="0"/>
    <pivotField dataField="1" showAll="0">
      <items count="2">
        <item x="0"/>
        <item t="default"/>
      </items>
    </pivotField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ount of Crop_Cluster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4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H2:I8" firstHeaderRow="1" firstDataRow="1" firstDataCol="1"/>
  <pivotFields count="6">
    <pivotField showAll="0"/>
    <pivotField showAll="0"/>
    <pivotField showAll="0"/>
    <pivotField dataField="1" showAll="0">
      <items count="2">
        <item x="0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Crop_Cluster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M17:N38" firstHeaderRow="1" firstDataRow="1" firstDataCol="1"/>
  <pivotFields count="6">
    <pivotField showAll="0"/>
    <pivotField showAll="0"/>
    <pivotField showAll="0"/>
    <pivotField dataField="1" showAll="0">
      <items count="2">
        <item x="0"/>
        <item t="default"/>
      </items>
    </pivotField>
    <pivotField axis="axisRow" showAll="0">
      <items count="21">
        <item x="0"/>
        <item x="13"/>
        <item x="1"/>
        <item x="2"/>
        <item x="14"/>
        <item x="15"/>
        <item x="3"/>
        <item x="4"/>
        <item x="5"/>
        <item x="16"/>
        <item x="6"/>
        <item x="7"/>
        <item x="17"/>
        <item x="8"/>
        <item x="18"/>
        <item x="9"/>
        <item x="10"/>
        <item x="19"/>
        <item x="11"/>
        <item x="12"/>
        <item t="default"/>
      </items>
    </pivotField>
    <pivotField numFmtId="2" showAll="0"/>
  </pivotFields>
  <rowFields count="1">
    <field x="4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Count of Crop_Cluster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1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H59:I71" firstHeaderRow="1" firstDataRow="1" firstDataCol="1"/>
  <pivotFields count="6">
    <pivotField showAll="0"/>
    <pivotField showAll="0"/>
    <pivotField showAll="0"/>
    <pivotField dataField="1" showAll="0">
      <items count="2">
        <item x="0"/>
        <item t="default"/>
      </items>
    </pivotField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numFmtId="2" showAll="0"/>
  </pivotFields>
  <rowFields count="1">
    <field x="4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Count of Crop_Cluster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9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H2:I16" firstHeaderRow="1" firstDataRow="1" firstDataCol="1"/>
  <pivotFields count="6">
    <pivotField showAll="0"/>
    <pivotField showAll="0"/>
    <pivotField showAll="0">
      <items count="6">
        <item x="4"/>
        <item x="1"/>
        <item x="3"/>
        <item x="0"/>
        <item x="2"/>
        <item t="default"/>
      </items>
    </pivotField>
    <pivotField dataField="1" showAll="0"/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umFmtId="2" showAll="0"/>
  </pivotFields>
  <rowFields count="1">
    <field x="4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Count of Crop_Cluster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PivotTable13" cacheId="1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J26:K58" firstHeaderRow="1" firstDataRow="1" firstDataCol="1"/>
  <pivotFields count="8">
    <pivotField dataField="1" showAll="0"/>
    <pivotField showAll="0"/>
    <pivotField axis="axisRow" showAll="0">
      <items count="7">
        <item x="1"/>
        <item x="0"/>
        <item x="4"/>
        <item x="2"/>
        <item x="3"/>
        <item x="5"/>
        <item t="default"/>
      </items>
    </pivotField>
    <pivotField showAll="0"/>
    <pivotField showAll="0"/>
    <pivotField showAll="0"/>
    <pivotField axis="axisRow" showAll="0">
      <items count="13">
        <item x="1"/>
        <item x="9"/>
        <item x="5"/>
        <item x="7"/>
        <item x="10"/>
        <item x="6"/>
        <item x="4"/>
        <item x="8"/>
        <item x="2"/>
        <item x="3"/>
        <item x="0"/>
        <item x="11"/>
        <item t="default"/>
      </items>
    </pivotField>
    <pivotField showAll="0"/>
  </pivotFields>
  <rowFields count="2">
    <field x="2"/>
    <field x="6"/>
  </rowFields>
  <rowItems count="32">
    <i>
      <x/>
    </i>
    <i r="1">
      <x/>
    </i>
    <i r="1">
      <x v="1"/>
    </i>
    <i r="1">
      <x v="8"/>
    </i>
    <i r="1">
      <x v="9"/>
    </i>
    <i r="1">
      <x v="10"/>
    </i>
    <i>
      <x v="1"/>
    </i>
    <i r="1">
      <x/>
    </i>
    <i r="1">
      <x v="9"/>
    </i>
    <i r="1">
      <x v="10"/>
    </i>
    <i>
      <x v="2"/>
    </i>
    <i r="1">
      <x/>
    </i>
    <i r="1">
      <x v="1"/>
    </i>
    <i r="1">
      <x v="4"/>
    </i>
    <i r="1">
      <x v="5"/>
    </i>
    <i r="1">
      <x v="7"/>
    </i>
    <i r="1">
      <x v="10"/>
    </i>
    <i>
      <x v="3"/>
    </i>
    <i r="1">
      <x/>
    </i>
    <i r="1">
      <x v="2"/>
    </i>
    <i r="1">
      <x v="5"/>
    </i>
    <i r="1">
      <x v="6"/>
    </i>
    <i r="1">
      <x v="9"/>
    </i>
    <i r="1">
      <x v="10"/>
    </i>
    <i>
      <x v="4"/>
    </i>
    <i r="1">
      <x/>
    </i>
    <i r="1">
      <x v="3"/>
    </i>
    <i r="1">
      <x v="9"/>
    </i>
    <i r="1">
      <x v="10"/>
    </i>
    <i>
      <x v="5"/>
    </i>
    <i r="1">
      <x v="11"/>
    </i>
    <i t="grand">
      <x/>
    </i>
  </rowItems>
  <colItems count="1">
    <i/>
  </colItems>
  <dataFields count="1">
    <dataField name="Count of Farm_Cod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10.xml"/><Relationship Id="rId1" Type="http://schemas.openxmlformats.org/officeDocument/2006/relationships/pivotTable" Target="../pivotTables/pivotTable9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5.xml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8.xml"/><Relationship Id="rId2" Type="http://schemas.openxmlformats.org/officeDocument/2006/relationships/pivotTable" Target="../pivotTables/pivotTable7.xml"/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opLeftCell="A34" workbookViewId="0">
      <selection activeCell="O19" sqref="O19"/>
    </sheetView>
  </sheetViews>
  <sheetFormatPr defaultRowHeight="15" x14ac:dyDescent="0.25"/>
  <sheetData>
    <row r="1" spans="1:15" x14ac:dyDescent="0.25">
      <c r="A1" s="1" t="s">
        <v>0</v>
      </c>
      <c r="B1" s="1" t="s">
        <v>65</v>
      </c>
      <c r="C1" s="1" t="s">
        <v>66</v>
      </c>
      <c r="D1" s="1" t="s">
        <v>1</v>
      </c>
      <c r="E1" s="1" t="s">
        <v>2</v>
      </c>
      <c r="F1" s="1" t="s">
        <v>3</v>
      </c>
      <c r="G1" s="1" t="s">
        <v>4</v>
      </c>
      <c r="N1" s="3"/>
      <c r="O1" s="3"/>
    </row>
    <row r="2" spans="1:15" x14ac:dyDescent="0.25">
      <c r="A2" s="2" t="s">
        <v>55</v>
      </c>
      <c r="B2" s="2" t="s">
        <v>69</v>
      </c>
      <c r="C2" s="2">
        <v>4</v>
      </c>
      <c r="D2" s="2" t="s">
        <v>49</v>
      </c>
      <c r="E2" s="2" t="s">
        <v>56</v>
      </c>
      <c r="F2" s="2" t="s">
        <v>8</v>
      </c>
      <c r="G2" s="2" t="s">
        <v>57</v>
      </c>
    </row>
    <row r="3" spans="1:15" x14ac:dyDescent="0.25">
      <c r="A3" s="2" t="s">
        <v>5</v>
      </c>
      <c r="B3" s="2" t="s">
        <v>69</v>
      </c>
      <c r="C3" s="2">
        <v>3</v>
      </c>
      <c r="D3" s="2" t="s">
        <v>6</v>
      </c>
      <c r="E3" s="2" t="s">
        <v>7</v>
      </c>
      <c r="F3" s="2" t="s">
        <v>8</v>
      </c>
      <c r="G3" s="2" t="s">
        <v>9</v>
      </c>
    </row>
    <row r="4" spans="1:15" x14ac:dyDescent="0.25">
      <c r="A4" s="2" t="s">
        <v>13</v>
      </c>
      <c r="B4" s="2" t="s">
        <v>69</v>
      </c>
      <c r="C4" s="2">
        <v>1</v>
      </c>
      <c r="D4" s="2" t="s">
        <v>6</v>
      </c>
      <c r="E4" s="2" t="s">
        <v>7</v>
      </c>
      <c r="F4" s="2" t="s">
        <v>8</v>
      </c>
      <c r="G4" s="2" t="s">
        <v>9</v>
      </c>
    </row>
    <row r="5" spans="1:15" x14ac:dyDescent="0.25">
      <c r="A5" s="2" t="s">
        <v>14</v>
      </c>
      <c r="B5" s="2" t="s">
        <v>69</v>
      </c>
      <c r="C5" s="2">
        <v>2</v>
      </c>
      <c r="D5" s="2" t="s">
        <v>6</v>
      </c>
      <c r="E5" s="2" t="s">
        <v>7</v>
      </c>
      <c r="F5" s="2" t="s">
        <v>8</v>
      </c>
      <c r="G5" s="2" t="s">
        <v>9</v>
      </c>
    </row>
    <row r="6" spans="1:15" x14ac:dyDescent="0.25">
      <c r="A6" s="2" t="s">
        <v>44</v>
      </c>
      <c r="B6" s="2" t="s">
        <v>69</v>
      </c>
      <c r="C6" s="2">
        <v>2</v>
      </c>
      <c r="D6" s="2" t="s">
        <v>6</v>
      </c>
      <c r="E6" s="2" t="s">
        <v>7</v>
      </c>
      <c r="F6" s="2" t="s">
        <v>8</v>
      </c>
      <c r="G6" s="2" t="s">
        <v>57</v>
      </c>
    </row>
    <row r="7" spans="1:15" x14ac:dyDescent="0.25">
      <c r="A7" s="2" t="s">
        <v>21</v>
      </c>
      <c r="B7" s="2" t="s">
        <v>69</v>
      </c>
      <c r="C7" s="2">
        <v>5</v>
      </c>
      <c r="D7" s="2" t="s">
        <v>6</v>
      </c>
      <c r="E7" s="2" t="s">
        <v>7</v>
      </c>
      <c r="F7" s="2" t="s">
        <v>8</v>
      </c>
      <c r="G7" s="2" t="s">
        <v>64</v>
      </c>
      <c r="L7" t="s">
        <v>105</v>
      </c>
    </row>
    <row r="8" spans="1:15" x14ac:dyDescent="0.25">
      <c r="A8" s="2" t="s">
        <v>24</v>
      </c>
      <c r="B8" s="2" t="s">
        <v>69</v>
      </c>
      <c r="C8" s="2">
        <v>4</v>
      </c>
      <c r="D8" s="2" t="s">
        <v>25</v>
      </c>
      <c r="E8" s="2" t="s">
        <v>26</v>
      </c>
      <c r="F8" s="2" t="s">
        <v>8</v>
      </c>
      <c r="G8" s="2" t="s">
        <v>27</v>
      </c>
      <c r="K8">
        <v>1</v>
      </c>
      <c r="L8" t="s">
        <v>17</v>
      </c>
      <c r="M8" t="s">
        <v>106</v>
      </c>
    </row>
    <row r="9" spans="1:15" x14ac:dyDescent="0.25">
      <c r="A9" s="2" t="s">
        <v>28</v>
      </c>
      <c r="B9" s="2" t="s">
        <v>69</v>
      </c>
      <c r="C9" s="2">
        <v>3</v>
      </c>
      <c r="D9" s="2" t="s">
        <v>25</v>
      </c>
      <c r="E9" s="2" t="s">
        <v>26</v>
      </c>
      <c r="F9" s="2" t="s">
        <v>8</v>
      </c>
      <c r="G9" s="2" t="s">
        <v>27</v>
      </c>
      <c r="K9">
        <v>2</v>
      </c>
      <c r="L9" t="s">
        <v>7</v>
      </c>
      <c r="M9" t="s">
        <v>110</v>
      </c>
    </row>
    <row r="10" spans="1:15" x14ac:dyDescent="0.25">
      <c r="A10" s="2" t="s">
        <v>36</v>
      </c>
      <c r="B10" s="2" t="s">
        <v>69</v>
      </c>
      <c r="C10" s="2">
        <v>1</v>
      </c>
      <c r="D10" s="2" t="s">
        <v>6</v>
      </c>
      <c r="E10" s="2" t="s">
        <v>38</v>
      </c>
      <c r="F10" s="2" t="s">
        <v>8</v>
      </c>
      <c r="G10" s="2" t="s">
        <v>39</v>
      </c>
      <c r="K10">
        <v>3</v>
      </c>
      <c r="L10" t="s">
        <v>31</v>
      </c>
      <c r="M10" t="s">
        <v>107</v>
      </c>
    </row>
    <row r="11" spans="1:15" x14ac:dyDescent="0.25">
      <c r="A11" s="2" t="s">
        <v>58</v>
      </c>
      <c r="B11" s="2" t="s">
        <v>69</v>
      </c>
      <c r="C11" s="2">
        <v>2</v>
      </c>
      <c r="D11" s="2" t="s">
        <v>6</v>
      </c>
      <c r="E11" s="2" t="s">
        <v>59</v>
      </c>
      <c r="F11" s="2" t="s">
        <v>8</v>
      </c>
      <c r="G11" s="2" t="s">
        <v>57</v>
      </c>
      <c r="L11" t="s">
        <v>50</v>
      </c>
      <c r="M11" t="s">
        <v>47</v>
      </c>
    </row>
    <row r="12" spans="1:15" x14ac:dyDescent="0.25">
      <c r="A12" s="2" t="s">
        <v>44</v>
      </c>
      <c r="B12" s="2" t="s">
        <v>69</v>
      </c>
      <c r="C12" s="2">
        <v>2</v>
      </c>
      <c r="D12" s="2" t="s">
        <v>45</v>
      </c>
      <c r="E12" s="2" t="s">
        <v>46</v>
      </c>
      <c r="F12" s="2" t="s">
        <v>8</v>
      </c>
      <c r="G12" s="2" t="s">
        <v>47</v>
      </c>
    </row>
    <row r="13" spans="1:15" x14ac:dyDescent="0.25">
      <c r="A13" s="2" t="s">
        <v>20</v>
      </c>
      <c r="B13" s="2" t="s">
        <v>69</v>
      </c>
      <c r="C13" s="2">
        <v>5</v>
      </c>
      <c r="D13" s="2" t="s">
        <v>16</v>
      </c>
      <c r="E13" s="2" t="s">
        <v>17</v>
      </c>
      <c r="F13" s="2" t="s">
        <v>8</v>
      </c>
      <c r="G13" s="2" t="s">
        <v>9</v>
      </c>
    </row>
    <row r="14" spans="1:15" x14ac:dyDescent="0.25">
      <c r="A14" s="2" t="s">
        <v>21</v>
      </c>
      <c r="B14" s="2" t="s">
        <v>69</v>
      </c>
      <c r="C14" s="2">
        <v>5</v>
      </c>
      <c r="D14" s="2" t="s">
        <v>16</v>
      </c>
      <c r="E14" s="2" t="s">
        <v>17</v>
      </c>
      <c r="F14" s="2" t="s">
        <v>8</v>
      </c>
      <c r="G14" s="2" t="s">
        <v>9</v>
      </c>
    </row>
    <row r="15" spans="1:15" x14ac:dyDescent="0.25">
      <c r="A15" s="2" t="s">
        <v>5</v>
      </c>
      <c r="B15" s="2" t="s">
        <v>69</v>
      </c>
      <c r="C15" s="2">
        <v>3</v>
      </c>
      <c r="D15" s="2" t="s">
        <v>16</v>
      </c>
      <c r="E15" s="2" t="s">
        <v>17</v>
      </c>
      <c r="F15" s="2" t="s">
        <v>8</v>
      </c>
      <c r="G15" s="2" t="s">
        <v>9</v>
      </c>
    </row>
    <row r="16" spans="1:15" x14ac:dyDescent="0.25">
      <c r="A16" s="2" t="s">
        <v>13</v>
      </c>
      <c r="B16" s="2" t="s">
        <v>69</v>
      </c>
      <c r="C16" s="2">
        <v>1</v>
      </c>
      <c r="D16" s="2" t="s">
        <v>16</v>
      </c>
      <c r="E16" s="2" t="s">
        <v>17</v>
      </c>
      <c r="F16" s="2" t="s">
        <v>8</v>
      </c>
      <c r="G16" s="2" t="s">
        <v>9</v>
      </c>
    </row>
    <row r="17" spans="1:7" x14ac:dyDescent="0.25">
      <c r="A17" s="2" t="s">
        <v>14</v>
      </c>
      <c r="B17" s="2" t="s">
        <v>69</v>
      </c>
      <c r="C17" s="2">
        <v>2</v>
      </c>
      <c r="D17" s="2" t="s">
        <v>16</v>
      </c>
      <c r="E17" s="2" t="s">
        <v>17</v>
      </c>
      <c r="F17" s="2" t="s">
        <v>8</v>
      </c>
      <c r="G17" s="2" t="s">
        <v>9</v>
      </c>
    </row>
    <row r="18" spans="1:7" x14ac:dyDescent="0.25">
      <c r="A18" s="2" t="s">
        <v>48</v>
      </c>
      <c r="B18" s="2" t="s">
        <v>69</v>
      </c>
      <c r="C18" s="2">
        <v>4</v>
      </c>
      <c r="D18" s="2" t="s">
        <v>16</v>
      </c>
      <c r="E18" s="2" t="s">
        <v>17</v>
      </c>
      <c r="F18" s="2" t="s">
        <v>8</v>
      </c>
      <c r="G18" s="2" t="s">
        <v>47</v>
      </c>
    </row>
    <row r="19" spans="1:7" x14ac:dyDescent="0.25">
      <c r="A19" s="2" t="s">
        <v>60</v>
      </c>
      <c r="B19" s="2" t="s">
        <v>69</v>
      </c>
      <c r="C19" s="2">
        <v>1</v>
      </c>
      <c r="D19" s="2" t="s">
        <v>16</v>
      </c>
      <c r="E19" s="2" t="s">
        <v>17</v>
      </c>
      <c r="F19" s="2" t="s">
        <v>8</v>
      </c>
      <c r="G19" s="2" t="s">
        <v>57</v>
      </c>
    </row>
    <row r="20" spans="1:7" x14ac:dyDescent="0.25">
      <c r="A20" s="2" t="s">
        <v>58</v>
      </c>
      <c r="B20" s="2" t="s">
        <v>69</v>
      </c>
      <c r="C20" s="2">
        <v>2</v>
      </c>
      <c r="D20" s="2" t="s">
        <v>16</v>
      </c>
      <c r="E20" s="2" t="s">
        <v>17</v>
      </c>
      <c r="F20" s="2" t="s">
        <v>8</v>
      </c>
      <c r="G20" s="2" t="s">
        <v>57</v>
      </c>
    </row>
    <row r="21" spans="1:7" x14ac:dyDescent="0.25">
      <c r="A21" s="2" t="s">
        <v>55</v>
      </c>
      <c r="B21" s="2" t="s">
        <v>69</v>
      </c>
      <c r="C21" s="2">
        <v>4</v>
      </c>
      <c r="D21" s="2" t="s">
        <v>16</v>
      </c>
      <c r="E21" s="2" t="s">
        <v>17</v>
      </c>
      <c r="F21" s="2" t="s">
        <v>8</v>
      </c>
      <c r="G21" s="2" t="s">
        <v>57</v>
      </c>
    </row>
    <row r="22" spans="1:7" x14ac:dyDescent="0.25">
      <c r="A22" s="2" t="s">
        <v>5</v>
      </c>
      <c r="B22" s="2" t="s">
        <v>69</v>
      </c>
      <c r="C22" s="2">
        <v>3</v>
      </c>
      <c r="D22" s="2" t="s">
        <v>16</v>
      </c>
      <c r="E22" s="2" t="s">
        <v>23</v>
      </c>
      <c r="F22" s="2" t="s">
        <v>8</v>
      </c>
      <c r="G22" s="2" t="s">
        <v>27</v>
      </c>
    </row>
    <row r="23" spans="1:7" x14ac:dyDescent="0.25">
      <c r="A23" s="2" t="s">
        <v>30</v>
      </c>
      <c r="B23" s="2" t="s">
        <v>69</v>
      </c>
      <c r="C23" s="2">
        <v>3</v>
      </c>
      <c r="D23" s="2" t="s">
        <v>6</v>
      </c>
      <c r="E23" s="2" t="s">
        <v>31</v>
      </c>
      <c r="F23" s="2" t="s">
        <v>8</v>
      </c>
      <c r="G23" s="2" t="s">
        <v>32</v>
      </c>
    </row>
    <row r="24" spans="1:7" x14ac:dyDescent="0.25">
      <c r="A24" s="2" t="s">
        <v>36</v>
      </c>
      <c r="B24" s="2" t="s">
        <v>69</v>
      </c>
      <c r="C24" s="2">
        <v>1</v>
      </c>
      <c r="D24" s="2" t="s">
        <v>6</v>
      </c>
      <c r="E24" s="2" t="s">
        <v>31</v>
      </c>
      <c r="F24" s="2" t="s">
        <v>8</v>
      </c>
      <c r="G24" s="2" t="s">
        <v>37</v>
      </c>
    </row>
    <row r="25" spans="1:7" x14ac:dyDescent="0.25">
      <c r="A25" s="2" t="s">
        <v>58</v>
      </c>
      <c r="B25" s="2" t="s">
        <v>69</v>
      </c>
      <c r="C25" s="2">
        <v>2</v>
      </c>
      <c r="D25" s="2" t="s">
        <v>6</v>
      </c>
      <c r="E25" s="2" t="s">
        <v>31</v>
      </c>
      <c r="F25" s="2" t="s">
        <v>8</v>
      </c>
      <c r="G25" s="2" t="s">
        <v>57</v>
      </c>
    </row>
    <row r="26" spans="1:7" x14ac:dyDescent="0.25">
      <c r="A26" s="2" t="s">
        <v>21</v>
      </c>
      <c r="B26" s="2" t="s">
        <v>69</v>
      </c>
      <c r="C26" s="2">
        <v>5</v>
      </c>
      <c r="D26" s="2" t="s">
        <v>6</v>
      </c>
      <c r="E26" s="2" t="s">
        <v>31</v>
      </c>
      <c r="F26" s="2" t="s">
        <v>8</v>
      </c>
      <c r="G26" s="2" t="s">
        <v>64</v>
      </c>
    </row>
    <row r="27" spans="1:7" x14ac:dyDescent="0.25">
      <c r="A27" s="2" t="s">
        <v>5</v>
      </c>
      <c r="B27" s="2" t="s">
        <v>69</v>
      </c>
      <c r="C27" s="2">
        <v>3</v>
      </c>
      <c r="D27" s="2" t="s">
        <v>49</v>
      </c>
      <c r="E27" s="2" t="s">
        <v>50</v>
      </c>
      <c r="F27" s="2" t="s">
        <v>8</v>
      </c>
      <c r="G27" s="2" t="s">
        <v>47</v>
      </c>
    </row>
    <row r="28" spans="1:7" x14ac:dyDescent="0.25">
      <c r="A28" s="2" t="s">
        <v>51</v>
      </c>
      <c r="B28" s="2" t="s">
        <v>69</v>
      </c>
      <c r="C28" s="2">
        <v>5</v>
      </c>
      <c r="D28" s="2" t="s">
        <v>49</v>
      </c>
      <c r="E28" s="2" t="s">
        <v>50</v>
      </c>
      <c r="F28" s="2" t="s">
        <v>8</v>
      </c>
      <c r="G28" s="2" t="s">
        <v>47</v>
      </c>
    </row>
    <row r="29" spans="1:7" x14ac:dyDescent="0.25">
      <c r="A29" s="2" t="s">
        <v>21</v>
      </c>
      <c r="B29" s="2" t="s">
        <v>69</v>
      </c>
      <c r="C29" s="2">
        <v>5</v>
      </c>
      <c r="D29" s="2" t="s">
        <v>49</v>
      </c>
      <c r="E29" s="2" t="s">
        <v>50</v>
      </c>
      <c r="F29" s="2" t="s">
        <v>8</v>
      </c>
      <c r="G29" s="2" t="s">
        <v>47</v>
      </c>
    </row>
    <row r="30" spans="1:7" x14ac:dyDescent="0.25">
      <c r="A30" s="2" t="s">
        <v>60</v>
      </c>
      <c r="B30" s="2" t="s">
        <v>69</v>
      </c>
      <c r="C30" s="2">
        <v>1</v>
      </c>
      <c r="D30" s="2" t="s">
        <v>49</v>
      </c>
      <c r="E30" s="2" t="s">
        <v>50</v>
      </c>
      <c r="F30" s="2" t="s">
        <v>8</v>
      </c>
      <c r="G30" s="2" t="s">
        <v>57</v>
      </c>
    </row>
    <row r="31" spans="1:7" x14ac:dyDescent="0.25">
      <c r="A31" s="2" t="s">
        <v>24</v>
      </c>
      <c r="B31" s="2" t="s">
        <v>69</v>
      </c>
      <c r="C31" s="2">
        <v>4</v>
      </c>
      <c r="D31" s="2" t="s">
        <v>25</v>
      </c>
      <c r="E31" s="2" t="s">
        <v>29</v>
      </c>
      <c r="F31" s="2" t="s">
        <v>8</v>
      </c>
      <c r="G31" s="2" t="s">
        <v>27</v>
      </c>
    </row>
    <row r="32" spans="1:7" x14ac:dyDescent="0.25">
      <c r="A32" s="2" t="s">
        <v>28</v>
      </c>
      <c r="B32" s="2" t="s">
        <v>69</v>
      </c>
      <c r="C32" s="2">
        <v>3</v>
      </c>
      <c r="D32" s="2" t="s">
        <v>25</v>
      </c>
      <c r="E32" s="2" t="s">
        <v>29</v>
      </c>
      <c r="F32" s="2" t="s">
        <v>8</v>
      </c>
      <c r="G32" s="2" t="s">
        <v>27</v>
      </c>
    </row>
    <row r="33" spans="1:13" x14ac:dyDescent="0.25">
      <c r="A33" s="2" t="s">
        <v>48</v>
      </c>
      <c r="B33" s="2" t="s">
        <v>69</v>
      </c>
      <c r="C33" s="2">
        <v>4</v>
      </c>
      <c r="D33" s="2" t="s">
        <v>49</v>
      </c>
      <c r="E33" s="2" t="s">
        <v>52</v>
      </c>
      <c r="F33" s="2" t="s">
        <v>8</v>
      </c>
      <c r="G33" s="2" t="s">
        <v>47</v>
      </c>
    </row>
    <row r="34" spans="1:13" x14ac:dyDescent="0.25">
      <c r="A34" s="2" t="s">
        <v>21</v>
      </c>
      <c r="B34" s="2" t="s">
        <v>69</v>
      </c>
      <c r="C34" s="2">
        <v>5</v>
      </c>
      <c r="D34" s="2" t="s">
        <v>49</v>
      </c>
      <c r="E34" s="2" t="s">
        <v>52</v>
      </c>
      <c r="F34" s="2" t="s">
        <v>8</v>
      </c>
      <c r="G34" s="2" t="s">
        <v>47</v>
      </c>
    </row>
    <row r="35" spans="1:13" x14ac:dyDescent="0.25">
      <c r="A35" s="2" t="s">
        <v>55</v>
      </c>
      <c r="B35" s="2" t="s">
        <v>69</v>
      </c>
      <c r="C35" s="2">
        <v>4</v>
      </c>
      <c r="D35" s="2" t="s">
        <v>49</v>
      </c>
      <c r="E35" s="2" t="s">
        <v>63</v>
      </c>
      <c r="F35" s="2" t="s">
        <v>8</v>
      </c>
      <c r="G35" s="2" t="s">
        <v>57</v>
      </c>
    </row>
    <row r="36" spans="1:13" x14ac:dyDescent="0.25">
      <c r="A36" s="2"/>
      <c r="B36" s="2"/>
      <c r="C36" s="2"/>
      <c r="D36" s="2"/>
      <c r="E36" s="2"/>
      <c r="F36" s="2"/>
      <c r="G36" s="2"/>
    </row>
    <row r="37" spans="1:13" x14ac:dyDescent="0.25">
      <c r="A37" s="2"/>
      <c r="B37" s="2"/>
      <c r="C37" s="2"/>
      <c r="D37" s="2"/>
      <c r="E37" s="2"/>
      <c r="F37" s="2"/>
      <c r="G37" s="2"/>
    </row>
    <row r="38" spans="1:13" x14ac:dyDescent="0.25">
      <c r="A38" s="2"/>
      <c r="B38" s="2"/>
      <c r="C38" s="2"/>
      <c r="D38" s="2"/>
      <c r="E38" s="2"/>
      <c r="F38" s="2"/>
      <c r="G38" s="2"/>
    </row>
    <row r="39" spans="1:13" x14ac:dyDescent="0.25">
      <c r="A39" s="2"/>
      <c r="B39" s="2"/>
      <c r="C39" s="2"/>
      <c r="D39" s="2"/>
      <c r="E39" s="2"/>
      <c r="F39" s="2"/>
      <c r="G39" s="2"/>
    </row>
    <row r="40" spans="1:13" x14ac:dyDescent="0.25">
      <c r="A40" s="2" t="s">
        <v>10</v>
      </c>
      <c r="B40" s="2" t="s">
        <v>67</v>
      </c>
      <c r="C40" s="2">
        <v>2</v>
      </c>
      <c r="D40" s="2" t="s">
        <v>6</v>
      </c>
      <c r="E40" s="2" t="s">
        <v>7</v>
      </c>
      <c r="F40" s="2" t="s">
        <v>8</v>
      </c>
      <c r="G40" s="2" t="s">
        <v>9</v>
      </c>
    </row>
    <row r="41" spans="1:13" x14ac:dyDescent="0.25">
      <c r="A41" s="2" t="s">
        <v>11</v>
      </c>
      <c r="B41" s="2" t="s">
        <v>67</v>
      </c>
      <c r="C41" s="2">
        <v>3</v>
      </c>
      <c r="D41" s="2" t="s">
        <v>6</v>
      </c>
      <c r="E41" s="2" t="s">
        <v>7</v>
      </c>
      <c r="F41" s="2" t="s">
        <v>8</v>
      </c>
      <c r="G41" s="2" t="s">
        <v>9</v>
      </c>
    </row>
    <row r="42" spans="1:13" x14ac:dyDescent="0.25">
      <c r="A42" s="2" t="s">
        <v>12</v>
      </c>
      <c r="B42" s="2" t="s">
        <v>67</v>
      </c>
      <c r="C42" s="2">
        <v>4</v>
      </c>
      <c r="D42" s="2" t="s">
        <v>6</v>
      </c>
      <c r="E42" s="2" t="s">
        <v>7</v>
      </c>
      <c r="F42" s="2" t="s">
        <v>8</v>
      </c>
      <c r="G42" s="2" t="s">
        <v>9</v>
      </c>
    </row>
    <row r="43" spans="1:13" x14ac:dyDescent="0.25">
      <c r="A43" s="2" t="s">
        <v>33</v>
      </c>
      <c r="B43" s="2" t="s">
        <v>67</v>
      </c>
      <c r="C43" s="2">
        <v>5</v>
      </c>
      <c r="D43" s="2" t="s">
        <v>6</v>
      </c>
      <c r="E43" s="2" t="s">
        <v>7</v>
      </c>
      <c r="F43" s="2" t="s">
        <v>8</v>
      </c>
      <c r="G43" s="2" t="s">
        <v>34</v>
      </c>
      <c r="K43">
        <v>1</v>
      </c>
      <c r="L43" t="s">
        <v>17</v>
      </c>
      <c r="M43" t="s">
        <v>9</v>
      </c>
    </row>
    <row r="44" spans="1:13" x14ac:dyDescent="0.25">
      <c r="A44" s="2" t="s">
        <v>40</v>
      </c>
      <c r="B44" s="2" t="s">
        <v>67</v>
      </c>
      <c r="C44" s="2">
        <v>5</v>
      </c>
      <c r="D44" s="2" t="s">
        <v>6</v>
      </c>
      <c r="E44" s="2" t="s">
        <v>7</v>
      </c>
      <c r="F44" s="2" t="s">
        <v>8</v>
      </c>
      <c r="G44" s="2" t="s">
        <v>41</v>
      </c>
      <c r="K44">
        <v>2</v>
      </c>
      <c r="L44" t="s">
        <v>7</v>
      </c>
      <c r="M44" t="s">
        <v>108</v>
      </c>
    </row>
    <row r="45" spans="1:13" x14ac:dyDescent="0.25">
      <c r="A45" s="2" t="s">
        <v>42</v>
      </c>
      <c r="B45" s="2" t="s">
        <v>67</v>
      </c>
      <c r="C45" s="2">
        <v>1</v>
      </c>
      <c r="D45" s="2" t="s">
        <v>6</v>
      </c>
      <c r="E45" s="2" t="s">
        <v>7</v>
      </c>
      <c r="F45" s="2" t="s">
        <v>8</v>
      </c>
      <c r="G45" s="2" t="s">
        <v>43</v>
      </c>
    </row>
    <row r="46" spans="1:13" x14ac:dyDescent="0.25">
      <c r="A46" s="2" t="s">
        <v>53</v>
      </c>
      <c r="B46" s="2" t="s">
        <v>67</v>
      </c>
      <c r="C46" s="2">
        <v>4</v>
      </c>
      <c r="D46" s="2" t="s">
        <v>6</v>
      </c>
      <c r="E46" s="2" t="s">
        <v>7</v>
      </c>
      <c r="F46" s="2" t="s">
        <v>8</v>
      </c>
      <c r="G46" s="2" t="s">
        <v>54</v>
      </c>
    </row>
    <row r="47" spans="1:13" x14ac:dyDescent="0.25">
      <c r="A47" s="2" t="s">
        <v>15</v>
      </c>
      <c r="B47" s="2" t="s">
        <v>67</v>
      </c>
      <c r="C47" s="2">
        <v>1</v>
      </c>
      <c r="D47" s="2" t="s">
        <v>16</v>
      </c>
      <c r="E47" s="2" t="s">
        <v>17</v>
      </c>
      <c r="F47" s="2" t="s">
        <v>8</v>
      </c>
      <c r="G47" s="2" t="s">
        <v>9</v>
      </c>
      <c r="L47" t="s">
        <v>31</v>
      </c>
      <c r="M47" t="s">
        <v>109</v>
      </c>
    </row>
    <row r="48" spans="1:13" x14ac:dyDescent="0.25">
      <c r="A48" s="2" t="s">
        <v>10</v>
      </c>
      <c r="B48" s="2" t="s">
        <v>67</v>
      </c>
      <c r="C48" s="2">
        <v>2</v>
      </c>
      <c r="D48" s="2" t="s">
        <v>16</v>
      </c>
      <c r="E48" s="2" t="s">
        <v>17</v>
      </c>
      <c r="F48" s="2" t="s">
        <v>8</v>
      </c>
      <c r="G48" s="2" t="s">
        <v>9</v>
      </c>
    </row>
    <row r="49" spans="1:7" x14ac:dyDescent="0.25">
      <c r="A49" s="2" t="s">
        <v>18</v>
      </c>
      <c r="B49" s="2" t="s">
        <v>67</v>
      </c>
      <c r="C49" s="2">
        <v>1</v>
      </c>
      <c r="D49" s="2" t="s">
        <v>16</v>
      </c>
      <c r="E49" s="2" t="s">
        <v>17</v>
      </c>
      <c r="F49" s="2" t="s">
        <v>8</v>
      </c>
      <c r="G49" s="2" t="s">
        <v>9</v>
      </c>
    </row>
    <row r="50" spans="1:7" x14ac:dyDescent="0.25">
      <c r="A50" s="2" t="s">
        <v>19</v>
      </c>
      <c r="B50" s="2" t="s">
        <v>67</v>
      </c>
      <c r="C50" s="2">
        <v>3</v>
      </c>
      <c r="D50" s="2" t="s">
        <v>16</v>
      </c>
      <c r="E50" s="2" t="s">
        <v>17</v>
      </c>
      <c r="F50" s="2" t="s">
        <v>8</v>
      </c>
      <c r="G50" s="2" t="s">
        <v>9</v>
      </c>
    </row>
    <row r="51" spans="1:7" x14ac:dyDescent="0.25">
      <c r="A51" s="2" t="s">
        <v>12</v>
      </c>
      <c r="B51" s="2" t="s">
        <v>67</v>
      </c>
      <c r="C51" s="2">
        <v>4</v>
      </c>
      <c r="D51" s="2" t="s">
        <v>16</v>
      </c>
      <c r="E51" s="2" t="s">
        <v>17</v>
      </c>
      <c r="F51" s="2" t="s">
        <v>8</v>
      </c>
      <c r="G51" s="2" t="s">
        <v>9</v>
      </c>
    </row>
    <row r="52" spans="1:7" x14ac:dyDescent="0.25">
      <c r="A52" s="2" t="s">
        <v>11</v>
      </c>
      <c r="B52" s="2" t="s">
        <v>67</v>
      </c>
      <c r="C52" s="2">
        <v>3</v>
      </c>
      <c r="D52" s="2" t="s">
        <v>16</v>
      </c>
      <c r="E52" s="2" t="s">
        <v>17</v>
      </c>
      <c r="F52" s="2" t="s">
        <v>8</v>
      </c>
      <c r="G52" s="2" t="s">
        <v>9</v>
      </c>
    </row>
    <row r="53" spans="1:7" x14ac:dyDescent="0.25">
      <c r="A53" s="2" t="s">
        <v>22</v>
      </c>
      <c r="B53" s="2" t="s">
        <v>67</v>
      </c>
      <c r="C53" s="2">
        <v>3</v>
      </c>
      <c r="D53" s="2" t="s">
        <v>16</v>
      </c>
      <c r="E53" s="2" t="s">
        <v>17</v>
      </c>
      <c r="F53" s="2" t="s">
        <v>8</v>
      </c>
      <c r="G53" s="2" t="s">
        <v>9</v>
      </c>
    </row>
    <row r="54" spans="1:7" x14ac:dyDescent="0.25">
      <c r="A54" s="2" t="s">
        <v>35</v>
      </c>
      <c r="B54" s="2" t="s">
        <v>67</v>
      </c>
      <c r="C54" s="2">
        <v>2</v>
      </c>
      <c r="D54" s="2" t="s">
        <v>16</v>
      </c>
      <c r="E54" s="2" t="s">
        <v>17</v>
      </c>
      <c r="F54" s="2" t="s">
        <v>8</v>
      </c>
      <c r="G54" s="2" t="s">
        <v>34</v>
      </c>
    </row>
    <row r="55" spans="1:7" x14ac:dyDescent="0.25">
      <c r="A55" s="2" t="s">
        <v>33</v>
      </c>
      <c r="B55" s="2" t="s">
        <v>67</v>
      </c>
      <c r="C55" s="2">
        <v>5</v>
      </c>
      <c r="D55" s="2" t="s">
        <v>16</v>
      </c>
      <c r="E55" s="2" t="s">
        <v>17</v>
      </c>
      <c r="F55" s="2" t="s">
        <v>8</v>
      </c>
      <c r="G55" s="2" t="s">
        <v>34</v>
      </c>
    </row>
    <row r="56" spans="1:7" x14ac:dyDescent="0.25">
      <c r="A56" s="2" t="s">
        <v>40</v>
      </c>
      <c r="B56" s="2" t="s">
        <v>67</v>
      </c>
      <c r="C56" s="2">
        <v>5</v>
      </c>
      <c r="D56" s="2" t="s">
        <v>16</v>
      </c>
      <c r="E56" s="2" t="s">
        <v>17</v>
      </c>
      <c r="F56" s="2" t="s">
        <v>8</v>
      </c>
      <c r="G56" s="2" t="s">
        <v>41</v>
      </c>
    </row>
    <row r="57" spans="1:7" x14ac:dyDescent="0.25">
      <c r="A57" s="2" t="s">
        <v>42</v>
      </c>
      <c r="B57" s="2" t="s">
        <v>67</v>
      </c>
      <c r="C57" s="2">
        <v>1</v>
      </c>
      <c r="D57" s="2" t="s">
        <v>16</v>
      </c>
      <c r="E57" s="2" t="s">
        <v>17</v>
      </c>
      <c r="F57" s="2" t="s">
        <v>8</v>
      </c>
      <c r="G57" s="2" t="s">
        <v>43</v>
      </c>
    </row>
    <row r="58" spans="1:7" x14ac:dyDescent="0.25">
      <c r="A58" s="2" t="s">
        <v>11</v>
      </c>
      <c r="B58" s="2" t="s">
        <v>67</v>
      </c>
      <c r="C58" s="2">
        <v>3</v>
      </c>
      <c r="D58" s="2" t="s">
        <v>16</v>
      </c>
      <c r="E58" s="2" t="s">
        <v>61</v>
      </c>
      <c r="F58" s="2" t="s">
        <v>8</v>
      </c>
      <c r="G58" s="2" t="s">
        <v>57</v>
      </c>
    </row>
    <row r="59" spans="1:7" x14ac:dyDescent="0.25">
      <c r="A59" s="2" t="s">
        <v>12</v>
      </c>
      <c r="B59" s="2" t="s">
        <v>67</v>
      </c>
      <c r="C59" s="2">
        <v>4</v>
      </c>
      <c r="D59" s="2" t="s">
        <v>16</v>
      </c>
      <c r="E59" s="2" t="s">
        <v>23</v>
      </c>
      <c r="F59" s="2" t="s">
        <v>8</v>
      </c>
      <c r="G59" s="2" t="s">
        <v>9</v>
      </c>
    </row>
    <row r="60" spans="1:7" x14ac:dyDescent="0.25">
      <c r="A60" s="2" t="s">
        <v>40</v>
      </c>
      <c r="B60" s="2" t="s">
        <v>67</v>
      </c>
      <c r="C60" s="2">
        <v>5</v>
      </c>
      <c r="D60" s="2" t="s">
        <v>6</v>
      </c>
      <c r="E60" s="2" t="s">
        <v>31</v>
      </c>
      <c r="F60" s="2" t="s">
        <v>8</v>
      </c>
      <c r="G60" s="2" t="s">
        <v>41</v>
      </c>
    </row>
    <row r="61" spans="1:7" x14ac:dyDescent="0.25">
      <c r="A61" s="2" t="s">
        <v>62</v>
      </c>
      <c r="B61" s="2" t="s">
        <v>67</v>
      </c>
      <c r="C61" s="2">
        <v>2</v>
      </c>
      <c r="D61" s="2" t="s">
        <v>6</v>
      </c>
      <c r="E61" s="2" t="s">
        <v>31</v>
      </c>
      <c r="F61" s="2" t="s">
        <v>8</v>
      </c>
      <c r="G61" s="2" t="s">
        <v>57</v>
      </c>
    </row>
  </sheetData>
  <sortState ref="A40:G61">
    <sortCondition ref="E40:E61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tabSelected="1" topLeftCell="M1" workbookViewId="0">
      <selection activeCell="Z2" sqref="Z2:AB14"/>
    </sheetView>
  </sheetViews>
  <sheetFormatPr defaultRowHeight="15" x14ac:dyDescent="0.25"/>
  <cols>
    <col min="7" max="7" width="18.5703125" customWidth="1"/>
    <col min="10" max="10" width="24" customWidth="1"/>
    <col min="11" max="11" width="13.42578125" customWidth="1"/>
    <col min="12" max="12" width="19.28515625" bestFit="1" customWidth="1"/>
    <col min="14" max="14" width="24" bestFit="1" customWidth="1"/>
    <col min="15" max="15" width="15.42578125" customWidth="1"/>
    <col min="16" max="16" width="19.28515625" bestFit="1" customWidth="1"/>
    <col min="22" max="22" width="13.140625" bestFit="1" customWidth="1"/>
    <col min="23" max="23" width="15.140625" customWidth="1"/>
  </cols>
  <sheetData>
    <row r="1" spans="1:28" x14ac:dyDescent="0.25">
      <c r="A1" s="1" t="s">
        <v>0</v>
      </c>
      <c r="B1" s="1" t="s">
        <v>65</v>
      </c>
      <c r="C1" s="1" t="s">
        <v>66</v>
      </c>
      <c r="D1" s="1" t="s">
        <v>1</v>
      </c>
      <c r="E1" s="1" t="s">
        <v>2</v>
      </c>
      <c r="F1" s="1" t="s">
        <v>3</v>
      </c>
      <c r="G1" s="1" t="s">
        <v>117</v>
      </c>
      <c r="H1" s="1" t="s">
        <v>118</v>
      </c>
      <c r="N1" t="s">
        <v>167</v>
      </c>
      <c r="P1" t="s">
        <v>168</v>
      </c>
      <c r="S1" t="s">
        <v>178</v>
      </c>
      <c r="T1" t="s">
        <v>222</v>
      </c>
    </row>
    <row r="2" spans="1:28" x14ac:dyDescent="0.25">
      <c r="A2" s="2" t="s">
        <v>62</v>
      </c>
      <c r="B2" s="2" t="s">
        <v>67</v>
      </c>
      <c r="C2" s="2">
        <v>2</v>
      </c>
      <c r="D2" s="2" t="s">
        <v>6</v>
      </c>
      <c r="E2" s="2" t="s">
        <v>31</v>
      </c>
      <c r="F2" s="2" t="s">
        <v>208</v>
      </c>
      <c r="G2" s="2" t="s">
        <v>209</v>
      </c>
      <c r="H2" s="31">
        <v>2</v>
      </c>
      <c r="J2" s="23" t="s">
        <v>178</v>
      </c>
      <c r="K2" t="s">
        <v>250</v>
      </c>
      <c r="N2" t="s">
        <v>219</v>
      </c>
      <c r="O2" t="s">
        <v>220</v>
      </c>
      <c r="P2" t="s">
        <v>221</v>
      </c>
      <c r="Q2" t="s">
        <v>220</v>
      </c>
      <c r="S2" t="s">
        <v>69</v>
      </c>
      <c r="T2" t="s">
        <v>247</v>
      </c>
      <c r="V2" t="s">
        <v>67</v>
      </c>
      <c r="W2" t="s">
        <v>247</v>
      </c>
      <c r="Z2" t="s">
        <v>248</v>
      </c>
      <c r="AA2" t="s">
        <v>249</v>
      </c>
    </row>
    <row r="3" spans="1:28" x14ac:dyDescent="0.25">
      <c r="A3" s="2" t="s">
        <v>62</v>
      </c>
      <c r="B3" s="2" t="s">
        <v>67</v>
      </c>
      <c r="C3" s="2">
        <v>2</v>
      </c>
      <c r="D3" s="2" t="s">
        <v>6</v>
      </c>
      <c r="E3" s="2" t="s">
        <v>31</v>
      </c>
      <c r="F3" s="2" t="s">
        <v>208</v>
      </c>
      <c r="G3" s="2" t="s">
        <v>137</v>
      </c>
      <c r="H3" s="31">
        <v>1</v>
      </c>
      <c r="J3" s="24" t="s">
        <v>69</v>
      </c>
      <c r="K3" s="25">
        <v>29</v>
      </c>
      <c r="N3" t="s">
        <v>137</v>
      </c>
      <c r="O3" s="33">
        <v>1.3333333333333333</v>
      </c>
      <c r="P3" t="s">
        <v>137</v>
      </c>
      <c r="Q3" s="33">
        <v>1.4</v>
      </c>
      <c r="S3" t="s">
        <v>137</v>
      </c>
      <c r="T3">
        <v>9</v>
      </c>
      <c r="V3" t="s">
        <v>137</v>
      </c>
      <c r="W3">
        <v>10</v>
      </c>
      <c r="Z3" t="s">
        <v>178</v>
      </c>
      <c r="AA3" t="s">
        <v>247</v>
      </c>
    </row>
    <row r="4" spans="1:28" x14ac:dyDescent="0.25">
      <c r="A4" s="2" t="s">
        <v>42</v>
      </c>
      <c r="B4" s="2" t="s">
        <v>67</v>
      </c>
      <c r="C4" s="2">
        <v>1</v>
      </c>
      <c r="D4" s="2" t="s">
        <v>6</v>
      </c>
      <c r="E4" s="2" t="s">
        <v>8</v>
      </c>
      <c r="F4" s="2" t="s">
        <v>8</v>
      </c>
      <c r="G4" s="2" t="s">
        <v>209</v>
      </c>
      <c r="H4" s="31">
        <v>3</v>
      </c>
      <c r="J4" s="32" t="s">
        <v>137</v>
      </c>
      <c r="K4" s="25">
        <v>9</v>
      </c>
      <c r="N4" t="s">
        <v>216</v>
      </c>
      <c r="O4" s="33">
        <v>2.2000000000000002</v>
      </c>
      <c r="P4" t="s">
        <v>213</v>
      </c>
      <c r="Q4" s="33">
        <v>1</v>
      </c>
      <c r="S4" t="s">
        <v>216</v>
      </c>
      <c r="T4">
        <v>2</v>
      </c>
      <c r="V4" t="s">
        <v>213</v>
      </c>
      <c r="W4">
        <v>1</v>
      </c>
      <c r="Z4" t="s">
        <v>137</v>
      </c>
      <c r="AA4">
        <v>21</v>
      </c>
      <c r="AB4" s="20">
        <f>AA4/29</f>
        <v>0.72413793103448276</v>
      </c>
    </row>
    <row r="5" spans="1:28" x14ac:dyDescent="0.25">
      <c r="A5" s="2" t="s">
        <v>42</v>
      </c>
      <c r="B5" s="2" t="s">
        <v>67</v>
      </c>
      <c r="C5" s="2">
        <v>1</v>
      </c>
      <c r="D5" s="2" t="s">
        <v>6</v>
      </c>
      <c r="E5" s="2" t="s">
        <v>8</v>
      </c>
      <c r="F5" s="2" t="s">
        <v>8</v>
      </c>
      <c r="G5" s="2" t="s">
        <v>210</v>
      </c>
      <c r="H5" s="31">
        <v>2</v>
      </c>
      <c r="J5" s="32" t="s">
        <v>216</v>
      </c>
      <c r="K5" s="25">
        <v>2</v>
      </c>
      <c r="N5" t="s">
        <v>214</v>
      </c>
      <c r="O5" s="33">
        <v>3</v>
      </c>
      <c r="P5" t="s">
        <v>138</v>
      </c>
      <c r="Q5" s="33">
        <v>2</v>
      </c>
      <c r="S5" t="s">
        <v>214</v>
      </c>
      <c r="T5">
        <v>3</v>
      </c>
      <c r="V5" t="s">
        <v>138</v>
      </c>
      <c r="W5">
        <v>1</v>
      </c>
      <c r="Z5" t="s">
        <v>213</v>
      </c>
      <c r="AA5">
        <v>1</v>
      </c>
      <c r="AB5" s="20">
        <f t="shared" ref="AB5:AB13" si="0">AA5/29</f>
        <v>3.4482758620689655E-2</v>
      </c>
    </row>
    <row r="6" spans="1:28" x14ac:dyDescent="0.25">
      <c r="A6" s="2" t="s">
        <v>42</v>
      </c>
      <c r="B6" s="2" t="s">
        <v>67</v>
      </c>
      <c r="C6" s="2">
        <v>1</v>
      </c>
      <c r="D6" s="2" t="s">
        <v>6</v>
      </c>
      <c r="E6" s="2" t="s">
        <v>8</v>
      </c>
      <c r="F6" s="2" t="s">
        <v>8</v>
      </c>
      <c r="G6" s="2" t="s">
        <v>137</v>
      </c>
      <c r="H6" s="31">
        <v>1</v>
      </c>
      <c r="J6" s="32" t="s">
        <v>214</v>
      </c>
      <c r="K6" s="25">
        <v>3</v>
      </c>
      <c r="N6" t="s">
        <v>47</v>
      </c>
      <c r="O6" s="33">
        <v>2</v>
      </c>
      <c r="P6" t="s">
        <v>212</v>
      </c>
      <c r="Q6" s="33">
        <v>2</v>
      </c>
      <c r="S6" t="s">
        <v>47</v>
      </c>
      <c r="T6">
        <v>1</v>
      </c>
      <c r="V6" t="s">
        <v>212</v>
      </c>
      <c r="W6">
        <v>1</v>
      </c>
      <c r="Z6" t="s">
        <v>214</v>
      </c>
      <c r="AA6">
        <v>3</v>
      </c>
      <c r="AB6" s="20">
        <f t="shared" si="0"/>
        <v>0.10344827586206896</v>
      </c>
    </row>
    <row r="7" spans="1:28" x14ac:dyDescent="0.25">
      <c r="A7" s="2" t="s">
        <v>12</v>
      </c>
      <c r="B7" s="2" t="s">
        <v>67</v>
      </c>
      <c r="C7" s="2">
        <v>4</v>
      </c>
      <c r="D7" s="2" t="s">
        <v>6</v>
      </c>
      <c r="E7" s="2" t="s">
        <v>8</v>
      </c>
      <c r="F7" s="2" t="s">
        <v>8</v>
      </c>
      <c r="G7" s="2" t="s">
        <v>211</v>
      </c>
      <c r="H7" s="31">
        <v>1</v>
      </c>
      <c r="J7" s="32" t="s">
        <v>47</v>
      </c>
      <c r="K7" s="25">
        <v>1</v>
      </c>
      <c r="N7" t="s">
        <v>138</v>
      </c>
      <c r="O7" s="33">
        <v>2</v>
      </c>
      <c r="P7" t="s">
        <v>210</v>
      </c>
      <c r="Q7" s="33">
        <v>2</v>
      </c>
      <c r="S7" t="s">
        <v>138</v>
      </c>
      <c r="T7">
        <v>2</v>
      </c>
      <c r="V7" t="s">
        <v>210</v>
      </c>
      <c r="W7">
        <v>1</v>
      </c>
      <c r="Z7" t="s">
        <v>47</v>
      </c>
      <c r="AA7">
        <v>1</v>
      </c>
      <c r="AB7" s="20">
        <f t="shared" si="0"/>
        <v>3.4482758620689655E-2</v>
      </c>
    </row>
    <row r="8" spans="1:28" x14ac:dyDescent="0.25">
      <c r="A8" s="2" t="s">
        <v>12</v>
      </c>
      <c r="B8" s="2" t="s">
        <v>67</v>
      </c>
      <c r="C8" s="2">
        <v>4</v>
      </c>
      <c r="D8" s="2" t="s">
        <v>6</v>
      </c>
      <c r="E8" s="2" t="s">
        <v>8</v>
      </c>
      <c r="F8" s="2" t="s">
        <v>8</v>
      </c>
      <c r="G8" s="2" t="s">
        <v>137</v>
      </c>
      <c r="H8" s="31">
        <v>2</v>
      </c>
      <c r="J8" s="32" t="s">
        <v>138</v>
      </c>
      <c r="K8" s="25">
        <v>2</v>
      </c>
      <c r="N8" t="s">
        <v>136</v>
      </c>
      <c r="O8" s="33">
        <v>2</v>
      </c>
      <c r="P8" t="s">
        <v>211</v>
      </c>
      <c r="Q8" s="33">
        <v>1.25</v>
      </c>
      <c r="S8" t="s">
        <v>136</v>
      </c>
      <c r="T8">
        <v>1</v>
      </c>
      <c r="V8" t="s">
        <v>211</v>
      </c>
      <c r="W8">
        <v>4</v>
      </c>
      <c r="Z8" t="s">
        <v>138</v>
      </c>
      <c r="AA8">
        <v>3</v>
      </c>
      <c r="AB8" s="20">
        <f t="shared" si="0"/>
        <v>0.10344827586206896</v>
      </c>
    </row>
    <row r="9" spans="1:28" x14ac:dyDescent="0.25">
      <c r="A9" s="2" t="s">
        <v>40</v>
      </c>
      <c r="B9" s="2" t="s">
        <v>67</v>
      </c>
      <c r="C9" s="2">
        <v>5</v>
      </c>
      <c r="D9" s="2" t="s">
        <v>6</v>
      </c>
      <c r="E9" s="2" t="s">
        <v>31</v>
      </c>
      <c r="F9" s="2" t="s">
        <v>8</v>
      </c>
      <c r="G9" s="2" t="s">
        <v>211</v>
      </c>
      <c r="H9" s="31">
        <v>2</v>
      </c>
      <c r="J9" s="32" t="s">
        <v>136</v>
      </c>
      <c r="K9" s="25">
        <v>1</v>
      </c>
      <c r="N9" t="s">
        <v>211</v>
      </c>
      <c r="O9" s="33">
        <v>1.6666666666666667</v>
      </c>
      <c r="P9" t="s">
        <v>209</v>
      </c>
      <c r="Q9" s="33">
        <v>1.75</v>
      </c>
      <c r="S9" t="s">
        <v>211</v>
      </c>
      <c r="T9">
        <v>6</v>
      </c>
      <c r="V9" t="s">
        <v>209</v>
      </c>
      <c r="W9">
        <v>8</v>
      </c>
      <c r="Z9" t="s">
        <v>212</v>
      </c>
      <c r="AA9">
        <v>1</v>
      </c>
      <c r="AB9" s="20">
        <f t="shared" si="0"/>
        <v>3.4482758620689655E-2</v>
      </c>
    </row>
    <row r="10" spans="1:28" x14ac:dyDescent="0.25">
      <c r="A10" s="2" t="s">
        <v>40</v>
      </c>
      <c r="B10" s="2" t="s">
        <v>67</v>
      </c>
      <c r="C10" s="2">
        <v>5</v>
      </c>
      <c r="D10" s="2" t="s">
        <v>6</v>
      </c>
      <c r="E10" s="2" t="s">
        <v>7</v>
      </c>
      <c r="F10" s="2" t="s">
        <v>8</v>
      </c>
      <c r="G10" s="2" t="s">
        <v>137</v>
      </c>
      <c r="H10" s="31">
        <v>1</v>
      </c>
      <c r="J10" s="32" t="s">
        <v>211</v>
      </c>
      <c r="K10" s="25">
        <v>6</v>
      </c>
      <c r="N10" t="s">
        <v>209</v>
      </c>
      <c r="O10" s="33">
        <v>1.4</v>
      </c>
      <c r="S10" t="s">
        <v>209</v>
      </c>
      <c r="T10">
        <v>5</v>
      </c>
      <c r="Z10" t="s">
        <v>136</v>
      </c>
      <c r="AA10">
        <v>1</v>
      </c>
      <c r="AB10" s="20">
        <f t="shared" si="0"/>
        <v>3.4482758620689655E-2</v>
      </c>
    </row>
    <row r="11" spans="1:28" x14ac:dyDescent="0.25">
      <c r="A11" s="2" t="s">
        <v>35</v>
      </c>
      <c r="B11" s="2" t="s">
        <v>67</v>
      </c>
      <c r="C11" s="2">
        <v>2</v>
      </c>
      <c r="D11" s="2" t="s">
        <v>6</v>
      </c>
      <c r="E11" s="2" t="s">
        <v>8</v>
      </c>
      <c r="F11" s="2" t="s">
        <v>8</v>
      </c>
      <c r="G11" s="2" t="s">
        <v>209</v>
      </c>
      <c r="H11" s="31">
        <v>2</v>
      </c>
      <c r="J11" s="32" t="s">
        <v>209</v>
      </c>
      <c r="K11" s="25">
        <v>5</v>
      </c>
      <c r="Z11" t="s">
        <v>210</v>
      </c>
      <c r="AA11">
        <v>1</v>
      </c>
      <c r="AB11" s="20">
        <f t="shared" si="0"/>
        <v>3.4482758620689655E-2</v>
      </c>
    </row>
    <row r="12" spans="1:28" x14ac:dyDescent="0.25">
      <c r="A12" s="2" t="s">
        <v>35</v>
      </c>
      <c r="B12" s="2" t="s">
        <v>67</v>
      </c>
      <c r="C12" s="2">
        <v>2</v>
      </c>
      <c r="D12" s="2" t="s">
        <v>6</v>
      </c>
      <c r="E12" s="2" t="s">
        <v>8</v>
      </c>
      <c r="F12" s="2" t="s">
        <v>8</v>
      </c>
      <c r="G12" s="2" t="s">
        <v>137</v>
      </c>
      <c r="H12" s="31">
        <v>1</v>
      </c>
      <c r="J12" s="24" t="s">
        <v>67</v>
      </c>
      <c r="K12" s="25">
        <v>26</v>
      </c>
      <c r="Z12" t="s">
        <v>211</v>
      </c>
      <c r="AA12">
        <v>10</v>
      </c>
      <c r="AB12" s="20">
        <f t="shared" si="0"/>
        <v>0.34482758620689657</v>
      </c>
    </row>
    <row r="13" spans="1:28" x14ac:dyDescent="0.25">
      <c r="A13" s="2" t="s">
        <v>15</v>
      </c>
      <c r="B13" s="2" t="s">
        <v>67</v>
      </c>
      <c r="C13" s="2">
        <v>1</v>
      </c>
      <c r="D13" s="2" t="s">
        <v>6</v>
      </c>
      <c r="E13" s="2" t="s">
        <v>8</v>
      </c>
      <c r="F13" s="2" t="s">
        <v>8</v>
      </c>
      <c r="G13" s="2" t="s">
        <v>209</v>
      </c>
      <c r="H13" s="31">
        <v>2</v>
      </c>
      <c r="J13" s="32" t="s">
        <v>137</v>
      </c>
      <c r="K13" s="25">
        <v>10</v>
      </c>
      <c r="Z13" t="s">
        <v>209</v>
      </c>
      <c r="AA13">
        <v>15</v>
      </c>
      <c r="AB13" s="20">
        <f t="shared" si="0"/>
        <v>0.51724137931034486</v>
      </c>
    </row>
    <row r="14" spans="1:28" x14ac:dyDescent="0.25">
      <c r="A14" s="2" t="s">
        <v>15</v>
      </c>
      <c r="B14" s="2" t="s">
        <v>67</v>
      </c>
      <c r="C14" s="2">
        <v>1</v>
      </c>
      <c r="D14" s="2" t="s">
        <v>6</v>
      </c>
      <c r="E14" s="2" t="s">
        <v>8</v>
      </c>
      <c r="F14" s="2" t="s">
        <v>8</v>
      </c>
      <c r="G14" s="2" t="s">
        <v>137</v>
      </c>
      <c r="H14" s="31">
        <v>1</v>
      </c>
      <c r="J14" s="32" t="s">
        <v>213</v>
      </c>
      <c r="K14" s="25">
        <v>1</v>
      </c>
    </row>
    <row r="15" spans="1:28" x14ac:dyDescent="0.25">
      <c r="A15" s="2" t="s">
        <v>22</v>
      </c>
      <c r="B15" s="2" t="s">
        <v>67</v>
      </c>
      <c r="C15" s="2">
        <v>3</v>
      </c>
      <c r="D15" s="2" t="s">
        <v>6</v>
      </c>
      <c r="E15" s="2" t="s">
        <v>8</v>
      </c>
      <c r="F15" s="2" t="s">
        <v>8</v>
      </c>
      <c r="G15" s="2" t="s">
        <v>209</v>
      </c>
      <c r="H15" s="31">
        <v>1</v>
      </c>
      <c r="J15" s="32" t="s">
        <v>138</v>
      </c>
      <c r="K15" s="25">
        <v>1</v>
      </c>
    </row>
    <row r="16" spans="1:28" x14ac:dyDescent="0.25">
      <c r="A16" s="2" t="s">
        <v>68</v>
      </c>
      <c r="B16" s="2" t="s">
        <v>67</v>
      </c>
      <c r="C16" s="2">
        <v>4</v>
      </c>
      <c r="D16" s="2" t="s">
        <v>6</v>
      </c>
      <c r="E16" s="2" t="s">
        <v>8</v>
      </c>
      <c r="F16" s="2" t="s">
        <v>8</v>
      </c>
      <c r="G16" s="2" t="s">
        <v>212</v>
      </c>
      <c r="H16" s="31">
        <v>2</v>
      </c>
      <c r="J16" s="32" t="s">
        <v>212</v>
      </c>
      <c r="K16" s="25">
        <v>1</v>
      </c>
    </row>
    <row r="17" spans="1:23" x14ac:dyDescent="0.25">
      <c r="A17" s="2" t="s">
        <v>68</v>
      </c>
      <c r="B17" s="2" t="s">
        <v>67</v>
      </c>
      <c r="C17" s="2">
        <v>4</v>
      </c>
      <c r="D17" s="2" t="s">
        <v>6</v>
      </c>
      <c r="E17" s="2" t="s">
        <v>8</v>
      </c>
      <c r="F17" s="2" t="s">
        <v>8</v>
      </c>
      <c r="G17" s="2" t="s">
        <v>213</v>
      </c>
      <c r="H17" s="31">
        <v>1</v>
      </c>
      <c r="J17" s="32" t="s">
        <v>210</v>
      </c>
      <c r="K17" s="25">
        <v>1</v>
      </c>
    </row>
    <row r="18" spans="1:23" x14ac:dyDescent="0.25">
      <c r="A18" s="2" t="s">
        <v>68</v>
      </c>
      <c r="B18" s="2" t="s">
        <v>67</v>
      </c>
      <c r="C18" s="2">
        <v>4</v>
      </c>
      <c r="D18" s="2" t="s">
        <v>6</v>
      </c>
      <c r="E18" s="2" t="s">
        <v>8</v>
      </c>
      <c r="F18" s="2" t="s">
        <v>8</v>
      </c>
      <c r="G18" s="2" t="s">
        <v>137</v>
      </c>
      <c r="H18" s="31">
        <v>3</v>
      </c>
      <c r="J18" s="32" t="s">
        <v>211</v>
      </c>
      <c r="K18" s="25">
        <v>4</v>
      </c>
    </row>
    <row r="19" spans="1:23" x14ac:dyDescent="0.25">
      <c r="A19" s="2" t="s">
        <v>33</v>
      </c>
      <c r="B19" s="2" t="s">
        <v>67</v>
      </c>
      <c r="C19" s="2">
        <v>5</v>
      </c>
      <c r="D19" s="2" t="s">
        <v>6</v>
      </c>
      <c r="E19" s="2" t="s">
        <v>8</v>
      </c>
      <c r="F19" s="2" t="s">
        <v>8</v>
      </c>
      <c r="G19" s="2" t="s">
        <v>137</v>
      </c>
      <c r="H19" s="31">
        <v>1</v>
      </c>
      <c r="J19" s="32" t="s">
        <v>209</v>
      </c>
      <c r="K19" s="25">
        <v>8</v>
      </c>
    </row>
    <row r="20" spans="1:23" x14ac:dyDescent="0.25">
      <c r="A20" s="2" t="s">
        <v>53</v>
      </c>
      <c r="B20" s="2" t="s">
        <v>67</v>
      </c>
      <c r="C20" s="2">
        <v>4</v>
      </c>
      <c r="D20" s="2" t="s">
        <v>6</v>
      </c>
      <c r="E20" s="2" t="s">
        <v>8</v>
      </c>
      <c r="F20" s="2" t="s">
        <v>8</v>
      </c>
      <c r="G20" s="2" t="s">
        <v>211</v>
      </c>
      <c r="H20" s="31">
        <v>1</v>
      </c>
      <c r="J20" s="24" t="s">
        <v>218</v>
      </c>
      <c r="K20" s="25"/>
    </row>
    <row r="21" spans="1:23" x14ac:dyDescent="0.25">
      <c r="A21" s="2" t="s">
        <v>53</v>
      </c>
      <c r="B21" s="2" t="s">
        <v>67</v>
      </c>
      <c r="C21" s="2">
        <v>4</v>
      </c>
      <c r="D21" s="2" t="s">
        <v>6</v>
      </c>
      <c r="E21" s="2" t="s">
        <v>8</v>
      </c>
      <c r="F21" s="2" t="s">
        <v>8</v>
      </c>
      <c r="G21" s="2" t="s">
        <v>137</v>
      </c>
      <c r="H21" s="31">
        <v>2</v>
      </c>
      <c r="J21" s="32" t="s">
        <v>218</v>
      </c>
      <c r="K21" s="25"/>
      <c r="V21" s="24"/>
      <c r="W21" s="25"/>
    </row>
    <row r="22" spans="1:23" x14ac:dyDescent="0.25">
      <c r="A22" s="2" t="s">
        <v>11</v>
      </c>
      <c r="B22" s="2" t="s">
        <v>67</v>
      </c>
      <c r="C22" s="2">
        <v>3</v>
      </c>
      <c r="D22" s="2" t="s">
        <v>6</v>
      </c>
      <c r="E22" s="2" t="s">
        <v>7</v>
      </c>
      <c r="F22" s="2" t="s">
        <v>8</v>
      </c>
      <c r="G22" s="2" t="s">
        <v>209</v>
      </c>
      <c r="H22" s="31">
        <v>1</v>
      </c>
      <c r="J22" s="24" t="s">
        <v>179</v>
      </c>
      <c r="K22" s="25">
        <v>55</v>
      </c>
      <c r="V22" s="24"/>
      <c r="W22" s="25"/>
    </row>
    <row r="23" spans="1:23" x14ac:dyDescent="0.25">
      <c r="A23" s="2" t="s">
        <v>10</v>
      </c>
      <c r="B23" s="2" t="s">
        <v>67</v>
      </c>
      <c r="C23" s="2">
        <v>2</v>
      </c>
      <c r="D23" s="2" t="s">
        <v>6</v>
      </c>
      <c r="E23" s="2" t="s">
        <v>8</v>
      </c>
      <c r="F23" s="2" t="s">
        <v>8</v>
      </c>
      <c r="G23" s="2" t="s">
        <v>209</v>
      </c>
      <c r="H23" s="31">
        <v>2</v>
      </c>
      <c r="V23" s="24"/>
      <c r="W23" s="25"/>
    </row>
    <row r="24" spans="1:23" x14ac:dyDescent="0.25">
      <c r="A24" s="2" t="s">
        <v>10</v>
      </c>
      <c r="B24" s="2" t="s">
        <v>67</v>
      </c>
      <c r="C24" s="2">
        <v>2</v>
      </c>
      <c r="D24" s="2" t="s">
        <v>6</v>
      </c>
      <c r="E24" s="2" t="s">
        <v>8</v>
      </c>
      <c r="F24" s="2" t="s">
        <v>8</v>
      </c>
      <c r="G24" s="2" t="s">
        <v>211</v>
      </c>
      <c r="H24" s="31">
        <v>1</v>
      </c>
      <c r="V24" s="24"/>
      <c r="W24" s="25"/>
    </row>
    <row r="25" spans="1:23" x14ac:dyDescent="0.25">
      <c r="A25" s="2" t="s">
        <v>18</v>
      </c>
      <c r="B25" s="2" t="s">
        <v>67</v>
      </c>
      <c r="C25" s="2">
        <v>1</v>
      </c>
      <c r="D25" s="2" t="s">
        <v>6</v>
      </c>
      <c r="E25" s="2" t="s">
        <v>7</v>
      </c>
      <c r="F25" s="2" t="s">
        <v>8</v>
      </c>
      <c r="G25" s="2" t="s">
        <v>209</v>
      </c>
      <c r="H25" s="31">
        <v>1</v>
      </c>
      <c r="V25" s="24"/>
      <c r="W25" s="25"/>
    </row>
    <row r="26" spans="1:23" x14ac:dyDescent="0.25">
      <c r="A26" s="2" t="s">
        <v>19</v>
      </c>
      <c r="B26" s="2" t="s">
        <v>67</v>
      </c>
      <c r="C26" s="2">
        <v>3</v>
      </c>
      <c r="D26" s="2" t="s">
        <v>6</v>
      </c>
      <c r="E26" s="2" t="s">
        <v>8</v>
      </c>
      <c r="F26" s="2" t="s">
        <v>8</v>
      </c>
      <c r="G26" s="2" t="s">
        <v>138</v>
      </c>
      <c r="H26" s="31">
        <v>2</v>
      </c>
      <c r="J26" s="23" t="s">
        <v>178</v>
      </c>
      <c r="K26" t="s">
        <v>222</v>
      </c>
      <c r="M26" t="s">
        <v>167</v>
      </c>
      <c r="N26" t="s">
        <v>219</v>
      </c>
      <c r="V26" s="24"/>
      <c r="W26" s="25"/>
    </row>
    <row r="27" spans="1:23" x14ac:dyDescent="0.25">
      <c r="A27" s="2" t="s">
        <v>19</v>
      </c>
      <c r="B27" s="2" t="s">
        <v>67</v>
      </c>
      <c r="C27" s="2">
        <v>3</v>
      </c>
      <c r="D27" s="2" t="s">
        <v>6</v>
      </c>
      <c r="E27" s="2" t="s">
        <v>8</v>
      </c>
      <c r="F27" s="2" t="s">
        <v>8</v>
      </c>
      <c r="G27" s="2" t="s">
        <v>137</v>
      </c>
      <c r="H27" s="31">
        <v>1</v>
      </c>
      <c r="J27" s="24">
        <v>1</v>
      </c>
      <c r="K27" s="25">
        <v>10</v>
      </c>
      <c r="M27">
        <v>1</v>
      </c>
      <c r="N27" t="s">
        <v>223</v>
      </c>
      <c r="V27" s="24"/>
      <c r="W27" s="25"/>
    </row>
    <row r="28" spans="1:23" x14ac:dyDescent="0.25">
      <c r="A28" s="2" t="s">
        <v>5</v>
      </c>
      <c r="B28" s="2" t="s">
        <v>69</v>
      </c>
      <c r="C28" s="2">
        <v>3</v>
      </c>
      <c r="D28" s="2" t="s">
        <v>6</v>
      </c>
      <c r="E28" s="2" t="s">
        <v>8</v>
      </c>
      <c r="F28" s="2" t="s">
        <v>8</v>
      </c>
      <c r="G28" s="2" t="s">
        <v>209</v>
      </c>
      <c r="H28" s="31">
        <v>2</v>
      </c>
      <c r="J28" s="32" t="s">
        <v>137</v>
      </c>
      <c r="K28" s="25">
        <v>4</v>
      </c>
      <c r="M28">
        <v>2</v>
      </c>
      <c r="N28" t="s">
        <v>224</v>
      </c>
      <c r="V28" s="24"/>
      <c r="W28" s="25"/>
    </row>
    <row r="29" spans="1:23" x14ac:dyDescent="0.25">
      <c r="A29" s="2" t="s">
        <v>5</v>
      </c>
      <c r="B29" s="2" t="s">
        <v>69</v>
      </c>
      <c r="C29" s="2">
        <v>3</v>
      </c>
      <c r="D29" s="2" t="s">
        <v>6</v>
      </c>
      <c r="E29" s="2" t="s">
        <v>8</v>
      </c>
      <c r="F29" s="2" t="s">
        <v>8</v>
      </c>
      <c r="G29" s="2" t="s">
        <v>137</v>
      </c>
      <c r="H29" s="31">
        <v>1</v>
      </c>
      <c r="J29" s="32" t="s">
        <v>216</v>
      </c>
      <c r="K29" s="25">
        <v>1</v>
      </c>
      <c r="M29">
        <v>3</v>
      </c>
      <c r="N29" t="s">
        <v>225</v>
      </c>
      <c r="V29" s="24"/>
      <c r="W29" s="25"/>
    </row>
    <row r="30" spans="1:23" x14ac:dyDescent="0.25">
      <c r="A30" s="2" t="s">
        <v>13</v>
      </c>
      <c r="B30" s="2" t="s">
        <v>69</v>
      </c>
      <c r="C30" s="2">
        <v>1</v>
      </c>
      <c r="D30" s="2" t="s">
        <v>6</v>
      </c>
      <c r="E30" s="2" t="s">
        <v>8</v>
      </c>
      <c r="F30" s="2" t="s">
        <v>8</v>
      </c>
      <c r="G30" s="2" t="s">
        <v>211</v>
      </c>
      <c r="H30" s="31">
        <v>2</v>
      </c>
      <c r="J30" s="32" t="s">
        <v>210</v>
      </c>
      <c r="K30" s="25">
        <v>1</v>
      </c>
      <c r="M30">
        <v>4</v>
      </c>
      <c r="N30" t="s">
        <v>226</v>
      </c>
      <c r="V30" s="24"/>
      <c r="W30" s="25"/>
    </row>
    <row r="31" spans="1:23" x14ac:dyDescent="0.25">
      <c r="A31" s="2" t="s">
        <v>13</v>
      </c>
      <c r="B31" s="2" t="s">
        <v>69</v>
      </c>
      <c r="C31" s="2">
        <v>1</v>
      </c>
      <c r="D31" s="2" t="s">
        <v>6</v>
      </c>
      <c r="E31" s="2" t="s">
        <v>8</v>
      </c>
      <c r="F31" s="2" t="s">
        <v>8</v>
      </c>
      <c r="G31" s="2" t="s">
        <v>137</v>
      </c>
      <c r="H31" s="31">
        <v>1</v>
      </c>
      <c r="J31" s="32" t="s">
        <v>211</v>
      </c>
      <c r="K31" s="25">
        <v>1</v>
      </c>
      <c r="M31">
        <v>5</v>
      </c>
      <c r="N31" t="s">
        <v>227</v>
      </c>
      <c r="V31" s="24"/>
      <c r="W31" s="25"/>
    </row>
    <row r="32" spans="1:23" x14ac:dyDescent="0.25">
      <c r="A32" s="2" t="s">
        <v>48</v>
      </c>
      <c r="B32" s="2" t="s">
        <v>69</v>
      </c>
      <c r="C32" s="2">
        <v>4</v>
      </c>
      <c r="D32" s="2" t="s">
        <v>6</v>
      </c>
      <c r="E32" s="2" t="s">
        <v>8</v>
      </c>
      <c r="F32" s="2" t="s">
        <v>8</v>
      </c>
      <c r="G32" s="2" t="s">
        <v>211</v>
      </c>
      <c r="H32" s="31">
        <v>2</v>
      </c>
      <c r="J32" s="32" t="s">
        <v>209</v>
      </c>
      <c r="K32" s="25">
        <v>3</v>
      </c>
      <c r="M32" t="s">
        <v>168</v>
      </c>
      <c r="V32" s="24"/>
      <c r="W32" s="25"/>
    </row>
    <row r="33" spans="1:23" x14ac:dyDescent="0.25">
      <c r="A33" s="2" t="s">
        <v>48</v>
      </c>
      <c r="B33" s="2" t="s">
        <v>69</v>
      </c>
      <c r="C33" s="2">
        <v>4</v>
      </c>
      <c r="D33" s="2" t="s">
        <v>6</v>
      </c>
      <c r="E33" s="2" t="s">
        <v>8</v>
      </c>
      <c r="F33" s="2" t="s">
        <v>8</v>
      </c>
      <c r="G33" s="2" t="s">
        <v>138</v>
      </c>
      <c r="H33" s="31">
        <v>1</v>
      </c>
      <c r="J33" s="24">
        <v>2</v>
      </c>
      <c r="K33" s="25">
        <v>11</v>
      </c>
      <c r="M33">
        <v>1</v>
      </c>
      <c r="N33" t="s">
        <v>228</v>
      </c>
      <c r="V33" s="24"/>
      <c r="W33" s="25"/>
    </row>
    <row r="34" spans="1:23" x14ac:dyDescent="0.25">
      <c r="A34" s="2" t="s">
        <v>14</v>
      </c>
      <c r="B34" s="2" t="s">
        <v>69</v>
      </c>
      <c r="C34" s="2">
        <v>2</v>
      </c>
      <c r="D34" s="2" t="s">
        <v>6</v>
      </c>
      <c r="E34" s="2" t="s">
        <v>8</v>
      </c>
      <c r="F34" s="2" t="s">
        <v>8</v>
      </c>
      <c r="G34" s="2" t="s">
        <v>211</v>
      </c>
      <c r="H34" s="31">
        <v>1</v>
      </c>
      <c r="J34" s="32" t="s">
        <v>137</v>
      </c>
      <c r="K34" s="25">
        <v>4</v>
      </c>
      <c r="M34">
        <v>2</v>
      </c>
      <c r="N34" t="s">
        <v>229</v>
      </c>
      <c r="V34" s="24"/>
      <c r="W34" s="25"/>
    </row>
    <row r="35" spans="1:23" x14ac:dyDescent="0.25">
      <c r="A35" s="2" t="s">
        <v>21</v>
      </c>
      <c r="B35" s="2" t="s">
        <v>69</v>
      </c>
      <c r="C35" s="2">
        <v>5</v>
      </c>
      <c r="D35" s="2" t="s">
        <v>6</v>
      </c>
      <c r="E35" s="2" t="s">
        <v>8</v>
      </c>
      <c r="F35" s="2" t="s">
        <v>8</v>
      </c>
      <c r="G35" s="2" t="s">
        <v>209</v>
      </c>
      <c r="H35" s="31">
        <v>2</v>
      </c>
      <c r="J35" s="32" t="s">
        <v>211</v>
      </c>
      <c r="K35" s="25">
        <v>3</v>
      </c>
      <c r="M35">
        <v>3</v>
      </c>
      <c r="N35" t="s">
        <v>230</v>
      </c>
      <c r="V35" s="24"/>
      <c r="W35" s="25"/>
    </row>
    <row r="36" spans="1:23" x14ac:dyDescent="0.25">
      <c r="A36" s="2" t="s">
        <v>21</v>
      </c>
      <c r="B36" s="2" t="s">
        <v>69</v>
      </c>
      <c r="C36" s="2">
        <v>5</v>
      </c>
      <c r="D36" s="2" t="s">
        <v>6</v>
      </c>
      <c r="E36" s="2" t="s">
        <v>8</v>
      </c>
      <c r="F36" s="2" t="s">
        <v>8</v>
      </c>
      <c r="G36" s="2" t="s">
        <v>214</v>
      </c>
      <c r="H36" s="31">
        <v>3</v>
      </c>
      <c r="J36" s="32" t="s">
        <v>209</v>
      </c>
      <c r="K36" s="25">
        <v>4</v>
      </c>
      <c r="M36">
        <v>4</v>
      </c>
      <c r="N36" t="s">
        <v>231</v>
      </c>
      <c r="V36" s="24"/>
      <c r="W36" s="25"/>
    </row>
    <row r="37" spans="1:23" x14ac:dyDescent="0.25">
      <c r="A37" s="2" t="s">
        <v>21</v>
      </c>
      <c r="B37" s="2" t="s">
        <v>69</v>
      </c>
      <c r="C37" s="2">
        <v>5</v>
      </c>
      <c r="D37" s="2" t="s">
        <v>6</v>
      </c>
      <c r="E37" s="2" t="s">
        <v>8</v>
      </c>
      <c r="F37" s="2" t="s">
        <v>8</v>
      </c>
      <c r="G37" s="2" t="s">
        <v>137</v>
      </c>
      <c r="H37" s="31">
        <v>1</v>
      </c>
      <c r="J37" s="24">
        <v>3</v>
      </c>
      <c r="K37" s="25">
        <v>11</v>
      </c>
      <c r="M37">
        <v>5</v>
      </c>
      <c r="N37" t="s">
        <v>232</v>
      </c>
      <c r="V37" s="24"/>
      <c r="W37" s="25"/>
    </row>
    <row r="38" spans="1:23" x14ac:dyDescent="0.25">
      <c r="A38" s="2" t="s">
        <v>30</v>
      </c>
      <c r="B38" s="2" t="s">
        <v>69</v>
      </c>
      <c r="C38" s="2">
        <v>3</v>
      </c>
      <c r="D38" s="2" t="s">
        <v>6</v>
      </c>
      <c r="E38" s="2" t="s">
        <v>31</v>
      </c>
      <c r="F38" s="2" t="s">
        <v>8</v>
      </c>
      <c r="G38" s="2" t="s">
        <v>136</v>
      </c>
      <c r="H38" s="31">
        <v>2</v>
      </c>
      <c r="J38" s="32" t="s">
        <v>137</v>
      </c>
      <c r="K38" s="25">
        <v>3</v>
      </c>
      <c r="V38" s="24"/>
      <c r="W38" s="25"/>
    </row>
    <row r="39" spans="1:23" x14ac:dyDescent="0.25">
      <c r="A39" s="2" t="s">
        <v>30</v>
      </c>
      <c r="B39" s="2" t="s">
        <v>69</v>
      </c>
      <c r="C39" s="2">
        <v>3</v>
      </c>
      <c r="D39" s="2" t="s">
        <v>6</v>
      </c>
      <c r="E39" s="2" t="s">
        <v>7</v>
      </c>
      <c r="F39" s="2" t="s">
        <v>215</v>
      </c>
      <c r="G39" s="2" t="s">
        <v>216</v>
      </c>
      <c r="H39" s="31">
        <v>1</v>
      </c>
      <c r="J39" s="32" t="s">
        <v>216</v>
      </c>
      <c r="K39" s="25">
        <v>1</v>
      </c>
      <c r="V39" s="24"/>
      <c r="W39" s="25"/>
    </row>
    <row r="40" spans="1:23" x14ac:dyDescent="0.25">
      <c r="A40" s="2" t="s">
        <v>20</v>
      </c>
      <c r="B40" s="2" t="s">
        <v>69</v>
      </c>
      <c r="C40" s="2">
        <v>5</v>
      </c>
      <c r="D40" s="2" t="s">
        <v>6</v>
      </c>
      <c r="E40" s="2" t="s">
        <v>8</v>
      </c>
      <c r="F40" s="2" t="s">
        <v>8</v>
      </c>
      <c r="G40" s="2" t="s">
        <v>211</v>
      </c>
      <c r="H40" s="31">
        <v>1</v>
      </c>
      <c r="J40" s="32" t="s">
        <v>47</v>
      </c>
      <c r="K40" s="25">
        <v>1</v>
      </c>
      <c r="M40" t="s">
        <v>233</v>
      </c>
      <c r="V40" s="24"/>
      <c r="W40" s="25"/>
    </row>
    <row r="41" spans="1:23" x14ac:dyDescent="0.25">
      <c r="A41" s="2" t="s">
        <v>20</v>
      </c>
      <c r="B41" s="2" t="s">
        <v>69</v>
      </c>
      <c r="C41" s="2">
        <v>5</v>
      </c>
      <c r="D41" s="2" t="s">
        <v>6</v>
      </c>
      <c r="E41" s="2" t="s">
        <v>8</v>
      </c>
      <c r="F41" s="2" t="s">
        <v>8</v>
      </c>
      <c r="G41" s="2" t="s">
        <v>214</v>
      </c>
      <c r="H41" s="31">
        <v>3</v>
      </c>
      <c r="J41" s="32" t="s">
        <v>138</v>
      </c>
      <c r="K41" s="25">
        <v>2</v>
      </c>
      <c r="M41">
        <v>1</v>
      </c>
      <c r="N41" t="s">
        <v>234</v>
      </c>
      <c r="V41" s="24"/>
      <c r="W41" s="25"/>
    </row>
    <row r="42" spans="1:23" x14ac:dyDescent="0.25">
      <c r="A42" s="2" t="s">
        <v>20</v>
      </c>
      <c r="B42" s="2" t="s">
        <v>69</v>
      </c>
      <c r="C42" s="2">
        <v>5</v>
      </c>
      <c r="D42" s="2" t="s">
        <v>6</v>
      </c>
      <c r="E42" s="2" t="s">
        <v>7</v>
      </c>
      <c r="F42" s="2" t="s">
        <v>215</v>
      </c>
      <c r="G42" s="2" t="s">
        <v>137</v>
      </c>
      <c r="H42" s="31">
        <v>2</v>
      </c>
      <c r="J42" s="32" t="s">
        <v>136</v>
      </c>
      <c r="K42" s="25">
        <v>1</v>
      </c>
      <c r="M42">
        <v>2</v>
      </c>
      <c r="N42" t="s">
        <v>235</v>
      </c>
      <c r="V42" s="24"/>
      <c r="W42" s="25"/>
    </row>
    <row r="43" spans="1:23" x14ac:dyDescent="0.25">
      <c r="A43" s="2" t="s">
        <v>60</v>
      </c>
      <c r="B43" s="2" t="s">
        <v>69</v>
      </c>
      <c r="C43" s="2">
        <v>1</v>
      </c>
      <c r="D43" s="2" t="s">
        <v>6</v>
      </c>
      <c r="E43" s="2" t="s">
        <v>8</v>
      </c>
      <c r="F43" s="2" t="s">
        <v>8</v>
      </c>
      <c r="G43" s="2" t="s">
        <v>137</v>
      </c>
      <c r="H43" s="31">
        <v>1</v>
      </c>
      <c r="J43" s="32" t="s">
        <v>209</v>
      </c>
      <c r="K43" s="25">
        <v>3</v>
      </c>
      <c r="M43">
        <v>3</v>
      </c>
      <c r="N43" t="s">
        <v>236</v>
      </c>
      <c r="V43" s="24"/>
      <c r="W43" s="25"/>
    </row>
    <row r="44" spans="1:23" x14ac:dyDescent="0.25">
      <c r="A44" s="2" t="s">
        <v>55</v>
      </c>
      <c r="B44" s="2" t="s">
        <v>69</v>
      </c>
      <c r="C44" s="2">
        <v>4</v>
      </c>
      <c r="D44" s="2" t="s">
        <v>6</v>
      </c>
      <c r="E44" s="2" t="s">
        <v>7</v>
      </c>
      <c r="F44" s="2" t="s">
        <v>8</v>
      </c>
      <c r="G44" s="2" t="s">
        <v>209</v>
      </c>
      <c r="H44" s="31">
        <v>1</v>
      </c>
      <c r="J44" s="24">
        <v>4</v>
      </c>
      <c r="K44" s="25">
        <v>11</v>
      </c>
      <c r="M44">
        <v>4</v>
      </c>
      <c r="N44" t="s">
        <v>237</v>
      </c>
      <c r="V44" s="24"/>
      <c r="W44" s="25"/>
    </row>
    <row r="45" spans="1:23" x14ac:dyDescent="0.25">
      <c r="A45" s="2" t="s">
        <v>44</v>
      </c>
      <c r="B45" s="2" t="s">
        <v>69</v>
      </c>
      <c r="C45" s="2">
        <v>2</v>
      </c>
      <c r="D45" s="2" t="s">
        <v>6</v>
      </c>
      <c r="E45" s="2" t="s">
        <v>8</v>
      </c>
      <c r="F45" s="2" t="s">
        <v>8</v>
      </c>
      <c r="G45" s="2" t="s">
        <v>209</v>
      </c>
      <c r="H45" s="31">
        <v>1</v>
      </c>
      <c r="J45" s="32" t="s">
        <v>137</v>
      </c>
      <c r="K45" s="25">
        <v>3</v>
      </c>
      <c r="M45">
        <v>5</v>
      </c>
      <c r="N45" t="s">
        <v>238</v>
      </c>
      <c r="V45" s="24"/>
      <c r="W45" s="25"/>
    </row>
    <row r="46" spans="1:23" x14ac:dyDescent="0.25">
      <c r="A46" s="2" t="s">
        <v>44</v>
      </c>
      <c r="B46" s="2" t="s">
        <v>69</v>
      </c>
      <c r="C46" s="2">
        <v>2</v>
      </c>
      <c r="D46" s="2" t="s">
        <v>6</v>
      </c>
      <c r="E46" s="2" t="s">
        <v>8</v>
      </c>
      <c r="F46" s="2" t="s">
        <v>8</v>
      </c>
      <c r="G46" s="2" t="s">
        <v>211</v>
      </c>
      <c r="H46" s="31">
        <v>2</v>
      </c>
      <c r="J46" s="32" t="s">
        <v>213</v>
      </c>
      <c r="K46" s="25">
        <v>1</v>
      </c>
      <c r="V46" s="24"/>
      <c r="W46" s="25"/>
    </row>
    <row r="47" spans="1:23" x14ac:dyDescent="0.25">
      <c r="A47" s="2" t="s">
        <v>44</v>
      </c>
      <c r="B47" s="2" t="s">
        <v>69</v>
      </c>
      <c r="C47" s="2">
        <v>2</v>
      </c>
      <c r="D47" s="2" t="s">
        <v>6</v>
      </c>
      <c r="E47" s="2" t="s">
        <v>8</v>
      </c>
      <c r="F47" s="2" t="s">
        <v>8</v>
      </c>
      <c r="G47" s="2" t="s">
        <v>137</v>
      </c>
      <c r="H47" s="31">
        <v>3</v>
      </c>
      <c r="J47" s="32" t="s">
        <v>138</v>
      </c>
      <c r="K47" s="25">
        <v>1</v>
      </c>
      <c r="V47" s="24"/>
      <c r="W47" s="25"/>
    </row>
    <row r="48" spans="1:23" x14ac:dyDescent="0.25">
      <c r="A48" s="2" t="s">
        <v>28</v>
      </c>
      <c r="B48" s="2" t="s">
        <v>69</v>
      </c>
      <c r="C48" s="2">
        <v>3</v>
      </c>
      <c r="D48" s="2" t="s">
        <v>6</v>
      </c>
      <c r="E48" s="2" t="s">
        <v>8</v>
      </c>
      <c r="F48" s="2" t="s">
        <v>8</v>
      </c>
      <c r="G48" s="2" t="s">
        <v>138</v>
      </c>
      <c r="H48" s="31">
        <v>3</v>
      </c>
      <c r="J48" s="32" t="s">
        <v>212</v>
      </c>
      <c r="K48" s="25">
        <v>1</v>
      </c>
      <c r="M48" s="34"/>
      <c r="N48" s="34" t="s">
        <v>245</v>
      </c>
      <c r="O48" s="34"/>
      <c r="V48" s="24"/>
      <c r="W48" s="25"/>
    </row>
    <row r="49" spans="1:23" x14ac:dyDescent="0.25">
      <c r="A49" s="2" t="s">
        <v>28</v>
      </c>
      <c r="B49" s="2" t="s">
        <v>69</v>
      </c>
      <c r="C49" s="2">
        <v>3</v>
      </c>
      <c r="D49" s="2" t="s">
        <v>6</v>
      </c>
      <c r="E49" s="2" t="s">
        <v>8</v>
      </c>
      <c r="F49" s="2" t="s">
        <v>8</v>
      </c>
      <c r="G49" s="2" t="s">
        <v>47</v>
      </c>
      <c r="H49" s="31">
        <v>2</v>
      </c>
      <c r="J49" s="32" t="s">
        <v>211</v>
      </c>
      <c r="K49" s="25">
        <v>3</v>
      </c>
      <c r="M49">
        <v>1</v>
      </c>
      <c r="N49" t="s">
        <v>237</v>
      </c>
      <c r="V49" s="24"/>
      <c r="W49" s="25"/>
    </row>
    <row r="50" spans="1:23" x14ac:dyDescent="0.25">
      <c r="A50" s="2" t="s">
        <v>28</v>
      </c>
      <c r="B50" s="2" t="s">
        <v>69</v>
      </c>
      <c r="C50" s="2">
        <v>3</v>
      </c>
      <c r="D50" s="2" t="s">
        <v>6</v>
      </c>
      <c r="E50" s="2" t="s">
        <v>8</v>
      </c>
      <c r="F50" s="2" t="s">
        <v>8</v>
      </c>
      <c r="G50" s="2" t="s">
        <v>137</v>
      </c>
      <c r="H50" s="31">
        <v>1</v>
      </c>
      <c r="J50" s="32" t="s">
        <v>209</v>
      </c>
      <c r="K50" s="25">
        <v>2</v>
      </c>
      <c r="M50">
        <v>2</v>
      </c>
      <c r="N50" t="s">
        <v>234</v>
      </c>
      <c r="V50" s="24"/>
      <c r="W50" s="25"/>
    </row>
    <row r="51" spans="1:23" x14ac:dyDescent="0.25">
      <c r="A51" s="2" t="s">
        <v>58</v>
      </c>
      <c r="B51" s="2" t="s">
        <v>69</v>
      </c>
      <c r="C51" s="2">
        <v>2</v>
      </c>
      <c r="D51" s="2" t="s">
        <v>6</v>
      </c>
      <c r="E51" s="2" t="s">
        <v>59</v>
      </c>
      <c r="F51" s="2" t="s">
        <v>8</v>
      </c>
      <c r="G51" s="2" t="s">
        <v>137</v>
      </c>
      <c r="H51" s="31">
        <v>1</v>
      </c>
      <c r="J51" s="24">
        <v>5</v>
      </c>
      <c r="K51" s="25">
        <v>12</v>
      </c>
      <c r="M51">
        <v>3</v>
      </c>
      <c r="N51" t="s">
        <v>235</v>
      </c>
      <c r="V51" s="24"/>
      <c r="W51" s="25"/>
    </row>
    <row r="52" spans="1:23" x14ac:dyDescent="0.25">
      <c r="A52" s="2" t="s">
        <v>36</v>
      </c>
      <c r="B52" s="2" t="s">
        <v>69</v>
      </c>
      <c r="C52" s="2">
        <v>1</v>
      </c>
      <c r="D52" s="2" t="s">
        <v>6</v>
      </c>
      <c r="E52" s="2" t="s">
        <v>7</v>
      </c>
      <c r="F52" s="2" t="s">
        <v>217</v>
      </c>
      <c r="G52" s="2" t="s">
        <v>216</v>
      </c>
      <c r="H52" s="31">
        <v>1</v>
      </c>
      <c r="J52" s="32" t="s">
        <v>137</v>
      </c>
      <c r="K52" s="25">
        <v>5</v>
      </c>
      <c r="M52">
        <v>4</v>
      </c>
      <c r="N52" t="s">
        <v>236</v>
      </c>
    </row>
    <row r="53" spans="1:23" x14ac:dyDescent="0.25">
      <c r="A53" s="2" t="s">
        <v>24</v>
      </c>
      <c r="B53" s="2" t="s">
        <v>69</v>
      </c>
      <c r="C53" s="2">
        <v>4</v>
      </c>
      <c r="D53" s="2" t="s">
        <v>6</v>
      </c>
      <c r="E53" s="2" t="s">
        <v>8</v>
      </c>
      <c r="F53" s="2" t="s">
        <v>8</v>
      </c>
      <c r="G53" s="2" t="s">
        <v>209</v>
      </c>
      <c r="H53" s="31">
        <v>1</v>
      </c>
      <c r="J53" s="32" t="s">
        <v>214</v>
      </c>
      <c r="K53" s="25">
        <v>3</v>
      </c>
      <c r="M53">
        <v>5</v>
      </c>
      <c r="N53" t="s">
        <v>238</v>
      </c>
    </row>
    <row r="54" spans="1:23" x14ac:dyDescent="0.25">
      <c r="A54" s="2" t="s">
        <v>51</v>
      </c>
      <c r="B54" s="2" t="s">
        <v>69</v>
      </c>
      <c r="C54" s="2">
        <v>5</v>
      </c>
      <c r="D54" s="2" t="s">
        <v>6</v>
      </c>
      <c r="E54" s="2" t="s">
        <v>8</v>
      </c>
      <c r="F54" s="2" t="s">
        <v>8</v>
      </c>
      <c r="G54" s="2" t="s">
        <v>211</v>
      </c>
      <c r="H54" s="31">
        <v>2</v>
      </c>
      <c r="J54" s="32" t="s">
        <v>211</v>
      </c>
      <c r="K54" s="25">
        <v>3</v>
      </c>
    </row>
    <row r="55" spans="1:23" x14ac:dyDescent="0.25">
      <c r="A55" s="2" t="s">
        <v>51</v>
      </c>
      <c r="B55" s="2" t="s">
        <v>69</v>
      </c>
      <c r="C55" s="2">
        <v>5</v>
      </c>
      <c r="D55" s="2" t="s">
        <v>6</v>
      </c>
      <c r="E55" s="2" t="s">
        <v>8</v>
      </c>
      <c r="F55" s="2" t="s">
        <v>8</v>
      </c>
      <c r="G55" s="2" t="s">
        <v>214</v>
      </c>
      <c r="H55" s="31">
        <v>3</v>
      </c>
      <c r="J55" s="32" t="s">
        <v>209</v>
      </c>
      <c r="K55" s="25">
        <v>1</v>
      </c>
    </row>
    <row r="56" spans="1:23" x14ac:dyDescent="0.25">
      <c r="A56" s="2" t="s">
        <v>51</v>
      </c>
      <c r="B56" s="2" t="s">
        <v>69</v>
      </c>
      <c r="C56" s="2">
        <v>5</v>
      </c>
      <c r="D56" s="2" t="s">
        <v>6</v>
      </c>
      <c r="E56" s="2" t="s">
        <v>8</v>
      </c>
      <c r="F56" s="2" t="s">
        <v>8</v>
      </c>
      <c r="G56" s="2" t="s">
        <v>137</v>
      </c>
      <c r="H56" s="31">
        <v>1</v>
      </c>
      <c r="J56" s="24" t="s">
        <v>218</v>
      </c>
      <c r="K56" s="25"/>
    </row>
    <row r="57" spans="1:23" x14ac:dyDescent="0.25">
      <c r="J57" s="32" t="s">
        <v>218</v>
      </c>
      <c r="K57" s="25"/>
    </row>
    <row r="58" spans="1:23" x14ac:dyDescent="0.25">
      <c r="J58" s="24" t="s">
        <v>179</v>
      </c>
      <c r="K58" s="25">
        <v>55</v>
      </c>
    </row>
  </sheetData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workbookViewId="0">
      <selection activeCell="L30" sqref="L30"/>
    </sheetView>
  </sheetViews>
  <sheetFormatPr defaultRowHeight="15" x14ac:dyDescent="0.25"/>
  <sheetData>
    <row r="1" spans="1:14" x14ac:dyDescent="0.25">
      <c r="A1" s="4" t="s">
        <v>0</v>
      </c>
      <c r="B1" s="4" t="s">
        <v>103</v>
      </c>
      <c r="C1" s="4" t="s">
        <v>66</v>
      </c>
      <c r="D1" s="4" t="s">
        <v>1</v>
      </c>
      <c r="E1" s="4" t="s">
        <v>2</v>
      </c>
      <c r="F1" s="4" t="s">
        <v>3</v>
      </c>
      <c r="G1" s="4" t="s">
        <v>70</v>
      </c>
      <c r="L1" s="3"/>
      <c r="M1" s="3"/>
    </row>
    <row r="2" spans="1:14" x14ac:dyDescent="0.25">
      <c r="A2" s="5" t="s">
        <v>55</v>
      </c>
      <c r="B2" s="5" t="s">
        <v>69</v>
      </c>
      <c r="C2" s="5">
        <v>4</v>
      </c>
      <c r="D2" s="5" t="s">
        <v>6</v>
      </c>
      <c r="E2" s="5" t="s">
        <v>7</v>
      </c>
      <c r="F2" s="5" t="s">
        <v>8</v>
      </c>
      <c r="G2" s="5" t="s">
        <v>80</v>
      </c>
    </row>
    <row r="3" spans="1:14" x14ac:dyDescent="0.25">
      <c r="A3" s="5" t="s">
        <v>48</v>
      </c>
      <c r="B3" s="5" t="s">
        <v>69</v>
      </c>
      <c r="C3" s="5">
        <v>4</v>
      </c>
      <c r="D3" s="5" t="s">
        <v>6</v>
      </c>
      <c r="E3" s="5" t="s">
        <v>7</v>
      </c>
      <c r="F3" s="5" t="s">
        <v>8</v>
      </c>
      <c r="G3" s="5" t="s">
        <v>80</v>
      </c>
    </row>
    <row r="4" spans="1:14" x14ac:dyDescent="0.25">
      <c r="A4" s="5" t="s">
        <v>21</v>
      </c>
      <c r="B4" s="5" t="s">
        <v>69</v>
      </c>
      <c r="C4" s="5">
        <v>5</v>
      </c>
      <c r="D4" s="5" t="s">
        <v>6</v>
      </c>
      <c r="E4" s="5" t="s">
        <v>7</v>
      </c>
      <c r="F4" s="5" t="s">
        <v>8</v>
      </c>
      <c r="G4" s="5" t="s">
        <v>81</v>
      </c>
      <c r="L4">
        <v>1</v>
      </c>
      <c r="M4" t="s">
        <v>7</v>
      </c>
      <c r="N4" t="s">
        <v>111</v>
      </c>
    </row>
    <row r="5" spans="1:14" x14ac:dyDescent="0.25">
      <c r="A5" s="5" t="s">
        <v>58</v>
      </c>
      <c r="B5" s="5" t="s">
        <v>69</v>
      </c>
      <c r="C5" s="5">
        <v>2</v>
      </c>
      <c r="D5" s="5" t="s">
        <v>6</v>
      </c>
      <c r="E5" s="5" t="s">
        <v>7</v>
      </c>
      <c r="F5" s="5" t="s">
        <v>8</v>
      </c>
      <c r="G5" s="5" t="s">
        <v>84</v>
      </c>
      <c r="L5">
        <v>2</v>
      </c>
      <c r="M5" t="s">
        <v>17</v>
      </c>
      <c r="N5" t="s">
        <v>111</v>
      </c>
    </row>
    <row r="6" spans="1:14" x14ac:dyDescent="0.25">
      <c r="A6" s="5" t="s">
        <v>20</v>
      </c>
      <c r="B6" s="5" t="s">
        <v>69</v>
      </c>
      <c r="C6" s="5">
        <v>5</v>
      </c>
      <c r="D6" s="5" t="s">
        <v>6</v>
      </c>
      <c r="E6" s="5" t="s">
        <v>7</v>
      </c>
      <c r="F6" s="5" t="s">
        <v>8</v>
      </c>
      <c r="G6" s="5" t="s">
        <v>57</v>
      </c>
    </row>
    <row r="7" spans="1:14" x14ac:dyDescent="0.25">
      <c r="A7" s="5" t="s">
        <v>60</v>
      </c>
      <c r="B7" s="5" t="s">
        <v>69</v>
      </c>
      <c r="C7" s="5">
        <v>1</v>
      </c>
      <c r="D7" s="5" t="s">
        <v>6</v>
      </c>
      <c r="E7" s="5" t="s">
        <v>7</v>
      </c>
      <c r="F7" s="5" t="s">
        <v>8</v>
      </c>
      <c r="G7" s="5" t="s">
        <v>57</v>
      </c>
    </row>
    <row r="8" spans="1:14" x14ac:dyDescent="0.25">
      <c r="A8" s="5" t="s">
        <v>51</v>
      </c>
      <c r="B8" s="5" t="s">
        <v>69</v>
      </c>
      <c r="C8" s="5">
        <v>5</v>
      </c>
      <c r="D8" s="5" t="s">
        <v>6</v>
      </c>
      <c r="E8" s="5" t="s">
        <v>77</v>
      </c>
      <c r="F8" s="5" t="s">
        <v>8</v>
      </c>
      <c r="G8" s="5" t="s">
        <v>78</v>
      </c>
    </row>
    <row r="9" spans="1:14" x14ac:dyDescent="0.25">
      <c r="A9" s="5" t="s">
        <v>28</v>
      </c>
      <c r="B9" s="5" t="s">
        <v>69</v>
      </c>
      <c r="C9" s="5">
        <v>3</v>
      </c>
      <c r="D9" s="5" t="s">
        <v>16</v>
      </c>
      <c r="E9" s="5" t="s">
        <v>17</v>
      </c>
      <c r="F9" s="5" t="s">
        <v>8</v>
      </c>
      <c r="G9" s="5" t="s">
        <v>80</v>
      </c>
    </row>
    <row r="10" spans="1:14" x14ac:dyDescent="0.25">
      <c r="A10" s="5" t="s">
        <v>44</v>
      </c>
      <c r="B10" s="5" t="s">
        <v>69</v>
      </c>
      <c r="C10" s="5">
        <v>2</v>
      </c>
      <c r="D10" s="5" t="s">
        <v>16</v>
      </c>
      <c r="E10" s="5" t="s">
        <v>17</v>
      </c>
      <c r="F10" s="5" t="s">
        <v>8</v>
      </c>
      <c r="G10" s="5" t="s">
        <v>80</v>
      </c>
    </row>
    <row r="11" spans="1:14" x14ac:dyDescent="0.25">
      <c r="A11" s="5" t="s">
        <v>24</v>
      </c>
      <c r="B11" s="5" t="s">
        <v>69</v>
      </c>
      <c r="C11" s="5">
        <v>4</v>
      </c>
      <c r="D11" s="5" t="s">
        <v>16</v>
      </c>
      <c r="E11" s="5" t="s">
        <v>17</v>
      </c>
      <c r="F11" s="5" t="s">
        <v>8</v>
      </c>
      <c r="G11" s="5" t="s">
        <v>57</v>
      </c>
    </row>
    <row r="12" spans="1:14" x14ac:dyDescent="0.25">
      <c r="A12" s="5" t="s">
        <v>51</v>
      </c>
      <c r="B12" s="5" t="s">
        <v>69</v>
      </c>
      <c r="C12" s="5">
        <v>5</v>
      </c>
      <c r="D12" s="5" t="s">
        <v>16</v>
      </c>
      <c r="E12" s="5" t="s">
        <v>61</v>
      </c>
      <c r="F12" s="5" t="s">
        <v>8</v>
      </c>
      <c r="G12" s="5" t="s">
        <v>43</v>
      </c>
    </row>
    <row r="13" spans="1:14" x14ac:dyDescent="0.25">
      <c r="A13" s="5" t="s">
        <v>24</v>
      </c>
      <c r="B13" s="5" t="s">
        <v>69</v>
      </c>
      <c r="C13" s="5">
        <v>4</v>
      </c>
      <c r="D13" s="5" t="s">
        <v>16</v>
      </c>
      <c r="E13" s="5" t="s">
        <v>61</v>
      </c>
      <c r="F13" s="5" t="s">
        <v>8</v>
      </c>
      <c r="G13" s="5" t="s">
        <v>57</v>
      </c>
    </row>
    <row r="14" spans="1:14" x14ac:dyDescent="0.25">
      <c r="A14" s="5" t="s">
        <v>30</v>
      </c>
      <c r="B14" s="5" t="s">
        <v>69</v>
      </c>
      <c r="C14" s="5">
        <v>3</v>
      </c>
      <c r="D14" s="5" t="s">
        <v>16</v>
      </c>
      <c r="E14" s="5" t="s">
        <v>23</v>
      </c>
      <c r="F14" s="5" t="s">
        <v>8</v>
      </c>
      <c r="G14" s="5" t="s">
        <v>57</v>
      </c>
    </row>
    <row r="15" spans="1:14" x14ac:dyDescent="0.25">
      <c r="A15" s="5" t="s">
        <v>13</v>
      </c>
      <c r="B15" s="5" t="s">
        <v>69</v>
      </c>
      <c r="C15" s="5">
        <v>1</v>
      </c>
      <c r="D15" s="5" t="s">
        <v>49</v>
      </c>
      <c r="E15" s="5" t="s">
        <v>50</v>
      </c>
      <c r="F15" s="5" t="s">
        <v>8</v>
      </c>
      <c r="G15" s="5" t="s">
        <v>89</v>
      </c>
    </row>
    <row r="16" spans="1:14" x14ac:dyDescent="0.25">
      <c r="A16" s="5" t="s">
        <v>36</v>
      </c>
      <c r="B16" s="5" t="s">
        <v>69</v>
      </c>
      <c r="C16" s="5">
        <v>1</v>
      </c>
      <c r="D16" s="5" t="s">
        <v>49</v>
      </c>
      <c r="E16" s="5" t="s">
        <v>50</v>
      </c>
      <c r="F16" s="5" t="s">
        <v>8</v>
      </c>
      <c r="G16" s="5" t="s">
        <v>89</v>
      </c>
    </row>
    <row r="17" spans="1:14" x14ac:dyDescent="0.25">
      <c r="A17" s="5" t="s">
        <v>14</v>
      </c>
      <c r="B17" s="5" t="s">
        <v>69</v>
      </c>
      <c r="C17" s="5">
        <v>2</v>
      </c>
      <c r="D17" s="5" t="s">
        <v>49</v>
      </c>
      <c r="E17" s="5" t="s">
        <v>52</v>
      </c>
      <c r="F17" s="5" t="s">
        <v>8</v>
      </c>
      <c r="G17" s="5" t="s">
        <v>76</v>
      </c>
    </row>
    <row r="18" spans="1:14" x14ac:dyDescent="0.25">
      <c r="A18" s="5" t="s">
        <v>21</v>
      </c>
      <c r="B18" s="5" t="s">
        <v>69</v>
      </c>
      <c r="C18" s="5">
        <v>5</v>
      </c>
      <c r="D18" s="5" t="s">
        <v>49</v>
      </c>
      <c r="E18" s="5" t="s">
        <v>52</v>
      </c>
      <c r="F18" s="5" t="s">
        <v>8</v>
      </c>
      <c r="G18" s="5" t="s">
        <v>83</v>
      </c>
    </row>
    <row r="19" spans="1:14" x14ac:dyDescent="0.25">
      <c r="A19" s="5"/>
      <c r="B19" s="5"/>
      <c r="C19" s="5"/>
      <c r="D19" s="5"/>
      <c r="E19" s="5"/>
      <c r="F19" s="5"/>
      <c r="G19" s="5"/>
    </row>
    <row r="20" spans="1:14" x14ac:dyDescent="0.25">
      <c r="A20" s="5"/>
      <c r="B20" s="5"/>
      <c r="C20" s="5"/>
      <c r="D20" s="5"/>
      <c r="E20" s="5"/>
      <c r="F20" s="5"/>
      <c r="G20" s="5"/>
    </row>
    <row r="21" spans="1:14" x14ac:dyDescent="0.25">
      <c r="A21" s="5"/>
      <c r="B21" s="5"/>
      <c r="C21" s="5"/>
      <c r="D21" s="5"/>
      <c r="E21" s="5"/>
      <c r="F21" s="5"/>
      <c r="G21" s="5"/>
    </row>
    <row r="22" spans="1:14" x14ac:dyDescent="0.25">
      <c r="A22" s="5"/>
      <c r="B22" s="5"/>
      <c r="C22" s="5"/>
      <c r="D22" s="5"/>
      <c r="E22" s="5"/>
      <c r="F22" s="5"/>
      <c r="G22" s="5"/>
    </row>
    <row r="23" spans="1:14" x14ac:dyDescent="0.25">
      <c r="A23" s="5"/>
      <c r="B23" s="5"/>
      <c r="C23" s="5"/>
      <c r="D23" s="5"/>
      <c r="E23" s="5"/>
      <c r="F23" s="5"/>
      <c r="G23" s="5"/>
    </row>
    <row r="24" spans="1:14" x14ac:dyDescent="0.25">
      <c r="A24" s="5"/>
      <c r="B24" s="5"/>
      <c r="C24" s="5"/>
      <c r="D24" s="5"/>
      <c r="E24" s="5"/>
      <c r="F24" s="5"/>
      <c r="G24" s="5"/>
    </row>
    <row r="25" spans="1:14" x14ac:dyDescent="0.25">
      <c r="A25" s="5" t="s">
        <v>10</v>
      </c>
      <c r="B25" s="5" t="s">
        <v>67</v>
      </c>
      <c r="C25" s="5">
        <v>2</v>
      </c>
      <c r="D25" s="5" t="s">
        <v>49</v>
      </c>
      <c r="E25" s="5" t="s">
        <v>56</v>
      </c>
      <c r="F25" s="5" t="s">
        <v>8</v>
      </c>
      <c r="G25" s="5" t="s">
        <v>85</v>
      </c>
    </row>
    <row r="26" spans="1:14" x14ac:dyDescent="0.25">
      <c r="A26" s="5" t="s">
        <v>33</v>
      </c>
      <c r="B26" s="5" t="s">
        <v>67</v>
      </c>
      <c r="C26" s="5">
        <v>5</v>
      </c>
      <c r="D26" s="5" t="s">
        <v>49</v>
      </c>
      <c r="E26" s="5" t="s">
        <v>56</v>
      </c>
      <c r="F26" s="5" t="s">
        <v>8</v>
      </c>
      <c r="G26" s="5" t="s">
        <v>87</v>
      </c>
      <c r="L26">
        <v>1</v>
      </c>
      <c r="M26" t="s">
        <v>7</v>
      </c>
      <c r="N26" t="s">
        <v>112</v>
      </c>
    </row>
    <row r="27" spans="1:14" x14ac:dyDescent="0.25">
      <c r="A27" s="5" t="s">
        <v>18</v>
      </c>
      <c r="B27" s="5" t="s">
        <v>67</v>
      </c>
      <c r="C27" s="5">
        <v>1</v>
      </c>
      <c r="D27" s="5" t="s">
        <v>6</v>
      </c>
      <c r="E27" s="5" t="s">
        <v>7</v>
      </c>
      <c r="F27" s="5" t="s">
        <v>8</v>
      </c>
      <c r="G27" s="5" t="s">
        <v>79</v>
      </c>
      <c r="L27">
        <v>2</v>
      </c>
      <c r="M27" t="s">
        <v>23</v>
      </c>
      <c r="N27" t="s">
        <v>113</v>
      </c>
    </row>
    <row r="28" spans="1:14" x14ac:dyDescent="0.25">
      <c r="A28" s="5" t="s">
        <v>15</v>
      </c>
      <c r="B28" s="5" t="s">
        <v>67</v>
      </c>
      <c r="C28" s="5">
        <v>1</v>
      </c>
      <c r="D28" s="5" t="s">
        <v>6</v>
      </c>
      <c r="E28" s="5" t="s">
        <v>7</v>
      </c>
      <c r="F28" s="5" t="s">
        <v>8</v>
      </c>
      <c r="G28" s="5" t="s">
        <v>82</v>
      </c>
    </row>
    <row r="29" spans="1:14" x14ac:dyDescent="0.25">
      <c r="A29" s="5" t="s">
        <v>35</v>
      </c>
      <c r="B29" s="5" t="s">
        <v>67</v>
      </c>
      <c r="C29" s="5">
        <v>2</v>
      </c>
      <c r="D29" s="5" t="s">
        <v>6</v>
      </c>
      <c r="E29" s="5" t="s">
        <v>7</v>
      </c>
      <c r="F29" s="5" t="s">
        <v>8</v>
      </c>
      <c r="G29" s="5" t="s">
        <v>82</v>
      </c>
    </row>
    <row r="30" spans="1:14" x14ac:dyDescent="0.25">
      <c r="A30" s="5" t="s">
        <v>22</v>
      </c>
      <c r="B30" s="5" t="s">
        <v>67</v>
      </c>
      <c r="C30" s="5">
        <v>3</v>
      </c>
      <c r="D30" s="5" t="s">
        <v>6</v>
      </c>
      <c r="E30" s="5" t="s">
        <v>7</v>
      </c>
      <c r="F30" s="5" t="s">
        <v>8</v>
      </c>
      <c r="G30" s="5" t="s">
        <v>86</v>
      </c>
    </row>
    <row r="31" spans="1:14" x14ac:dyDescent="0.25">
      <c r="A31" s="5" t="s">
        <v>12</v>
      </c>
      <c r="B31" s="5" t="s">
        <v>67</v>
      </c>
      <c r="C31" s="5">
        <v>4</v>
      </c>
      <c r="D31" s="5" t="s">
        <v>49</v>
      </c>
      <c r="E31" s="5" t="s">
        <v>26</v>
      </c>
      <c r="F31" s="5" t="s">
        <v>8</v>
      </c>
      <c r="G31" s="5" t="s">
        <v>75</v>
      </c>
    </row>
    <row r="32" spans="1:14" x14ac:dyDescent="0.25">
      <c r="A32" s="5" t="s">
        <v>33</v>
      </c>
      <c r="B32" s="5" t="s">
        <v>67</v>
      </c>
      <c r="C32" s="5">
        <v>5</v>
      </c>
      <c r="D32" s="5" t="s">
        <v>49</v>
      </c>
      <c r="E32" s="5" t="s">
        <v>26</v>
      </c>
      <c r="F32" s="5" t="s">
        <v>8</v>
      </c>
      <c r="G32" s="5" t="s">
        <v>87</v>
      </c>
    </row>
    <row r="33" spans="1:7" x14ac:dyDescent="0.25">
      <c r="A33" s="5" t="s">
        <v>11</v>
      </c>
      <c r="B33" s="5" t="s">
        <v>67</v>
      </c>
      <c r="C33" s="5">
        <v>3</v>
      </c>
      <c r="D33" s="5" t="s">
        <v>6</v>
      </c>
      <c r="E33" s="5" t="s">
        <v>59</v>
      </c>
      <c r="F33" s="5" t="s">
        <v>8</v>
      </c>
      <c r="G33" s="5" t="s">
        <v>88</v>
      </c>
    </row>
    <row r="34" spans="1:7" x14ac:dyDescent="0.25">
      <c r="A34" s="5" t="s">
        <v>53</v>
      </c>
      <c r="B34" s="5" t="s">
        <v>67</v>
      </c>
      <c r="C34" s="5">
        <v>4</v>
      </c>
      <c r="D34" s="5" t="s">
        <v>16</v>
      </c>
      <c r="E34" s="5" t="s">
        <v>17</v>
      </c>
      <c r="F34" s="5" t="s">
        <v>8</v>
      </c>
      <c r="G34" s="5" t="s">
        <v>80</v>
      </c>
    </row>
    <row r="35" spans="1:7" x14ac:dyDescent="0.25">
      <c r="A35" s="5" t="s">
        <v>40</v>
      </c>
      <c r="B35" s="5" t="s">
        <v>67</v>
      </c>
      <c r="C35" s="5">
        <v>5</v>
      </c>
      <c r="D35" s="5" t="s">
        <v>16</v>
      </c>
      <c r="E35" s="5" t="s">
        <v>17</v>
      </c>
      <c r="F35" s="5" t="s">
        <v>8</v>
      </c>
      <c r="G35" s="5" t="s">
        <v>88</v>
      </c>
    </row>
    <row r="36" spans="1:7" x14ac:dyDescent="0.25">
      <c r="A36" s="5" t="s">
        <v>42</v>
      </c>
      <c r="B36" s="5" t="s">
        <v>67</v>
      </c>
      <c r="C36" s="5">
        <v>1</v>
      </c>
      <c r="D36" s="5" t="s">
        <v>16</v>
      </c>
      <c r="E36" s="5" t="s">
        <v>61</v>
      </c>
      <c r="F36" s="5" t="s">
        <v>8</v>
      </c>
      <c r="G36" s="5" t="s">
        <v>71</v>
      </c>
    </row>
    <row r="37" spans="1:7" x14ac:dyDescent="0.25">
      <c r="A37" s="5" t="s">
        <v>19</v>
      </c>
      <c r="B37" s="5" t="s">
        <v>67</v>
      </c>
      <c r="C37" s="5">
        <v>3</v>
      </c>
      <c r="D37" s="5" t="s">
        <v>16</v>
      </c>
      <c r="E37" s="5" t="s">
        <v>61</v>
      </c>
      <c r="F37" s="5" t="s">
        <v>8</v>
      </c>
      <c r="G37" s="5" t="s">
        <v>86</v>
      </c>
    </row>
    <row r="38" spans="1:7" x14ac:dyDescent="0.25">
      <c r="A38" s="5" t="s">
        <v>62</v>
      </c>
      <c r="B38" s="5" t="s">
        <v>67</v>
      </c>
      <c r="C38" s="5">
        <v>2</v>
      </c>
      <c r="D38" s="5" t="s">
        <v>16</v>
      </c>
      <c r="E38" s="5" t="s">
        <v>23</v>
      </c>
      <c r="F38" s="5" t="s">
        <v>8</v>
      </c>
      <c r="G38" s="5" t="s">
        <v>73</v>
      </c>
    </row>
    <row r="39" spans="1:7" x14ac:dyDescent="0.25">
      <c r="A39" s="5" t="s">
        <v>12</v>
      </c>
      <c r="B39" s="5" t="s">
        <v>67</v>
      </c>
      <c r="C39" s="5">
        <v>4</v>
      </c>
      <c r="D39" s="5" t="s">
        <v>16</v>
      </c>
      <c r="E39" s="5" t="s">
        <v>23</v>
      </c>
      <c r="F39" s="5" t="s">
        <v>8</v>
      </c>
      <c r="G39" s="5" t="s">
        <v>74</v>
      </c>
    </row>
    <row r="40" spans="1:7" x14ac:dyDescent="0.25">
      <c r="A40" s="5" t="s">
        <v>10</v>
      </c>
      <c r="B40" s="5" t="s">
        <v>67</v>
      </c>
      <c r="C40" s="5">
        <v>2</v>
      </c>
      <c r="D40" s="5" t="s">
        <v>63</v>
      </c>
      <c r="E40" s="5" t="s">
        <v>63</v>
      </c>
      <c r="F40" s="5" t="s">
        <v>8</v>
      </c>
      <c r="G40" s="5" t="s">
        <v>85</v>
      </c>
    </row>
    <row r="41" spans="1:7" x14ac:dyDescent="0.25">
      <c r="A41" s="5" t="s">
        <v>42</v>
      </c>
      <c r="B41" s="5" t="s">
        <v>67</v>
      </c>
      <c r="C41" s="5">
        <v>1</v>
      </c>
      <c r="D41" s="5" t="s">
        <v>16</v>
      </c>
      <c r="E41" s="5" t="s">
        <v>72</v>
      </c>
      <c r="F41" s="5" t="s">
        <v>8</v>
      </c>
      <c r="G41" s="5" t="s">
        <v>73</v>
      </c>
    </row>
  </sheetData>
  <sortState ref="A25:G41">
    <sortCondition ref="E25:E4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10" workbookViewId="0">
      <selection activeCell="E38" sqref="E38:E40"/>
    </sheetView>
  </sheetViews>
  <sheetFormatPr defaultRowHeight="15" x14ac:dyDescent="0.25"/>
  <sheetData>
    <row r="1" spans="1:13" x14ac:dyDescent="0.25">
      <c r="A1" s="6" t="s">
        <v>0</v>
      </c>
      <c r="B1" s="6" t="s">
        <v>65</v>
      </c>
      <c r="C1" s="6" t="s">
        <v>66</v>
      </c>
      <c r="D1" s="6" t="s">
        <v>1</v>
      </c>
      <c r="E1" s="6" t="s">
        <v>2</v>
      </c>
      <c r="F1" s="6" t="s">
        <v>3</v>
      </c>
      <c r="G1" s="6" t="s">
        <v>90</v>
      </c>
      <c r="L1" s="3"/>
      <c r="M1" s="3"/>
    </row>
    <row r="2" spans="1:13" x14ac:dyDescent="0.25">
      <c r="A2" s="7" t="s">
        <v>14</v>
      </c>
      <c r="B2" s="7" t="s">
        <v>69</v>
      </c>
      <c r="C2" s="7">
        <v>2</v>
      </c>
      <c r="D2" s="7" t="s">
        <v>6</v>
      </c>
      <c r="E2" s="7" t="s">
        <v>7</v>
      </c>
      <c r="F2" s="7" t="s">
        <v>8</v>
      </c>
      <c r="G2" s="7" t="s">
        <v>97</v>
      </c>
    </row>
    <row r="3" spans="1:13" x14ac:dyDescent="0.25">
      <c r="A3" s="7" t="s">
        <v>60</v>
      </c>
      <c r="B3" s="7" t="s">
        <v>69</v>
      </c>
      <c r="C3" s="7">
        <v>1</v>
      </c>
      <c r="D3" s="7" t="s">
        <v>6</v>
      </c>
      <c r="E3" s="7" t="s">
        <v>7</v>
      </c>
      <c r="F3" s="7" t="s">
        <v>8</v>
      </c>
      <c r="G3" s="7" t="s">
        <v>97</v>
      </c>
    </row>
    <row r="4" spans="1:13" x14ac:dyDescent="0.25">
      <c r="A4" s="7" t="s">
        <v>58</v>
      </c>
      <c r="B4" s="7" t="s">
        <v>69</v>
      </c>
      <c r="C4" s="7">
        <v>2</v>
      </c>
      <c r="D4" s="7" t="s">
        <v>6</v>
      </c>
      <c r="E4" s="7" t="s">
        <v>7</v>
      </c>
      <c r="F4" s="7" t="s">
        <v>8</v>
      </c>
      <c r="G4" s="7" t="s">
        <v>93</v>
      </c>
    </row>
    <row r="5" spans="1:13" x14ac:dyDescent="0.25">
      <c r="A5" s="7" t="s">
        <v>5</v>
      </c>
      <c r="B5" s="7" t="s">
        <v>69</v>
      </c>
      <c r="C5" s="7">
        <v>3</v>
      </c>
      <c r="D5" s="7" t="s">
        <v>16</v>
      </c>
      <c r="E5" s="7" t="s">
        <v>61</v>
      </c>
      <c r="F5" s="7" t="s">
        <v>8</v>
      </c>
      <c r="G5" s="7" t="s">
        <v>97</v>
      </c>
      <c r="K5" t="s">
        <v>104</v>
      </c>
    </row>
    <row r="6" spans="1:13" x14ac:dyDescent="0.25">
      <c r="A6" s="7" t="s">
        <v>21</v>
      </c>
      <c r="B6" s="7" t="s">
        <v>69</v>
      </c>
      <c r="C6" s="7">
        <v>5</v>
      </c>
      <c r="D6" s="7" t="s">
        <v>16</v>
      </c>
      <c r="E6" s="7" t="s">
        <v>61</v>
      </c>
      <c r="F6" s="7" t="s">
        <v>8</v>
      </c>
      <c r="G6" s="7" t="s">
        <v>97</v>
      </c>
      <c r="J6">
        <v>1</v>
      </c>
      <c r="K6" t="s">
        <v>61</v>
      </c>
      <c r="L6" t="s">
        <v>97</v>
      </c>
    </row>
    <row r="7" spans="1:13" x14ac:dyDescent="0.25">
      <c r="A7" s="7" t="s">
        <v>20</v>
      </c>
      <c r="B7" s="7" t="s">
        <v>69</v>
      </c>
      <c r="C7" s="7">
        <v>5</v>
      </c>
      <c r="D7" s="7" t="s">
        <v>16</v>
      </c>
      <c r="E7" s="7" t="s">
        <v>61</v>
      </c>
      <c r="F7" s="7" t="s">
        <v>8</v>
      </c>
      <c r="G7" s="7" t="s">
        <v>86</v>
      </c>
      <c r="K7" t="s">
        <v>23</v>
      </c>
      <c r="L7" t="s">
        <v>114</v>
      </c>
    </row>
    <row r="8" spans="1:13" x14ac:dyDescent="0.25">
      <c r="A8" s="7" t="s">
        <v>28</v>
      </c>
      <c r="B8" s="7" t="s">
        <v>69</v>
      </c>
      <c r="C8" s="7">
        <v>3</v>
      </c>
      <c r="D8" s="7" t="s">
        <v>16</v>
      </c>
      <c r="E8" s="7" t="s">
        <v>61</v>
      </c>
      <c r="F8" s="7" t="s">
        <v>8</v>
      </c>
      <c r="G8" s="7" t="s">
        <v>73</v>
      </c>
      <c r="J8">
        <v>2</v>
      </c>
      <c r="K8" t="s">
        <v>52</v>
      </c>
    </row>
    <row r="9" spans="1:13" x14ac:dyDescent="0.25">
      <c r="A9" s="7" t="s">
        <v>24</v>
      </c>
      <c r="B9" s="7" t="s">
        <v>69</v>
      </c>
      <c r="C9" s="7">
        <v>4</v>
      </c>
      <c r="D9" s="7" t="s">
        <v>95</v>
      </c>
      <c r="E9" s="7" t="s">
        <v>96</v>
      </c>
      <c r="F9" s="7" t="s">
        <v>8</v>
      </c>
      <c r="G9" s="7" t="s">
        <v>97</v>
      </c>
    </row>
    <row r="10" spans="1:13" x14ac:dyDescent="0.25">
      <c r="A10" s="7" t="s">
        <v>51</v>
      </c>
      <c r="B10" s="7" t="s">
        <v>69</v>
      </c>
      <c r="C10" s="7">
        <v>5</v>
      </c>
      <c r="D10" s="7" t="s">
        <v>95</v>
      </c>
      <c r="E10" s="7" t="s">
        <v>96</v>
      </c>
      <c r="F10" s="7" t="s">
        <v>8</v>
      </c>
      <c r="G10" s="7" t="s">
        <v>98</v>
      </c>
    </row>
    <row r="11" spans="1:13" x14ac:dyDescent="0.25">
      <c r="A11" s="7" t="s">
        <v>13</v>
      </c>
      <c r="B11" s="7" t="s">
        <v>69</v>
      </c>
      <c r="C11" s="7">
        <v>1</v>
      </c>
      <c r="D11" s="7" t="s">
        <v>16</v>
      </c>
      <c r="E11" s="7" t="s">
        <v>23</v>
      </c>
      <c r="F11" s="7" t="s">
        <v>8</v>
      </c>
      <c r="G11" s="7" t="s">
        <v>73</v>
      </c>
    </row>
    <row r="12" spans="1:13" x14ac:dyDescent="0.25">
      <c r="A12" s="7" t="s">
        <v>21</v>
      </c>
      <c r="B12" s="7" t="s">
        <v>69</v>
      </c>
      <c r="C12" s="7">
        <v>5</v>
      </c>
      <c r="D12" s="7" t="s">
        <v>16</v>
      </c>
      <c r="E12" s="7" t="s">
        <v>23</v>
      </c>
      <c r="F12" s="7" t="s">
        <v>8</v>
      </c>
      <c r="G12" s="7" t="s">
        <v>97</v>
      </c>
    </row>
    <row r="13" spans="1:13" x14ac:dyDescent="0.25">
      <c r="A13" s="7" t="s">
        <v>20</v>
      </c>
      <c r="B13" s="7" t="s">
        <v>69</v>
      </c>
      <c r="C13" s="7">
        <v>5</v>
      </c>
      <c r="D13" s="7" t="s">
        <v>16</v>
      </c>
      <c r="E13" s="7" t="s">
        <v>23</v>
      </c>
      <c r="F13" s="7" t="s">
        <v>8</v>
      </c>
      <c r="G13" s="7" t="s">
        <v>73</v>
      </c>
    </row>
    <row r="14" spans="1:13" x14ac:dyDescent="0.25">
      <c r="A14" s="7" t="s">
        <v>60</v>
      </c>
      <c r="B14" s="7" t="s">
        <v>69</v>
      </c>
      <c r="C14" s="7">
        <v>1</v>
      </c>
      <c r="D14" s="7" t="s">
        <v>16</v>
      </c>
      <c r="E14" s="7" t="s">
        <v>23</v>
      </c>
      <c r="F14" s="7" t="s">
        <v>8</v>
      </c>
      <c r="G14" s="7" t="s">
        <v>97</v>
      </c>
    </row>
    <row r="15" spans="1:13" x14ac:dyDescent="0.25">
      <c r="A15" s="7" t="s">
        <v>44</v>
      </c>
      <c r="B15" s="7" t="s">
        <v>69</v>
      </c>
      <c r="C15" s="7">
        <v>2</v>
      </c>
      <c r="D15" s="7" t="s">
        <v>49</v>
      </c>
      <c r="E15" s="7" t="s">
        <v>50</v>
      </c>
      <c r="F15" s="7" t="s">
        <v>8</v>
      </c>
      <c r="G15" s="7" t="s">
        <v>101</v>
      </c>
    </row>
    <row r="16" spans="1:13" x14ac:dyDescent="0.25">
      <c r="A16" s="7" t="s">
        <v>30</v>
      </c>
      <c r="B16" s="7" t="s">
        <v>69</v>
      </c>
      <c r="C16" s="7">
        <v>3</v>
      </c>
      <c r="D16" s="7" t="s">
        <v>49</v>
      </c>
      <c r="E16" s="7" t="s">
        <v>52</v>
      </c>
      <c r="F16" s="7" t="s">
        <v>8</v>
      </c>
      <c r="G16" s="7" t="s">
        <v>92</v>
      </c>
    </row>
    <row r="17" spans="1:12" x14ac:dyDescent="0.25">
      <c r="A17" s="7" t="s">
        <v>55</v>
      </c>
      <c r="B17" s="7" t="s">
        <v>69</v>
      </c>
      <c r="C17" s="7">
        <v>4</v>
      </c>
      <c r="D17" s="7" t="s">
        <v>49</v>
      </c>
      <c r="E17" s="7" t="s">
        <v>52</v>
      </c>
      <c r="F17" s="7" t="s">
        <v>8</v>
      </c>
      <c r="G17" s="7" t="s">
        <v>97</v>
      </c>
    </row>
    <row r="18" spans="1:12" x14ac:dyDescent="0.25">
      <c r="A18" s="7" t="s">
        <v>44</v>
      </c>
      <c r="B18" s="7" t="s">
        <v>69</v>
      </c>
      <c r="C18" s="7">
        <v>2</v>
      </c>
      <c r="D18" s="7" t="s">
        <v>49</v>
      </c>
      <c r="E18" s="7" t="s">
        <v>52</v>
      </c>
      <c r="F18" s="7" t="s">
        <v>8</v>
      </c>
      <c r="G18" s="7" t="s">
        <v>101</v>
      </c>
    </row>
    <row r="19" spans="1:12" x14ac:dyDescent="0.25">
      <c r="A19" s="7" t="s">
        <v>36</v>
      </c>
      <c r="B19" s="7" t="s">
        <v>69</v>
      </c>
      <c r="C19" s="7">
        <v>1</v>
      </c>
      <c r="D19" s="7" t="s">
        <v>49</v>
      </c>
      <c r="E19" s="7" t="s">
        <v>52</v>
      </c>
      <c r="F19" s="7" t="s">
        <v>8</v>
      </c>
      <c r="G19" s="7" t="s">
        <v>102</v>
      </c>
    </row>
    <row r="20" spans="1:12" x14ac:dyDescent="0.25">
      <c r="A20" s="7"/>
      <c r="B20" s="7"/>
      <c r="C20" s="7"/>
      <c r="D20" s="7"/>
      <c r="E20" s="7"/>
      <c r="F20" s="7"/>
      <c r="G20" s="7"/>
    </row>
    <row r="21" spans="1:12" x14ac:dyDescent="0.25">
      <c r="A21" s="7"/>
      <c r="B21" s="7"/>
      <c r="C21" s="7"/>
      <c r="D21" s="7"/>
      <c r="E21" s="7"/>
      <c r="F21" s="7"/>
      <c r="G21" s="7"/>
    </row>
    <row r="22" spans="1:12" x14ac:dyDescent="0.25">
      <c r="A22" s="7"/>
      <c r="B22" s="7"/>
      <c r="C22" s="7"/>
      <c r="D22" s="7"/>
      <c r="E22" s="7"/>
      <c r="F22" s="7"/>
      <c r="G22" s="7"/>
    </row>
    <row r="23" spans="1:12" x14ac:dyDescent="0.25">
      <c r="A23" s="7"/>
      <c r="B23" s="7"/>
      <c r="C23" s="7"/>
      <c r="D23" s="7"/>
      <c r="E23" s="7"/>
      <c r="F23" s="7"/>
      <c r="G23" s="7"/>
    </row>
    <row r="24" spans="1:12" x14ac:dyDescent="0.25">
      <c r="A24" s="7" t="s">
        <v>42</v>
      </c>
      <c r="B24" s="7" t="s">
        <v>67</v>
      </c>
      <c r="C24" s="7">
        <v>1</v>
      </c>
      <c r="D24" s="7" t="s">
        <v>16</v>
      </c>
      <c r="E24" s="7" t="s">
        <v>91</v>
      </c>
      <c r="F24" s="7" t="s">
        <v>91</v>
      </c>
      <c r="G24" s="7" t="s">
        <v>73</v>
      </c>
    </row>
    <row r="25" spans="1:12" x14ac:dyDescent="0.25">
      <c r="A25" s="7" t="s">
        <v>33</v>
      </c>
      <c r="B25" s="7" t="s">
        <v>67</v>
      </c>
      <c r="C25" s="7">
        <v>5</v>
      </c>
      <c r="D25" s="7" t="s">
        <v>16</v>
      </c>
      <c r="E25" s="7" t="s">
        <v>23</v>
      </c>
      <c r="F25" s="7" t="s">
        <v>8</v>
      </c>
      <c r="G25" s="7" t="s">
        <v>73</v>
      </c>
    </row>
    <row r="26" spans="1:12" x14ac:dyDescent="0.25">
      <c r="A26" s="7" t="s">
        <v>33</v>
      </c>
      <c r="B26" s="7" t="s">
        <v>67</v>
      </c>
      <c r="C26" s="7">
        <v>5</v>
      </c>
      <c r="D26" s="7" t="s">
        <v>16</v>
      </c>
      <c r="E26" s="7" t="s">
        <v>61</v>
      </c>
      <c r="F26" s="7" t="s">
        <v>8</v>
      </c>
      <c r="G26" s="7" t="s">
        <v>73</v>
      </c>
    </row>
    <row r="27" spans="1:12" x14ac:dyDescent="0.25">
      <c r="A27" s="7" t="s">
        <v>40</v>
      </c>
      <c r="B27" s="7" t="s">
        <v>67</v>
      </c>
      <c r="C27" s="7">
        <v>5</v>
      </c>
      <c r="D27" s="7" t="s">
        <v>16</v>
      </c>
      <c r="E27" s="7" t="s">
        <v>94</v>
      </c>
      <c r="F27" s="7" t="s">
        <v>8</v>
      </c>
      <c r="G27" s="7" t="s">
        <v>84</v>
      </c>
    </row>
    <row r="28" spans="1:12" x14ac:dyDescent="0.25">
      <c r="A28" s="7" t="s">
        <v>10</v>
      </c>
      <c r="B28" s="7" t="s">
        <v>67</v>
      </c>
      <c r="C28" s="7">
        <v>2</v>
      </c>
      <c r="D28" s="7" t="s">
        <v>49</v>
      </c>
      <c r="E28" s="7" t="s">
        <v>99</v>
      </c>
      <c r="F28" s="7" t="s">
        <v>8</v>
      </c>
      <c r="G28" s="7" t="s">
        <v>98</v>
      </c>
      <c r="K28" t="s">
        <v>104</v>
      </c>
    </row>
    <row r="29" spans="1:12" x14ac:dyDescent="0.25">
      <c r="A29" s="7" t="s">
        <v>19</v>
      </c>
      <c r="B29" s="7" t="s">
        <v>67</v>
      </c>
      <c r="C29" s="7">
        <v>3</v>
      </c>
      <c r="D29" s="7" t="s">
        <v>49</v>
      </c>
      <c r="E29" s="7" t="s">
        <v>99</v>
      </c>
      <c r="F29" s="7" t="s">
        <v>8</v>
      </c>
      <c r="G29" s="7" t="s">
        <v>98</v>
      </c>
      <c r="K29" t="s">
        <v>23</v>
      </c>
      <c r="L29" t="s">
        <v>115</v>
      </c>
    </row>
    <row r="30" spans="1:12" x14ac:dyDescent="0.25">
      <c r="A30" s="7" t="s">
        <v>18</v>
      </c>
      <c r="B30" s="7" t="s">
        <v>67</v>
      </c>
      <c r="C30" s="7">
        <v>1</v>
      </c>
      <c r="D30" s="7" t="s">
        <v>16</v>
      </c>
      <c r="E30" s="7" t="s">
        <v>23</v>
      </c>
      <c r="F30" s="7" t="s">
        <v>8</v>
      </c>
      <c r="G30" s="7" t="s">
        <v>86</v>
      </c>
      <c r="K30" t="s">
        <v>26</v>
      </c>
      <c r="L30" t="s">
        <v>116</v>
      </c>
    </row>
    <row r="31" spans="1:12" x14ac:dyDescent="0.25">
      <c r="A31" s="7" t="s">
        <v>22</v>
      </c>
      <c r="B31" s="7" t="s">
        <v>67</v>
      </c>
      <c r="C31" s="7">
        <v>3</v>
      </c>
      <c r="D31" s="7" t="s">
        <v>16</v>
      </c>
      <c r="E31" s="7" t="s">
        <v>23</v>
      </c>
      <c r="F31" s="7" t="s">
        <v>8</v>
      </c>
      <c r="G31" s="7" t="s">
        <v>86</v>
      </c>
    </row>
    <row r="32" spans="1:12" x14ac:dyDescent="0.25">
      <c r="A32" s="7" t="s">
        <v>62</v>
      </c>
      <c r="B32" s="7" t="s">
        <v>67</v>
      </c>
      <c r="C32" s="7">
        <v>2</v>
      </c>
      <c r="D32" s="7" t="s">
        <v>49</v>
      </c>
      <c r="E32" s="7" t="s">
        <v>26</v>
      </c>
      <c r="F32" s="7" t="s">
        <v>8</v>
      </c>
      <c r="G32" s="7" t="s">
        <v>100</v>
      </c>
    </row>
    <row r="33" spans="1:7" x14ac:dyDescent="0.25">
      <c r="A33" s="7" t="s">
        <v>15</v>
      </c>
      <c r="B33" s="7" t="s">
        <v>67</v>
      </c>
      <c r="C33" s="7">
        <v>1</v>
      </c>
      <c r="D33" s="7" t="s">
        <v>49</v>
      </c>
      <c r="E33" s="7" t="s">
        <v>26</v>
      </c>
      <c r="F33" s="7" t="s">
        <v>8</v>
      </c>
      <c r="G33" s="7" t="s">
        <v>100</v>
      </c>
    </row>
    <row r="34" spans="1:7" x14ac:dyDescent="0.25">
      <c r="A34" s="7" t="s">
        <v>53</v>
      </c>
      <c r="B34" s="7" t="s">
        <v>67</v>
      </c>
      <c r="C34" s="7">
        <v>4</v>
      </c>
      <c r="D34" s="7" t="s">
        <v>25</v>
      </c>
      <c r="E34" s="7" t="s">
        <v>26</v>
      </c>
      <c r="F34" s="7" t="s">
        <v>8</v>
      </c>
      <c r="G34" s="7" t="s">
        <v>100</v>
      </c>
    </row>
  </sheetData>
  <sortState ref="A2:G19">
    <sortCondition ref="E2:E1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workbookViewId="0">
      <selection activeCell="L73" sqref="L73"/>
    </sheetView>
  </sheetViews>
  <sheetFormatPr defaultRowHeight="15" x14ac:dyDescent="0.25"/>
  <cols>
    <col min="9" max="9" width="19.42578125" bestFit="1" customWidth="1"/>
    <col min="10" max="10" width="15.42578125" customWidth="1"/>
  </cols>
  <sheetData>
    <row r="1" spans="1:11" x14ac:dyDescent="0.25">
      <c r="A1" s="8" t="s">
        <v>0</v>
      </c>
      <c r="B1" s="8" t="s">
        <v>65</v>
      </c>
      <c r="C1" s="8" t="s">
        <v>66</v>
      </c>
      <c r="D1" s="8" t="s">
        <v>2</v>
      </c>
      <c r="E1" s="8" t="s">
        <v>1</v>
      </c>
      <c r="F1" s="8" t="s">
        <v>117</v>
      </c>
      <c r="G1" s="8" t="s">
        <v>118</v>
      </c>
      <c r="J1" s="3"/>
      <c r="K1" s="3"/>
    </row>
    <row r="2" spans="1:11" x14ac:dyDescent="0.25">
      <c r="A2" s="9" t="s">
        <v>5</v>
      </c>
      <c r="B2" s="9" t="s">
        <v>69</v>
      </c>
      <c r="C2" s="9">
        <v>3</v>
      </c>
      <c r="D2" s="9" t="s">
        <v>7</v>
      </c>
      <c r="E2" s="9" t="s">
        <v>6</v>
      </c>
      <c r="F2" s="9" t="s">
        <v>9</v>
      </c>
      <c r="G2" s="10">
        <v>3</v>
      </c>
      <c r="I2" s="23" t="s">
        <v>178</v>
      </c>
      <c r="J2" t="s">
        <v>187</v>
      </c>
    </row>
    <row r="3" spans="1:11" x14ac:dyDescent="0.25">
      <c r="A3" s="9" t="s">
        <v>13</v>
      </c>
      <c r="B3" s="9" t="s">
        <v>69</v>
      </c>
      <c r="C3" s="9">
        <v>1</v>
      </c>
      <c r="D3" s="9" t="s">
        <v>7</v>
      </c>
      <c r="E3" s="9" t="s">
        <v>6</v>
      </c>
      <c r="F3" s="9" t="s">
        <v>9</v>
      </c>
      <c r="G3" s="10">
        <v>2</v>
      </c>
      <c r="I3" s="24" t="s">
        <v>56</v>
      </c>
      <c r="J3" s="26">
        <v>3.5</v>
      </c>
    </row>
    <row r="4" spans="1:11" x14ac:dyDescent="0.25">
      <c r="A4" s="9" t="s">
        <v>48</v>
      </c>
      <c r="B4" s="9" t="s">
        <v>69</v>
      </c>
      <c r="C4" s="9">
        <v>4</v>
      </c>
      <c r="D4" s="9" t="s">
        <v>7</v>
      </c>
      <c r="E4" s="9" t="s">
        <v>6</v>
      </c>
      <c r="F4" s="9" t="s">
        <v>9</v>
      </c>
      <c r="G4" s="10">
        <v>1</v>
      </c>
      <c r="I4" s="24" t="s">
        <v>7</v>
      </c>
      <c r="J4" s="26">
        <v>2.0769230769230771</v>
      </c>
      <c r="K4">
        <v>2</v>
      </c>
    </row>
    <row r="5" spans="1:11" x14ac:dyDescent="0.25">
      <c r="A5" s="9" t="s">
        <v>14</v>
      </c>
      <c r="B5" s="9" t="s">
        <v>69</v>
      </c>
      <c r="C5" s="9">
        <v>2</v>
      </c>
      <c r="D5" s="9" t="s">
        <v>7</v>
      </c>
      <c r="E5" s="9" t="s">
        <v>6</v>
      </c>
      <c r="F5" s="9" t="s">
        <v>9</v>
      </c>
      <c r="G5" s="10">
        <v>2</v>
      </c>
      <c r="I5" s="24" t="s">
        <v>26</v>
      </c>
      <c r="J5" s="26">
        <v>2.75</v>
      </c>
    </row>
    <row r="6" spans="1:11" x14ac:dyDescent="0.25">
      <c r="A6" s="9" t="s">
        <v>21</v>
      </c>
      <c r="B6" s="9" t="s">
        <v>69</v>
      </c>
      <c r="C6" s="9">
        <v>5</v>
      </c>
      <c r="D6" s="9" t="s">
        <v>7</v>
      </c>
      <c r="E6" s="9" t="s">
        <v>6</v>
      </c>
      <c r="F6" s="9" t="s">
        <v>9</v>
      </c>
      <c r="G6" s="10">
        <v>2</v>
      </c>
      <c r="I6" s="24" t="s">
        <v>77</v>
      </c>
      <c r="J6" s="26">
        <v>2.3333333333333335</v>
      </c>
    </row>
    <row r="7" spans="1:11" x14ac:dyDescent="0.25">
      <c r="A7" s="9" t="s">
        <v>30</v>
      </c>
      <c r="B7" s="9" t="s">
        <v>69</v>
      </c>
      <c r="C7" s="9">
        <v>3</v>
      </c>
      <c r="D7" s="9" t="s">
        <v>7</v>
      </c>
      <c r="E7" s="9" t="s">
        <v>6</v>
      </c>
      <c r="F7" s="9" t="s">
        <v>9</v>
      </c>
      <c r="G7" s="10">
        <v>2</v>
      </c>
      <c r="I7" s="24" t="s">
        <v>122</v>
      </c>
      <c r="J7" s="26">
        <v>3.25</v>
      </c>
    </row>
    <row r="8" spans="1:11" x14ac:dyDescent="0.25">
      <c r="A8" s="9" t="s">
        <v>20</v>
      </c>
      <c r="B8" s="9" t="s">
        <v>69</v>
      </c>
      <c r="C8" s="9">
        <v>5</v>
      </c>
      <c r="D8" s="9" t="s">
        <v>7</v>
      </c>
      <c r="E8" s="9" t="s">
        <v>6</v>
      </c>
      <c r="F8" s="9" t="s">
        <v>9</v>
      </c>
      <c r="G8" s="10">
        <v>2</v>
      </c>
      <c r="I8" s="24" t="s">
        <v>123</v>
      </c>
      <c r="J8" s="26">
        <v>4</v>
      </c>
    </row>
    <row r="9" spans="1:11" x14ac:dyDescent="0.25">
      <c r="A9" s="9" t="s">
        <v>60</v>
      </c>
      <c r="B9" s="9" t="s">
        <v>69</v>
      </c>
      <c r="C9" s="9">
        <v>1</v>
      </c>
      <c r="D9" s="9" t="s">
        <v>7</v>
      </c>
      <c r="E9" s="9" t="s">
        <v>6</v>
      </c>
      <c r="F9" s="9" t="s">
        <v>9</v>
      </c>
      <c r="G9" s="10">
        <v>1</v>
      </c>
      <c r="I9" s="24" t="s">
        <v>17</v>
      </c>
      <c r="J9" s="26">
        <v>1.6666666666666667</v>
      </c>
      <c r="K9">
        <v>1</v>
      </c>
    </row>
    <row r="10" spans="1:11" x14ac:dyDescent="0.25">
      <c r="A10" s="9" t="s">
        <v>55</v>
      </c>
      <c r="B10" s="9" t="s">
        <v>69</v>
      </c>
      <c r="C10" s="9">
        <v>4</v>
      </c>
      <c r="D10" s="9" t="s">
        <v>7</v>
      </c>
      <c r="E10" s="9" t="s">
        <v>6</v>
      </c>
      <c r="F10" s="9" t="s">
        <v>9</v>
      </c>
      <c r="G10" s="10">
        <v>3</v>
      </c>
      <c r="I10" s="24" t="s">
        <v>23</v>
      </c>
      <c r="J10" s="26">
        <v>1</v>
      </c>
    </row>
    <row r="11" spans="1:11" x14ac:dyDescent="0.25">
      <c r="A11" s="9" t="s">
        <v>44</v>
      </c>
      <c r="B11" s="9" t="s">
        <v>69</v>
      </c>
      <c r="C11" s="9">
        <v>2</v>
      </c>
      <c r="D11" s="9" t="s">
        <v>7</v>
      </c>
      <c r="E11" s="9" t="s">
        <v>6</v>
      </c>
      <c r="F11" s="9" t="s">
        <v>9</v>
      </c>
      <c r="G11" s="10">
        <v>1</v>
      </c>
      <c r="I11" s="24" t="s">
        <v>130</v>
      </c>
      <c r="J11" s="26">
        <v>2.2000000000000002</v>
      </c>
    </row>
    <row r="12" spans="1:11" x14ac:dyDescent="0.25">
      <c r="A12" s="9" t="s">
        <v>28</v>
      </c>
      <c r="B12" s="9" t="s">
        <v>69</v>
      </c>
      <c r="C12" s="9">
        <v>3</v>
      </c>
      <c r="D12" s="9" t="s">
        <v>7</v>
      </c>
      <c r="E12" s="9" t="s">
        <v>6</v>
      </c>
      <c r="F12" s="9" t="s">
        <v>9</v>
      </c>
      <c r="G12" s="10">
        <v>2</v>
      </c>
      <c r="I12" s="24" t="s">
        <v>50</v>
      </c>
      <c r="J12" s="26">
        <v>2.75</v>
      </c>
    </row>
    <row r="13" spans="1:11" x14ac:dyDescent="0.25">
      <c r="A13" s="9" t="s">
        <v>36</v>
      </c>
      <c r="B13" s="9" t="s">
        <v>69</v>
      </c>
      <c r="C13" s="9">
        <v>1</v>
      </c>
      <c r="D13" s="9" t="s">
        <v>7</v>
      </c>
      <c r="E13" s="9" t="s">
        <v>6</v>
      </c>
      <c r="F13" s="9" t="s">
        <v>9</v>
      </c>
      <c r="G13" s="10">
        <v>4</v>
      </c>
      <c r="I13" s="24" t="s">
        <v>29</v>
      </c>
      <c r="J13" s="26">
        <v>3.3333333333333335</v>
      </c>
    </row>
    <row r="14" spans="1:11" x14ac:dyDescent="0.25">
      <c r="A14" s="9" t="s">
        <v>51</v>
      </c>
      <c r="B14" s="9" t="s">
        <v>69</v>
      </c>
      <c r="C14" s="9">
        <v>5</v>
      </c>
      <c r="D14" s="9" t="s">
        <v>7</v>
      </c>
      <c r="E14" s="9" t="s">
        <v>6</v>
      </c>
      <c r="F14" s="9" t="s">
        <v>9</v>
      </c>
      <c r="G14" s="10">
        <v>2</v>
      </c>
      <c r="I14" s="24" t="s">
        <v>52</v>
      </c>
      <c r="J14" s="26">
        <v>2.5</v>
      </c>
    </row>
    <row r="15" spans="1:11" x14ac:dyDescent="0.25">
      <c r="A15" s="9" t="s">
        <v>5</v>
      </c>
      <c r="B15" s="9" t="s">
        <v>69</v>
      </c>
      <c r="C15" s="9">
        <v>3</v>
      </c>
      <c r="D15" s="9" t="s">
        <v>17</v>
      </c>
      <c r="E15" s="9" t="s">
        <v>16</v>
      </c>
      <c r="F15" s="9" t="s">
        <v>9</v>
      </c>
      <c r="G15" s="10">
        <v>2</v>
      </c>
      <c r="I15" s="24" t="s">
        <v>63</v>
      </c>
      <c r="J15" s="26">
        <v>4</v>
      </c>
    </row>
    <row r="16" spans="1:11" x14ac:dyDescent="0.25">
      <c r="A16" s="9" t="s">
        <v>13</v>
      </c>
      <c r="B16" s="9" t="s">
        <v>69</v>
      </c>
      <c r="C16" s="9">
        <v>1</v>
      </c>
      <c r="D16" s="9" t="s">
        <v>17</v>
      </c>
      <c r="E16" s="9" t="s">
        <v>16</v>
      </c>
      <c r="F16" s="9" t="s">
        <v>9</v>
      </c>
      <c r="G16" s="10">
        <v>1</v>
      </c>
      <c r="I16" s="24" t="s">
        <v>179</v>
      </c>
      <c r="J16" s="26">
        <v>2.4375</v>
      </c>
    </row>
    <row r="17" spans="1:7" x14ac:dyDescent="0.25">
      <c r="A17" s="9" t="s">
        <v>48</v>
      </c>
      <c r="B17" s="9" t="s">
        <v>69</v>
      </c>
      <c r="C17" s="9">
        <v>4</v>
      </c>
      <c r="D17" s="9" t="s">
        <v>17</v>
      </c>
      <c r="E17" s="9" t="s">
        <v>16</v>
      </c>
      <c r="F17" s="9" t="s">
        <v>9</v>
      </c>
      <c r="G17" s="10">
        <v>2</v>
      </c>
    </row>
    <row r="18" spans="1:7" x14ac:dyDescent="0.25">
      <c r="A18" s="9" t="s">
        <v>14</v>
      </c>
      <c r="B18" s="9" t="s">
        <v>69</v>
      </c>
      <c r="C18" s="9">
        <v>2</v>
      </c>
      <c r="D18" s="9" t="s">
        <v>17</v>
      </c>
      <c r="E18" s="9" t="s">
        <v>16</v>
      </c>
      <c r="F18" s="9" t="s">
        <v>9</v>
      </c>
      <c r="G18" s="10">
        <v>1</v>
      </c>
    </row>
    <row r="19" spans="1:7" x14ac:dyDescent="0.25">
      <c r="A19" s="9" t="s">
        <v>21</v>
      </c>
      <c r="B19" s="9" t="s">
        <v>69</v>
      </c>
      <c r="C19" s="9">
        <v>5</v>
      </c>
      <c r="D19" s="9" t="s">
        <v>17</v>
      </c>
      <c r="E19" s="9" t="s">
        <v>16</v>
      </c>
      <c r="F19" s="9" t="s">
        <v>9</v>
      </c>
      <c r="G19" s="10">
        <v>1</v>
      </c>
    </row>
    <row r="20" spans="1:7" x14ac:dyDescent="0.25">
      <c r="A20" s="9" t="s">
        <v>30</v>
      </c>
      <c r="B20" s="9" t="s">
        <v>69</v>
      </c>
      <c r="C20" s="9">
        <v>3</v>
      </c>
      <c r="D20" s="9" t="s">
        <v>17</v>
      </c>
      <c r="E20" s="9" t="s">
        <v>16</v>
      </c>
      <c r="F20" s="9" t="s">
        <v>9</v>
      </c>
      <c r="G20" s="10">
        <v>1</v>
      </c>
    </row>
    <row r="21" spans="1:7" x14ac:dyDescent="0.25">
      <c r="A21" s="9" t="s">
        <v>20</v>
      </c>
      <c r="B21" s="9" t="s">
        <v>69</v>
      </c>
      <c r="C21" s="9">
        <v>5</v>
      </c>
      <c r="D21" s="9" t="s">
        <v>17</v>
      </c>
      <c r="E21" s="9" t="s">
        <v>16</v>
      </c>
      <c r="F21" s="9" t="s">
        <v>9</v>
      </c>
      <c r="G21" s="10">
        <v>1</v>
      </c>
    </row>
    <row r="22" spans="1:7" x14ac:dyDescent="0.25">
      <c r="A22" s="9" t="s">
        <v>60</v>
      </c>
      <c r="B22" s="9" t="s">
        <v>69</v>
      </c>
      <c r="C22" s="9">
        <v>1</v>
      </c>
      <c r="D22" s="9" t="s">
        <v>17</v>
      </c>
      <c r="E22" s="9" t="s">
        <v>16</v>
      </c>
      <c r="F22" s="9" t="s">
        <v>9</v>
      </c>
      <c r="G22" s="10">
        <v>2</v>
      </c>
    </row>
    <row r="23" spans="1:7" x14ac:dyDescent="0.25">
      <c r="A23" s="9" t="s">
        <v>55</v>
      </c>
      <c r="B23" s="9" t="s">
        <v>69</v>
      </c>
      <c r="C23" s="9">
        <v>4</v>
      </c>
      <c r="D23" s="9" t="s">
        <v>17</v>
      </c>
      <c r="E23" s="9" t="s">
        <v>16</v>
      </c>
      <c r="F23" s="9" t="s">
        <v>9</v>
      </c>
      <c r="G23" s="10">
        <v>1</v>
      </c>
    </row>
    <row r="24" spans="1:7" x14ac:dyDescent="0.25">
      <c r="A24" s="9" t="s">
        <v>44</v>
      </c>
      <c r="B24" s="9" t="s">
        <v>69</v>
      </c>
      <c r="C24" s="9">
        <v>2</v>
      </c>
      <c r="D24" s="9" t="s">
        <v>17</v>
      </c>
      <c r="E24" s="9" t="s">
        <v>16</v>
      </c>
      <c r="F24" s="9" t="s">
        <v>9</v>
      </c>
      <c r="G24" s="10">
        <v>2</v>
      </c>
    </row>
    <row r="25" spans="1:7" x14ac:dyDescent="0.25">
      <c r="A25" s="9" t="s">
        <v>28</v>
      </c>
      <c r="B25" s="9" t="s">
        <v>69</v>
      </c>
      <c r="C25" s="9">
        <v>3</v>
      </c>
      <c r="D25" s="9" t="s">
        <v>17</v>
      </c>
      <c r="E25" s="9" t="s">
        <v>16</v>
      </c>
      <c r="F25" s="9" t="s">
        <v>9</v>
      </c>
      <c r="G25" s="10">
        <v>1</v>
      </c>
    </row>
    <row r="26" spans="1:7" x14ac:dyDescent="0.25">
      <c r="A26" s="9" t="s">
        <v>58</v>
      </c>
      <c r="B26" s="9" t="s">
        <v>69</v>
      </c>
      <c r="C26" s="9">
        <v>2</v>
      </c>
      <c r="D26" s="9" t="s">
        <v>17</v>
      </c>
      <c r="E26" s="9" t="s">
        <v>16</v>
      </c>
      <c r="F26" s="9" t="s">
        <v>9</v>
      </c>
      <c r="G26" s="10">
        <v>1</v>
      </c>
    </row>
    <row r="27" spans="1:7" x14ac:dyDescent="0.25">
      <c r="A27" s="9" t="s">
        <v>36</v>
      </c>
      <c r="B27" s="9" t="s">
        <v>69</v>
      </c>
      <c r="C27" s="9">
        <v>1</v>
      </c>
      <c r="D27" s="9" t="s">
        <v>17</v>
      </c>
      <c r="E27" s="9" t="s">
        <v>16</v>
      </c>
      <c r="F27" s="9" t="s">
        <v>9</v>
      </c>
      <c r="G27" s="10">
        <v>3</v>
      </c>
    </row>
    <row r="28" spans="1:7" x14ac:dyDescent="0.25">
      <c r="A28" s="9" t="s">
        <v>24</v>
      </c>
      <c r="B28" s="9" t="s">
        <v>69</v>
      </c>
      <c r="C28" s="9">
        <v>4</v>
      </c>
      <c r="D28" s="9" t="s">
        <v>17</v>
      </c>
      <c r="E28" s="9" t="s">
        <v>16</v>
      </c>
      <c r="F28" s="9" t="s">
        <v>9</v>
      </c>
      <c r="G28" s="10">
        <v>5</v>
      </c>
    </row>
    <row r="29" spans="1:7" x14ac:dyDescent="0.25">
      <c r="A29" s="9" t="s">
        <v>51</v>
      </c>
      <c r="B29" s="9" t="s">
        <v>69</v>
      </c>
      <c r="C29" s="9">
        <v>5</v>
      </c>
      <c r="D29" s="9" t="s">
        <v>17</v>
      </c>
      <c r="E29" s="9" t="s">
        <v>16</v>
      </c>
      <c r="F29" s="9" t="s">
        <v>9</v>
      </c>
      <c r="G29" s="10">
        <v>1</v>
      </c>
    </row>
    <row r="30" spans="1:7" x14ac:dyDescent="0.25">
      <c r="A30" s="9" t="s">
        <v>24</v>
      </c>
      <c r="B30" s="9" t="s">
        <v>69</v>
      </c>
      <c r="C30" s="9">
        <v>4</v>
      </c>
      <c r="D30" s="9" t="s">
        <v>23</v>
      </c>
      <c r="E30" s="9" t="s">
        <v>16</v>
      </c>
      <c r="F30" s="9" t="s">
        <v>9</v>
      </c>
      <c r="G30" s="10">
        <v>1</v>
      </c>
    </row>
    <row r="31" spans="1:7" x14ac:dyDescent="0.25">
      <c r="A31" s="9" t="s">
        <v>55</v>
      </c>
      <c r="B31" s="9" t="s">
        <v>69</v>
      </c>
      <c r="C31" s="9">
        <v>4</v>
      </c>
      <c r="D31" s="9" t="s">
        <v>63</v>
      </c>
      <c r="E31" s="9" t="s">
        <v>45</v>
      </c>
      <c r="F31" s="9" t="s">
        <v>9</v>
      </c>
      <c r="G31" s="10">
        <v>4</v>
      </c>
    </row>
    <row r="32" spans="1:7" x14ac:dyDescent="0.25">
      <c r="A32" s="9" t="s">
        <v>30</v>
      </c>
      <c r="B32" s="9" t="s">
        <v>69</v>
      </c>
      <c r="C32" s="9">
        <v>3</v>
      </c>
      <c r="D32" s="9" t="s">
        <v>56</v>
      </c>
      <c r="E32" s="9" t="s">
        <v>49</v>
      </c>
      <c r="F32" s="9" t="s">
        <v>120</v>
      </c>
      <c r="G32" s="10">
        <v>4</v>
      </c>
    </row>
    <row r="33" spans="1:7" x14ac:dyDescent="0.25">
      <c r="A33" s="9" t="s">
        <v>20</v>
      </c>
      <c r="B33" s="9" t="s">
        <v>69</v>
      </c>
      <c r="C33" s="9">
        <v>5</v>
      </c>
      <c r="D33" s="9" t="s">
        <v>56</v>
      </c>
      <c r="E33" s="9" t="s">
        <v>49</v>
      </c>
      <c r="F33" s="9" t="s">
        <v>120</v>
      </c>
      <c r="G33" s="10">
        <v>3</v>
      </c>
    </row>
    <row r="34" spans="1:7" x14ac:dyDescent="0.25">
      <c r="A34" s="9" t="s">
        <v>58</v>
      </c>
      <c r="B34" s="9" t="s">
        <v>69</v>
      </c>
      <c r="C34" s="9">
        <v>2</v>
      </c>
      <c r="D34" s="9" t="s">
        <v>56</v>
      </c>
      <c r="E34" s="9" t="s">
        <v>49</v>
      </c>
      <c r="F34" s="9" t="s">
        <v>120</v>
      </c>
      <c r="G34" s="10">
        <v>2</v>
      </c>
    </row>
    <row r="35" spans="1:7" x14ac:dyDescent="0.25">
      <c r="A35" s="9" t="s">
        <v>36</v>
      </c>
      <c r="B35" s="9" t="s">
        <v>69</v>
      </c>
      <c r="C35" s="9">
        <v>1</v>
      </c>
      <c r="D35" s="9" t="s">
        <v>56</v>
      </c>
      <c r="E35" s="9" t="s">
        <v>49</v>
      </c>
      <c r="F35" s="9" t="s">
        <v>120</v>
      </c>
      <c r="G35" s="10">
        <v>5</v>
      </c>
    </row>
    <row r="36" spans="1:7" x14ac:dyDescent="0.25">
      <c r="A36" s="9" t="s">
        <v>14</v>
      </c>
      <c r="B36" s="9" t="s">
        <v>69</v>
      </c>
      <c r="C36" s="9">
        <v>2</v>
      </c>
      <c r="D36" s="9" t="s">
        <v>77</v>
      </c>
      <c r="E36" s="9" t="s">
        <v>6</v>
      </c>
      <c r="F36" s="9" t="s">
        <v>120</v>
      </c>
      <c r="G36" s="10">
        <v>3</v>
      </c>
    </row>
    <row r="37" spans="1:7" x14ac:dyDescent="0.25">
      <c r="A37" s="9" t="s">
        <v>36</v>
      </c>
      <c r="B37" s="9" t="s">
        <v>69</v>
      </c>
      <c r="C37" s="9">
        <v>1</v>
      </c>
      <c r="D37" s="9" t="s">
        <v>77</v>
      </c>
      <c r="E37" s="9" t="s">
        <v>6</v>
      </c>
      <c r="F37" s="9" t="s">
        <v>120</v>
      </c>
      <c r="G37" s="10">
        <v>2</v>
      </c>
    </row>
    <row r="38" spans="1:7" x14ac:dyDescent="0.25">
      <c r="A38" s="9" t="s">
        <v>51</v>
      </c>
      <c r="B38" s="9" t="s">
        <v>69</v>
      </c>
      <c r="C38" s="9">
        <v>5</v>
      </c>
      <c r="D38" s="9" t="s">
        <v>77</v>
      </c>
      <c r="E38" s="9" t="s">
        <v>6</v>
      </c>
      <c r="F38" s="9" t="s">
        <v>120</v>
      </c>
      <c r="G38" s="10">
        <v>2</v>
      </c>
    </row>
    <row r="39" spans="1:7" x14ac:dyDescent="0.25">
      <c r="A39" s="9" t="s">
        <v>5</v>
      </c>
      <c r="B39" s="9" t="s">
        <v>69</v>
      </c>
      <c r="C39" s="9">
        <v>3</v>
      </c>
      <c r="D39" s="9" t="s">
        <v>122</v>
      </c>
      <c r="E39" s="9" t="s">
        <v>6</v>
      </c>
      <c r="F39" s="9" t="s">
        <v>120</v>
      </c>
      <c r="G39" s="10">
        <v>1</v>
      </c>
    </row>
    <row r="40" spans="1:7" x14ac:dyDescent="0.25">
      <c r="A40" s="9" t="s">
        <v>48</v>
      </c>
      <c r="B40" s="9" t="s">
        <v>69</v>
      </c>
      <c r="C40" s="9">
        <v>4</v>
      </c>
      <c r="D40" s="9" t="s">
        <v>122</v>
      </c>
      <c r="E40" s="9" t="s">
        <v>6</v>
      </c>
      <c r="F40" s="9" t="s">
        <v>120</v>
      </c>
      <c r="G40" s="10">
        <v>5</v>
      </c>
    </row>
    <row r="41" spans="1:7" x14ac:dyDescent="0.25">
      <c r="A41" s="9" t="s">
        <v>44</v>
      </c>
      <c r="B41" s="9" t="s">
        <v>69</v>
      </c>
      <c r="C41" s="9">
        <v>2</v>
      </c>
      <c r="D41" s="9" t="s">
        <v>122</v>
      </c>
      <c r="E41" s="9" t="s">
        <v>6</v>
      </c>
      <c r="F41" s="9" t="s">
        <v>120</v>
      </c>
      <c r="G41" s="10">
        <v>3</v>
      </c>
    </row>
    <row r="42" spans="1:7" x14ac:dyDescent="0.25">
      <c r="A42" s="9" t="s">
        <v>28</v>
      </c>
      <c r="B42" s="9" t="s">
        <v>69</v>
      </c>
      <c r="C42" s="9">
        <v>3</v>
      </c>
      <c r="D42" s="9" t="s">
        <v>122</v>
      </c>
      <c r="E42" s="9" t="s">
        <v>6</v>
      </c>
      <c r="F42" s="9" t="s">
        <v>120</v>
      </c>
      <c r="G42" s="10">
        <v>4</v>
      </c>
    </row>
    <row r="43" spans="1:7" x14ac:dyDescent="0.25">
      <c r="A43" s="9" t="s">
        <v>58</v>
      </c>
      <c r="B43" s="9" t="s">
        <v>69</v>
      </c>
      <c r="C43" s="9">
        <v>2</v>
      </c>
      <c r="D43" s="9" t="s">
        <v>122</v>
      </c>
      <c r="E43" s="9" t="s">
        <v>6</v>
      </c>
      <c r="F43" s="9" t="s">
        <v>120</v>
      </c>
      <c r="G43" s="10">
        <v>3</v>
      </c>
    </row>
    <row r="44" spans="1:7" x14ac:dyDescent="0.25">
      <c r="A44" s="9" t="s">
        <v>24</v>
      </c>
      <c r="B44" s="9" t="s">
        <v>69</v>
      </c>
      <c r="C44" s="9">
        <v>4</v>
      </c>
      <c r="D44" s="9" t="s">
        <v>122</v>
      </c>
      <c r="E44" s="9" t="s">
        <v>6</v>
      </c>
      <c r="F44" s="9" t="s">
        <v>120</v>
      </c>
      <c r="G44" s="10">
        <v>4</v>
      </c>
    </row>
    <row r="45" spans="1:7" x14ac:dyDescent="0.25">
      <c r="A45" s="9" t="s">
        <v>51</v>
      </c>
      <c r="B45" s="9" t="s">
        <v>69</v>
      </c>
      <c r="C45" s="9">
        <v>5</v>
      </c>
      <c r="D45" s="9" t="s">
        <v>122</v>
      </c>
      <c r="E45" s="9" t="s">
        <v>6</v>
      </c>
      <c r="F45" s="9" t="s">
        <v>120</v>
      </c>
      <c r="G45" s="10">
        <v>2</v>
      </c>
    </row>
    <row r="46" spans="1:7" x14ac:dyDescent="0.25">
      <c r="A46" s="9" t="s">
        <v>44</v>
      </c>
      <c r="B46" s="9" t="s">
        <v>69</v>
      </c>
      <c r="C46" s="9">
        <v>2</v>
      </c>
      <c r="D46" s="9" t="s">
        <v>123</v>
      </c>
      <c r="E46" s="9" t="s">
        <v>45</v>
      </c>
      <c r="F46" s="9" t="s">
        <v>120</v>
      </c>
      <c r="G46" s="10">
        <v>4</v>
      </c>
    </row>
    <row r="47" spans="1:7" x14ac:dyDescent="0.25">
      <c r="A47" s="9" t="s">
        <v>30</v>
      </c>
      <c r="B47" s="9" t="s">
        <v>69</v>
      </c>
      <c r="C47" s="9">
        <v>3</v>
      </c>
      <c r="D47" s="9" t="s">
        <v>26</v>
      </c>
      <c r="E47" s="9" t="s">
        <v>25</v>
      </c>
      <c r="F47" s="9" t="s">
        <v>27</v>
      </c>
      <c r="G47" s="10">
        <v>5</v>
      </c>
    </row>
    <row r="48" spans="1:7" x14ac:dyDescent="0.25">
      <c r="A48" s="9" t="s">
        <v>28</v>
      </c>
      <c r="B48" s="9" t="s">
        <v>69</v>
      </c>
      <c r="C48" s="9">
        <v>3</v>
      </c>
      <c r="D48" s="9" t="s">
        <v>26</v>
      </c>
      <c r="E48" s="9" t="s">
        <v>25</v>
      </c>
      <c r="F48" s="9" t="s">
        <v>27</v>
      </c>
      <c r="G48" s="10">
        <v>3</v>
      </c>
    </row>
    <row r="49" spans="1:7" x14ac:dyDescent="0.25">
      <c r="A49" s="9" t="s">
        <v>24</v>
      </c>
      <c r="B49" s="9" t="s">
        <v>69</v>
      </c>
      <c r="C49" s="9">
        <v>4</v>
      </c>
      <c r="D49" s="9" t="s">
        <v>26</v>
      </c>
      <c r="E49" s="9" t="s">
        <v>25</v>
      </c>
      <c r="F49" s="9" t="s">
        <v>27</v>
      </c>
      <c r="G49" s="10">
        <v>2</v>
      </c>
    </row>
    <row r="50" spans="1:7" x14ac:dyDescent="0.25">
      <c r="A50" s="9" t="s">
        <v>51</v>
      </c>
      <c r="B50" s="9" t="s">
        <v>69</v>
      </c>
      <c r="C50" s="9">
        <v>5</v>
      </c>
      <c r="D50" s="9" t="s">
        <v>26</v>
      </c>
      <c r="E50" s="9" t="s">
        <v>25</v>
      </c>
      <c r="F50" s="9" t="s">
        <v>27</v>
      </c>
      <c r="G50" s="10">
        <v>1</v>
      </c>
    </row>
    <row r="51" spans="1:7" x14ac:dyDescent="0.25">
      <c r="A51" s="9" t="s">
        <v>14</v>
      </c>
      <c r="B51" s="9" t="s">
        <v>69</v>
      </c>
      <c r="C51" s="9">
        <v>2</v>
      </c>
      <c r="D51" s="9" t="s">
        <v>29</v>
      </c>
      <c r="E51" s="9" t="s">
        <v>25</v>
      </c>
      <c r="F51" s="9" t="s">
        <v>27</v>
      </c>
      <c r="G51" s="10">
        <v>4</v>
      </c>
    </row>
    <row r="52" spans="1:7" x14ac:dyDescent="0.25">
      <c r="A52" s="9" t="s">
        <v>28</v>
      </c>
      <c r="B52" s="9" t="s">
        <v>69</v>
      </c>
      <c r="C52" s="9">
        <v>3</v>
      </c>
      <c r="D52" s="9" t="s">
        <v>29</v>
      </c>
      <c r="E52" s="9" t="s">
        <v>25</v>
      </c>
      <c r="F52" s="9" t="s">
        <v>27</v>
      </c>
      <c r="G52" s="10">
        <v>3</v>
      </c>
    </row>
    <row r="53" spans="1:7" x14ac:dyDescent="0.25">
      <c r="A53" s="9" t="s">
        <v>24</v>
      </c>
      <c r="B53" s="9" t="s">
        <v>69</v>
      </c>
      <c r="C53" s="9">
        <v>4</v>
      </c>
      <c r="D53" s="9" t="s">
        <v>29</v>
      </c>
      <c r="E53" s="9" t="s">
        <v>25</v>
      </c>
      <c r="F53" s="9" t="s">
        <v>27</v>
      </c>
      <c r="G53" s="10">
        <v>3</v>
      </c>
    </row>
    <row r="54" spans="1:7" x14ac:dyDescent="0.25">
      <c r="A54" s="9" t="s">
        <v>13</v>
      </c>
      <c r="B54" s="9" t="s">
        <v>69</v>
      </c>
      <c r="C54" s="9">
        <v>1</v>
      </c>
      <c r="D54" s="9" t="s">
        <v>50</v>
      </c>
      <c r="E54" s="9" t="s">
        <v>49</v>
      </c>
      <c r="F54" s="9" t="s">
        <v>126</v>
      </c>
      <c r="G54" s="10">
        <v>3</v>
      </c>
    </row>
    <row r="55" spans="1:7" x14ac:dyDescent="0.25">
      <c r="A55" s="9" t="s">
        <v>48</v>
      </c>
      <c r="B55" s="9" t="s">
        <v>69</v>
      </c>
      <c r="C55" s="9">
        <v>4</v>
      </c>
      <c r="D55" s="9" t="s">
        <v>50</v>
      </c>
      <c r="E55" s="9" t="s">
        <v>49</v>
      </c>
      <c r="F55" s="9" t="s">
        <v>126</v>
      </c>
      <c r="G55" s="10">
        <v>4</v>
      </c>
    </row>
    <row r="56" spans="1:7" x14ac:dyDescent="0.25">
      <c r="A56" s="9" t="s">
        <v>21</v>
      </c>
      <c r="B56" s="9" t="s">
        <v>69</v>
      </c>
      <c r="C56" s="9">
        <v>5</v>
      </c>
      <c r="D56" s="9" t="s">
        <v>50</v>
      </c>
      <c r="E56" s="9" t="s">
        <v>49</v>
      </c>
      <c r="F56" s="9" t="s">
        <v>126</v>
      </c>
      <c r="G56" s="10">
        <v>1</v>
      </c>
    </row>
    <row r="57" spans="1:7" x14ac:dyDescent="0.25">
      <c r="A57" s="9" t="s">
        <v>30</v>
      </c>
      <c r="B57" s="9" t="s">
        <v>69</v>
      </c>
      <c r="C57" s="9">
        <v>3</v>
      </c>
      <c r="D57" s="9" t="s">
        <v>50</v>
      </c>
      <c r="E57" s="9" t="s">
        <v>49</v>
      </c>
      <c r="F57" s="9" t="s">
        <v>126</v>
      </c>
      <c r="G57" s="10">
        <v>3</v>
      </c>
    </row>
    <row r="58" spans="1:7" x14ac:dyDescent="0.25">
      <c r="A58" s="9" t="s">
        <v>48</v>
      </c>
      <c r="B58" s="9" t="s">
        <v>69</v>
      </c>
      <c r="C58" s="9">
        <v>4</v>
      </c>
      <c r="D58" s="9" t="s">
        <v>52</v>
      </c>
      <c r="E58" s="9" t="s">
        <v>49</v>
      </c>
      <c r="F58" s="9" t="s">
        <v>126</v>
      </c>
      <c r="G58" s="10">
        <v>3</v>
      </c>
    </row>
    <row r="59" spans="1:7" x14ac:dyDescent="0.25">
      <c r="A59" s="9" t="s">
        <v>21</v>
      </c>
      <c r="B59" s="9" t="s">
        <v>69</v>
      </c>
      <c r="C59" s="9">
        <v>5</v>
      </c>
      <c r="D59" s="9" t="s">
        <v>52</v>
      </c>
      <c r="E59" s="9" t="s">
        <v>49</v>
      </c>
      <c r="F59" s="9" t="s">
        <v>126</v>
      </c>
      <c r="G59" s="10">
        <v>2</v>
      </c>
    </row>
    <row r="60" spans="1:7" x14ac:dyDescent="0.25">
      <c r="A60" s="9" t="s">
        <v>13</v>
      </c>
      <c r="B60" s="9" t="s">
        <v>69</v>
      </c>
      <c r="C60" s="9">
        <v>1</v>
      </c>
      <c r="D60" s="9" t="s">
        <v>130</v>
      </c>
      <c r="E60" s="9" t="s">
        <v>6</v>
      </c>
      <c r="F60" s="9" t="s">
        <v>131</v>
      </c>
      <c r="G60" s="10">
        <v>4</v>
      </c>
    </row>
    <row r="61" spans="1:7" x14ac:dyDescent="0.25">
      <c r="A61" s="9" t="s">
        <v>60</v>
      </c>
      <c r="B61" s="9" t="s">
        <v>69</v>
      </c>
      <c r="C61" s="9">
        <v>1</v>
      </c>
      <c r="D61" s="9" t="s">
        <v>130</v>
      </c>
      <c r="E61" s="9" t="s">
        <v>6</v>
      </c>
      <c r="F61" s="9" t="s">
        <v>131</v>
      </c>
      <c r="G61" s="10">
        <v>3</v>
      </c>
    </row>
    <row r="62" spans="1:7" x14ac:dyDescent="0.25">
      <c r="A62" s="9" t="s">
        <v>55</v>
      </c>
      <c r="B62" s="9" t="s">
        <v>69</v>
      </c>
      <c r="C62" s="9">
        <v>4</v>
      </c>
      <c r="D62" s="9" t="s">
        <v>130</v>
      </c>
      <c r="E62" s="9" t="s">
        <v>6</v>
      </c>
      <c r="F62" s="9" t="s">
        <v>131</v>
      </c>
      <c r="G62" s="10">
        <v>2</v>
      </c>
    </row>
    <row r="63" spans="1:7" x14ac:dyDescent="0.25">
      <c r="A63" s="9" t="s">
        <v>36</v>
      </c>
      <c r="B63" s="9" t="s">
        <v>69</v>
      </c>
      <c r="C63" s="9">
        <v>1</v>
      </c>
      <c r="D63" s="9" t="s">
        <v>130</v>
      </c>
      <c r="E63" s="9" t="s">
        <v>6</v>
      </c>
      <c r="F63" s="9" t="s">
        <v>131</v>
      </c>
      <c r="G63" s="10">
        <v>1</v>
      </c>
    </row>
    <row r="64" spans="1:7" x14ac:dyDescent="0.25">
      <c r="A64" s="9" t="s">
        <v>21</v>
      </c>
      <c r="B64" s="9" t="s">
        <v>69</v>
      </c>
      <c r="C64" s="9">
        <v>5</v>
      </c>
      <c r="D64" s="9" t="s">
        <v>130</v>
      </c>
      <c r="E64" s="9" t="s">
        <v>6</v>
      </c>
      <c r="F64" s="9" t="s">
        <v>132</v>
      </c>
      <c r="G64" s="10">
        <v>1</v>
      </c>
    </row>
    <row r="65" spans="1:11" x14ac:dyDescent="0.25">
      <c r="A65" s="9" t="s">
        <v>60</v>
      </c>
      <c r="B65" s="9" t="s">
        <v>69</v>
      </c>
      <c r="C65" s="9">
        <v>1</v>
      </c>
      <c r="D65" s="9" t="s">
        <v>122</v>
      </c>
      <c r="E65" s="9" t="s">
        <v>6</v>
      </c>
      <c r="F65" s="9" t="s">
        <v>133</v>
      </c>
      <c r="G65" s="10">
        <v>4</v>
      </c>
    </row>
    <row r="66" spans="1:11" x14ac:dyDescent="0.25">
      <c r="A66" s="9"/>
      <c r="B66" s="9"/>
      <c r="C66" s="9"/>
      <c r="D66" s="9"/>
      <c r="E66" s="9"/>
      <c r="F66" s="9"/>
      <c r="G66" s="10"/>
    </row>
    <row r="67" spans="1:11" x14ac:dyDescent="0.25">
      <c r="A67" s="9"/>
      <c r="B67" s="9"/>
      <c r="C67" s="9"/>
      <c r="D67" s="9"/>
      <c r="E67" s="9"/>
      <c r="F67" s="9"/>
      <c r="G67" s="10"/>
    </row>
    <row r="68" spans="1:11" x14ac:dyDescent="0.25">
      <c r="A68" s="9"/>
      <c r="B68" s="9"/>
      <c r="C68" s="9"/>
      <c r="D68" s="9"/>
      <c r="E68" s="9"/>
      <c r="F68" s="9"/>
      <c r="G68" s="10"/>
    </row>
    <row r="69" spans="1:11" x14ac:dyDescent="0.25">
      <c r="A69" s="9"/>
      <c r="B69" s="9"/>
      <c r="C69" s="9"/>
      <c r="D69" s="9"/>
      <c r="E69" s="9"/>
      <c r="F69" s="9"/>
      <c r="G69" s="10"/>
    </row>
    <row r="70" spans="1:11" x14ac:dyDescent="0.25">
      <c r="A70" s="8" t="s">
        <v>0</v>
      </c>
      <c r="B70" s="8" t="s">
        <v>65</v>
      </c>
      <c r="C70" s="8" t="s">
        <v>66</v>
      </c>
      <c r="D70" s="8" t="s">
        <v>2</v>
      </c>
      <c r="E70" s="8" t="s">
        <v>1</v>
      </c>
      <c r="F70" s="8" t="s">
        <v>117</v>
      </c>
      <c r="G70" s="8" t="s">
        <v>118</v>
      </c>
    </row>
    <row r="71" spans="1:11" x14ac:dyDescent="0.25">
      <c r="A71" s="9" t="s">
        <v>42</v>
      </c>
      <c r="B71" s="9" t="s">
        <v>67</v>
      </c>
      <c r="C71" s="9">
        <v>1</v>
      </c>
      <c r="D71" s="9" t="s">
        <v>7</v>
      </c>
      <c r="E71" s="9" t="s">
        <v>6</v>
      </c>
      <c r="F71" s="9" t="s">
        <v>9</v>
      </c>
      <c r="G71" s="10">
        <v>1</v>
      </c>
      <c r="I71" s="23" t="s">
        <v>178</v>
      </c>
      <c r="J71" t="s">
        <v>187</v>
      </c>
    </row>
    <row r="72" spans="1:11" x14ac:dyDescent="0.25">
      <c r="A72" s="9" t="s">
        <v>12</v>
      </c>
      <c r="B72" s="9" t="s">
        <v>67</v>
      </c>
      <c r="C72" s="9">
        <v>4</v>
      </c>
      <c r="D72" s="9" t="s">
        <v>7</v>
      </c>
      <c r="E72" s="9" t="s">
        <v>6</v>
      </c>
      <c r="F72" s="9" t="s">
        <v>9</v>
      </c>
      <c r="G72" s="10">
        <v>2</v>
      </c>
      <c r="I72" s="24" t="s">
        <v>56</v>
      </c>
      <c r="J72" s="26">
        <v>2.25</v>
      </c>
    </row>
    <row r="73" spans="1:11" x14ac:dyDescent="0.25">
      <c r="A73" s="9" t="s">
        <v>40</v>
      </c>
      <c r="B73" s="9" t="s">
        <v>67</v>
      </c>
      <c r="C73" s="9">
        <v>5</v>
      </c>
      <c r="D73" s="9" t="s">
        <v>7</v>
      </c>
      <c r="E73" s="9" t="s">
        <v>6</v>
      </c>
      <c r="F73" s="9" t="s">
        <v>9</v>
      </c>
      <c r="G73" s="10">
        <v>2</v>
      </c>
      <c r="I73" s="24" t="s">
        <v>7</v>
      </c>
      <c r="J73" s="26">
        <v>2.1666666666666665</v>
      </c>
      <c r="K73">
        <v>2</v>
      </c>
    </row>
    <row r="74" spans="1:11" x14ac:dyDescent="0.25">
      <c r="A74" s="9" t="s">
        <v>35</v>
      </c>
      <c r="B74" s="9" t="s">
        <v>67</v>
      </c>
      <c r="C74" s="9">
        <v>2</v>
      </c>
      <c r="D74" s="9" t="s">
        <v>7</v>
      </c>
      <c r="E74" s="9" t="s">
        <v>6</v>
      </c>
      <c r="F74" s="9" t="s">
        <v>9</v>
      </c>
      <c r="G74" s="10">
        <v>2</v>
      </c>
      <c r="I74" s="24" t="s">
        <v>121</v>
      </c>
      <c r="J74" s="26">
        <v>3</v>
      </c>
    </row>
    <row r="75" spans="1:11" x14ac:dyDescent="0.25">
      <c r="A75" s="9" t="s">
        <v>15</v>
      </c>
      <c r="B75" s="9" t="s">
        <v>67</v>
      </c>
      <c r="C75" s="9">
        <v>1</v>
      </c>
      <c r="D75" s="9" t="s">
        <v>7</v>
      </c>
      <c r="E75" s="9" t="s">
        <v>6</v>
      </c>
      <c r="F75" s="9" t="s">
        <v>9</v>
      </c>
      <c r="G75" s="10">
        <v>2</v>
      </c>
      <c r="I75" s="24" t="s">
        <v>26</v>
      </c>
      <c r="J75" s="26">
        <v>4.666666666666667</v>
      </c>
    </row>
    <row r="76" spans="1:11" x14ac:dyDescent="0.25">
      <c r="A76" s="9" t="s">
        <v>68</v>
      </c>
      <c r="B76" s="9" t="s">
        <v>67</v>
      </c>
      <c r="C76" s="9">
        <v>4</v>
      </c>
      <c r="D76" s="9" t="s">
        <v>7</v>
      </c>
      <c r="E76" s="9" t="s">
        <v>6</v>
      </c>
      <c r="F76" s="9" t="s">
        <v>9</v>
      </c>
      <c r="G76" s="10">
        <v>3</v>
      </c>
      <c r="I76" s="24" t="s">
        <v>119</v>
      </c>
      <c r="J76" s="26">
        <v>3</v>
      </c>
    </row>
    <row r="77" spans="1:11" x14ac:dyDescent="0.25">
      <c r="A77" s="9" t="s">
        <v>33</v>
      </c>
      <c r="B77" s="9" t="s">
        <v>67</v>
      </c>
      <c r="C77" s="9">
        <v>5</v>
      </c>
      <c r="D77" s="9" t="s">
        <v>7</v>
      </c>
      <c r="E77" s="9" t="s">
        <v>6</v>
      </c>
      <c r="F77" s="9" t="s">
        <v>9</v>
      </c>
      <c r="G77" s="10">
        <v>2</v>
      </c>
      <c r="I77" s="24" t="s">
        <v>17</v>
      </c>
      <c r="J77" s="26">
        <v>2</v>
      </c>
      <c r="K77">
        <v>1</v>
      </c>
    </row>
    <row r="78" spans="1:11" x14ac:dyDescent="0.25">
      <c r="A78" s="9" t="s">
        <v>53</v>
      </c>
      <c r="B78" s="9" t="s">
        <v>67</v>
      </c>
      <c r="C78" s="9">
        <v>4</v>
      </c>
      <c r="D78" s="9" t="s">
        <v>7</v>
      </c>
      <c r="E78" s="9" t="s">
        <v>6</v>
      </c>
      <c r="F78" s="9" t="s">
        <v>9</v>
      </c>
      <c r="G78" s="10">
        <v>3</v>
      </c>
      <c r="I78" s="24" t="s">
        <v>61</v>
      </c>
      <c r="J78" s="26">
        <v>1</v>
      </c>
    </row>
    <row r="79" spans="1:11" x14ac:dyDescent="0.25">
      <c r="A79" s="9" t="s">
        <v>11</v>
      </c>
      <c r="B79" s="9" t="s">
        <v>67</v>
      </c>
      <c r="C79" s="9">
        <v>3</v>
      </c>
      <c r="D79" s="9" t="s">
        <v>7</v>
      </c>
      <c r="E79" s="9" t="s">
        <v>6</v>
      </c>
      <c r="F79" s="9" t="s">
        <v>9</v>
      </c>
      <c r="G79" s="10">
        <v>3</v>
      </c>
      <c r="I79" s="24" t="s">
        <v>124</v>
      </c>
      <c r="J79" s="26">
        <v>6</v>
      </c>
    </row>
    <row r="80" spans="1:11" x14ac:dyDescent="0.25">
      <c r="A80" s="9" t="s">
        <v>10</v>
      </c>
      <c r="B80" s="9" t="s">
        <v>67</v>
      </c>
      <c r="C80" s="9">
        <v>2</v>
      </c>
      <c r="D80" s="9" t="s">
        <v>7</v>
      </c>
      <c r="E80" s="9" t="s">
        <v>6</v>
      </c>
      <c r="F80" s="9" t="s">
        <v>9</v>
      </c>
      <c r="G80" s="10">
        <v>2</v>
      </c>
      <c r="I80" s="24" t="s">
        <v>125</v>
      </c>
      <c r="J80" s="26">
        <v>4</v>
      </c>
    </row>
    <row r="81" spans="1:10" x14ac:dyDescent="0.25">
      <c r="A81" s="9" t="s">
        <v>18</v>
      </c>
      <c r="B81" s="9" t="s">
        <v>67</v>
      </c>
      <c r="C81" s="9">
        <v>1</v>
      </c>
      <c r="D81" s="9" t="s">
        <v>7</v>
      </c>
      <c r="E81" s="9" t="s">
        <v>6</v>
      </c>
      <c r="F81" s="9" t="s">
        <v>9</v>
      </c>
      <c r="G81" s="10">
        <v>2</v>
      </c>
      <c r="I81" s="24" t="s">
        <v>23</v>
      </c>
      <c r="J81" s="26">
        <v>4</v>
      </c>
    </row>
    <row r="82" spans="1:10" x14ac:dyDescent="0.25">
      <c r="A82" s="9" t="s">
        <v>19</v>
      </c>
      <c r="B82" s="9" t="s">
        <v>67</v>
      </c>
      <c r="C82" s="9">
        <v>3</v>
      </c>
      <c r="D82" s="9" t="s">
        <v>7</v>
      </c>
      <c r="E82" s="9" t="s">
        <v>6</v>
      </c>
      <c r="F82" s="9" t="s">
        <v>9</v>
      </c>
      <c r="G82" s="10">
        <v>2</v>
      </c>
      <c r="I82" s="24" t="s">
        <v>130</v>
      </c>
      <c r="J82" s="26">
        <v>3</v>
      </c>
    </row>
    <row r="83" spans="1:10" x14ac:dyDescent="0.25">
      <c r="A83" s="9" t="s">
        <v>22</v>
      </c>
      <c r="B83" s="9" t="s">
        <v>67</v>
      </c>
      <c r="C83" s="9">
        <v>3</v>
      </c>
      <c r="D83" s="9" t="s">
        <v>119</v>
      </c>
      <c r="E83" s="9" t="s">
        <v>6</v>
      </c>
      <c r="F83" s="9" t="s">
        <v>9</v>
      </c>
      <c r="G83" s="10">
        <v>1</v>
      </c>
      <c r="I83" s="24" t="s">
        <v>50</v>
      </c>
      <c r="J83" s="26">
        <v>4</v>
      </c>
    </row>
    <row r="84" spans="1:10" x14ac:dyDescent="0.25">
      <c r="A84" s="9" t="s">
        <v>53</v>
      </c>
      <c r="B84" s="9" t="s">
        <v>67</v>
      </c>
      <c r="C84" s="9">
        <v>4</v>
      </c>
      <c r="D84" s="9" t="s">
        <v>119</v>
      </c>
      <c r="E84" s="9" t="s">
        <v>6</v>
      </c>
      <c r="F84" s="9" t="s">
        <v>9</v>
      </c>
      <c r="G84" s="10">
        <v>4</v>
      </c>
      <c r="I84" s="24" t="s">
        <v>29</v>
      </c>
      <c r="J84" s="26">
        <v>3.5</v>
      </c>
    </row>
    <row r="85" spans="1:10" x14ac:dyDescent="0.25">
      <c r="A85" s="9" t="s">
        <v>42</v>
      </c>
      <c r="B85" s="9" t="s">
        <v>67</v>
      </c>
      <c r="C85" s="9">
        <v>1</v>
      </c>
      <c r="D85" s="9" t="s">
        <v>17</v>
      </c>
      <c r="E85" s="9" t="s">
        <v>16</v>
      </c>
      <c r="F85" s="9" t="s">
        <v>9</v>
      </c>
      <c r="G85" s="10">
        <v>6</v>
      </c>
      <c r="I85" s="24" t="s">
        <v>127</v>
      </c>
      <c r="J85" s="26">
        <v>3</v>
      </c>
    </row>
    <row r="86" spans="1:10" x14ac:dyDescent="0.25">
      <c r="A86" s="9" t="s">
        <v>12</v>
      </c>
      <c r="B86" s="9" t="s">
        <v>67</v>
      </c>
      <c r="C86" s="9">
        <v>4</v>
      </c>
      <c r="D86" s="9" t="s">
        <v>17</v>
      </c>
      <c r="E86" s="9" t="s">
        <v>16</v>
      </c>
      <c r="F86" s="9" t="s">
        <v>9</v>
      </c>
      <c r="G86" s="10">
        <v>1</v>
      </c>
      <c r="I86" s="24" t="s">
        <v>128</v>
      </c>
      <c r="J86" s="26">
        <v>3.6666666666666665</v>
      </c>
    </row>
    <row r="87" spans="1:10" x14ac:dyDescent="0.25">
      <c r="A87" s="9" t="s">
        <v>40</v>
      </c>
      <c r="B87" s="9" t="s">
        <v>67</v>
      </c>
      <c r="C87" s="9">
        <v>5</v>
      </c>
      <c r="D87" s="9" t="s">
        <v>17</v>
      </c>
      <c r="E87" s="9" t="s">
        <v>16</v>
      </c>
      <c r="F87" s="9" t="s">
        <v>9</v>
      </c>
      <c r="G87" s="10">
        <v>3</v>
      </c>
      <c r="I87" s="24" t="s">
        <v>63</v>
      </c>
      <c r="J87" s="26">
        <v>3</v>
      </c>
    </row>
    <row r="88" spans="1:10" x14ac:dyDescent="0.25">
      <c r="A88" s="9" t="s">
        <v>35</v>
      </c>
      <c r="B88" s="9" t="s">
        <v>67</v>
      </c>
      <c r="C88" s="9">
        <v>2</v>
      </c>
      <c r="D88" s="9" t="s">
        <v>17</v>
      </c>
      <c r="E88" s="9" t="s">
        <v>16</v>
      </c>
      <c r="F88" s="9" t="s">
        <v>9</v>
      </c>
      <c r="G88" s="10">
        <v>1</v>
      </c>
      <c r="I88" s="24" t="s">
        <v>179</v>
      </c>
      <c r="J88" s="26">
        <v>2.7454545454545456</v>
      </c>
    </row>
    <row r="89" spans="1:10" x14ac:dyDescent="0.25">
      <c r="A89" s="9" t="s">
        <v>15</v>
      </c>
      <c r="B89" s="9" t="s">
        <v>67</v>
      </c>
      <c r="C89" s="9">
        <v>1</v>
      </c>
      <c r="D89" s="9" t="s">
        <v>17</v>
      </c>
      <c r="E89" s="9" t="s">
        <v>16</v>
      </c>
      <c r="F89" s="9" t="s">
        <v>9</v>
      </c>
      <c r="G89" s="10">
        <v>3</v>
      </c>
    </row>
    <row r="90" spans="1:10" x14ac:dyDescent="0.25">
      <c r="A90" s="9" t="s">
        <v>22</v>
      </c>
      <c r="B90" s="9" t="s">
        <v>67</v>
      </c>
      <c r="C90" s="9">
        <v>3</v>
      </c>
      <c r="D90" s="9" t="s">
        <v>17</v>
      </c>
      <c r="E90" s="9" t="s">
        <v>16</v>
      </c>
      <c r="F90" s="9" t="s">
        <v>9</v>
      </c>
      <c r="G90" s="10">
        <v>2</v>
      </c>
    </row>
    <row r="91" spans="1:10" x14ac:dyDescent="0.25">
      <c r="A91" s="9" t="s">
        <v>68</v>
      </c>
      <c r="B91" s="9" t="s">
        <v>67</v>
      </c>
      <c r="C91" s="9">
        <v>4</v>
      </c>
      <c r="D91" s="9" t="s">
        <v>17</v>
      </c>
      <c r="E91" s="9" t="s">
        <v>16</v>
      </c>
      <c r="F91" s="9" t="s">
        <v>9</v>
      </c>
      <c r="G91" s="10">
        <v>2</v>
      </c>
    </row>
    <row r="92" spans="1:10" x14ac:dyDescent="0.25">
      <c r="A92" s="9" t="s">
        <v>33</v>
      </c>
      <c r="B92" s="9" t="s">
        <v>67</v>
      </c>
      <c r="C92" s="9">
        <v>5</v>
      </c>
      <c r="D92" s="9" t="s">
        <v>17</v>
      </c>
      <c r="E92" s="9" t="s">
        <v>16</v>
      </c>
      <c r="F92" s="9" t="s">
        <v>9</v>
      </c>
      <c r="G92" s="10">
        <v>1</v>
      </c>
    </row>
    <row r="93" spans="1:10" x14ac:dyDescent="0.25">
      <c r="A93" s="9" t="s">
        <v>53</v>
      </c>
      <c r="B93" s="9" t="s">
        <v>67</v>
      </c>
      <c r="C93" s="9">
        <v>4</v>
      </c>
      <c r="D93" s="9" t="s">
        <v>17</v>
      </c>
      <c r="E93" s="9" t="s">
        <v>16</v>
      </c>
      <c r="F93" s="9" t="s">
        <v>9</v>
      </c>
      <c r="G93" s="10">
        <v>2</v>
      </c>
    </row>
    <row r="94" spans="1:10" x14ac:dyDescent="0.25">
      <c r="A94" s="9" t="s">
        <v>11</v>
      </c>
      <c r="B94" s="9" t="s">
        <v>67</v>
      </c>
      <c r="C94" s="9">
        <v>3</v>
      </c>
      <c r="D94" s="9" t="s">
        <v>17</v>
      </c>
      <c r="E94" s="9" t="s">
        <v>16</v>
      </c>
      <c r="F94" s="9" t="s">
        <v>9</v>
      </c>
      <c r="G94" s="10">
        <v>2</v>
      </c>
    </row>
    <row r="95" spans="1:10" x14ac:dyDescent="0.25">
      <c r="A95" s="9" t="s">
        <v>10</v>
      </c>
      <c r="B95" s="9" t="s">
        <v>67</v>
      </c>
      <c r="C95" s="9">
        <v>2</v>
      </c>
      <c r="D95" s="9" t="s">
        <v>17</v>
      </c>
      <c r="E95" s="9" t="s">
        <v>16</v>
      </c>
      <c r="F95" s="9" t="s">
        <v>9</v>
      </c>
      <c r="G95" s="10">
        <v>1</v>
      </c>
    </row>
    <row r="96" spans="1:10" x14ac:dyDescent="0.25">
      <c r="A96" s="9" t="s">
        <v>18</v>
      </c>
      <c r="B96" s="9" t="s">
        <v>67</v>
      </c>
      <c r="C96" s="9">
        <v>1</v>
      </c>
      <c r="D96" s="9" t="s">
        <v>17</v>
      </c>
      <c r="E96" s="9" t="s">
        <v>16</v>
      </c>
      <c r="F96" s="9" t="s">
        <v>9</v>
      </c>
      <c r="G96" s="10">
        <v>1</v>
      </c>
    </row>
    <row r="97" spans="1:7" x14ac:dyDescent="0.25">
      <c r="A97" s="9" t="s">
        <v>19</v>
      </c>
      <c r="B97" s="9" t="s">
        <v>67</v>
      </c>
      <c r="C97" s="9">
        <v>3</v>
      </c>
      <c r="D97" s="9" t="s">
        <v>17</v>
      </c>
      <c r="E97" s="9" t="s">
        <v>16</v>
      </c>
      <c r="F97" s="9" t="s">
        <v>9</v>
      </c>
      <c r="G97" s="10">
        <v>1</v>
      </c>
    </row>
    <row r="98" spans="1:7" x14ac:dyDescent="0.25">
      <c r="A98" s="9" t="s">
        <v>11</v>
      </c>
      <c r="B98" s="9" t="s">
        <v>67</v>
      </c>
      <c r="C98" s="9">
        <v>3</v>
      </c>
      <c r="D98" s="9" t="s">
        <v>61</v>
      </c>
      <c r="E98" s="9" t="s">
        <v>16</v>
      </c>
      <c r="F98" s="9" t="s">
        <v>9</v>
      </c>
      <c r="G98" s="10">
        <v>1</v>
      </c>
    </row>
    <row r="99" spans="1:7" x14ac:dyDescent="0.25">
      <c r="A99" s="9" t="s">
        <v>12</v>
      </c>
      <c r="B99" s="9" t="s">
        <v>67</v>
      </c>
      <c r="C99" s="9">
        <v>4</v>
      </c>
      <c r="D99" s="9" t="s">
        <v>23</v>
      </c>
      <c r="E99" s="9" t="s">
        <v>16</v>
      </c>
      <c r="F99" s="9" t="s">
        <v>9</v>
      </c>
      <c r="G99" s="10">
        <v>4</v>
      </c>
    </row>
    <row r="100" spans="1:7" x14ac:dyDescent="0.25">
      <c r="A100" s="9" t="s">
        <v>68</v>
      </c>
      <c r="B100" s="9" t="s">
        <v>67</v>
      </c>
      <c r="C100" s="9">
        <v>4</v>
      </c>
      <c r="D100" s="9" t="s">
        <v>63</v>
      </c>
      <c r="E100" s="9" t="s">
        <v>45</v>
      </c>
      <c r="F100" s="9" t="s">
        <v>9</v>
      </c>
      <c r="G100" s="10">
        <v>1</v>
      </c>
    </row>
    <row r="101" spans="1:7" x14ac:dyDescent="0.25">
      <c r="A101" s="9" t="s">
        <v>19</v>
      </c>
      <c r="B101" s="9" t="s">
        <v>67</v>
      </c>
      <c r="C101" s="9">
        <v>3</v>
      </c>
      <c r="D101" s="9" t="s">
        <v>63</v>
      </c>
      <c r="E101" s="9" t="s">
        <v>45</v>
      </c>
      <c r="F101" s="9" t="s">
        <v>9</v>
      </c>
      <c r="G101" s="10">
        <v>5</v>
      </c>
    </row>
    <row r="102" spans="1:7" x14ac:dyDescent="0.25">
      <c r="A102" s="9" t="s">
        <v>15</v>
      </c>
      <c r="B102" s="9" t="s">
        <v>67</v>
      </c>
      <c r="C102" s="9">
        <v>1</v>
      </c>
      <c r="D102" s="9" t="s">
        <v>56</v>
      </c>
      <c r="E102" s="9" t="s">
        <v>49</v>
      </c>
      <c r="F102" s="9" t="s">
        <v>120</v>
      </c>
      <c r="G102" s="10">
        <v>1</v>
      </c>
    </row>
    <row r="103" spans="1:7" x14ac:dyDescent="0.25">
      <c r="A103" s="9" t="s">
        <v>22</v>
      </c>
      <c r="B103" s="9" t="s">
        <v>67</v>
      </c>
      <c r="C103" s="9">
        <v>3</v>
      </c>
      <c r="D103" s="9" t="s">
        <v>56</v>
      </c>
      <c r="E103" s="9" t="s">
        <v>49</v>
      </c>
      <c r="F103" s="9" t="s">
        <v>120</v>
      </c>
      <c r="G103" s="10">
        <v>3</v>
      </c>
    </row>
    <row r="104" spans="1:7" x14ac:dyDescent="0.25">
      <c r="A104" s="9" t="s">
        <v>33</v>
      </c>
      <c r="B104" s="9" t="s">
        <v>67</v>
      </c>
      <c r="C104" s="9">
        <v>5</v>
      </c>
      <c r="D104" s="9" t="s">
        <v>56</v>
      </c>
      <c r="E104" s="9" t="s">
        <v>49</v>
      </c>
      <c r="F104" s="9" t="s">
        <v>120</v>
      </c>
      <c r="G104" s="10">
        <v>4</v>
      </c>
    </row>
    <row r="105" spans="1:7" x14ac:dyDescent="0.25">
      <c r="A105" s="9" t="s">
        <v>53</v>
      </c>
      <c r="B105" s="9" t="s">
        <v>67</v>
      </c>
      <c r="C105" s="9">
        <v>4</v>
      </c>
      <c r="D105" s="9" t="s">
        <v>56</v>
      </c>
      <c r="E105" s="9" t="s">
        <v>49</v>
      </c>
      <c r="F105" s="9" t="s">
        <v>120</v>
      </c>
      <c r="G105" s="10">
        <v>1</v>
      </c>
    </row>
    <row r="106" spans="1:7" x14ac:dyDescent="0.25">
      <c r="A106" s="9" t="s">
        <v>42</v>
      </c>
      <c r="B106" s="9" t="s">
        <v>67</v>
      </c>
      <c r="C106" s="9">
        <v>1</v>
      </c>
      <c r="D106" s="9" t="s">
        <v>121</v>
      </c>
      <c r="E106" s="9" t="s">
        <v>45</v>
      </c>
      <c r="F106" s="9" t="s">
        <v>120</v>
      </c>
      <c r="G106" s="10">
        <v>3</v>
      </c>
    </row>
    <row r="107" spans="1:7" x14ac:dyDescent="0.25">
      <c r="A107" s="9" t="s">
        <v>42</v>
      </c>
      <c r="B107" s="9" t="s">
        <v>67</v>
      </c>
      <c r="C107" s="9">
        <v>1</v>
      </c>
      <c r="D107" s="9" t="s">
        <v>119</v>
      </c>
      <c r="E107" s="9" t="s">
        <v>6</v>
      </c>
      <c r="F107" s="9" t="s">
        <v>120</v>
      </c>
      <c r="G107" s="10">
        <v>2</v>
      </c>
    </row>
    <row r="108" spans="1:7" x14ac:dyDescent="0.25">
      <c r="A108" s="9" t="s">
        <v>11</v>
      </c>
      <c r="B108" s="9" t="s">
        <v>67</v>
      </c>
      <c r="C108" s="9">
        <v>3</v>
      </c>
      <c r="D108" s="9" t="s">
        <v>119</v>
      </c>
      <c r="E108" s="9" t="s">
        <v>6</v>
      </c>
      <c r="F108" s="9" t="s">
        <v>120</v>
      </c>
      <c r="G108" s="10">
        <v>5</v>
      </c>
    </row>
    <row r="109" spans="1:7" x14ac:dyDescent="0.25">
      <c r="A109" s="9" t="s">
        <v>10</v>
      </c>
      <c r="B109" s="9" t="s">
        <v>67</v>
      </c>
      <c r="C109" s="9">
        <v>2</v>
      </c>
      <c r="D109" s="9" t="s">
        <v>119</v>
      </c>
      <c r="E109" s="9" t="s">
        <v>6</v>
      </c>
      <c r="F109" s="9" t="s">
        <v>120</v>
      </c>
      <c r="G109" s="10">
        <v>3</v>
      </c>
    </row>
    <row r="110" spans="1:7" x14ac:dyDescent="0.25">
      <c r="A110" s="9" t="s">
        <v>11</v>
      </c>
      <c r="B110" s="9" t="s">
        <v>67</v>
      </c>
      <c r="C110" s="9">
        <v>3</v>
      </c>
      <c r="D110" s="9" t="s">
        <v>124</v>
      </c>
      <c r="E110" s="9" t="s">
        <v>6</v>
      </c>
      <c r="F110" s="9" t="s">
        <v>120</v>
      </c>
      <c r="G110" s="10">
        <v>6</v>
      </c>
    </row>
    <row r="111" spans="1:7" x14ac:dyDescent="0.25">
      <c r="A111" s="9" t="s">
        <v>18</v>
      </c>
      <c r="B111" s="9" t="s">
        <v>67</v>
      </c>
      <c r="C111" s="9">
        <v>1</v>
      </c>
      <c r="D111" s="9" t="s">
        <v>125</v>
      </c>
      <c r="E111" s="9" t="s">
        <v>6</v>
      </c>
      <c r="F111" s="9" t="s">
        <v>120</v>
      </c>
      <c r="G111" s="10">
        <v>4</v>
      </c>
    </row>
    <row r="112" spans="1:7" x14ac:dyDescent="0.25">
      <c r="A112" s="9" t="s">
        <v>42</v>
      </c>
      <c r="B112" s="9" t="s">
        <v>67</v>
      </c>
      <c r="C112" s="9">
        <v>1</v>
      </c>
      <c r="D112" s="9" t="s">
        <v>26</v>
      </c>
      <c r="E112" s="9" t="s">
        <v>25</v>
      </c>
      <c r="F112" s="9" t="s">
        <v>27</v>
      </c>
      <c r="G112" s="10">
        <v>5</v>
      </c>
    </row>
    <row r="113" spans="1:7" x14ac:dyDescent="0.25">
      <c r="A113" s="9" t="s">
        <v>33</v>
      </c>
      <c r="B113" s="9" t="s">
        <v>67</v>
      </c>
      <c r="C113" s="9">
        <v>5</v>
      </c>
      <c r="D113" s="9" t="s">
        <v>26</v>
      </c>
      <c r="E113" s="9" t="s">
        <v>25</v>
      </c>
      <c r="F113" s="9" t="s">
        <v>27</v>
      </c>
      <c r="G113" s="10">
        <v>5</v>
      </c>
    </row>
    <row r="114" spans="1:7" x14ac:dyDescent="0.25">
      <c r="A114" s="9" t="s">
        <v>19</v>
      </c>
      <c r="B114" s="9" t="s">
        <v>67</v>
      </c>
      <c r="C114" s="9">
        <v>3</v>
      </c>
      <c r="D114" s="9" t="s">
        <v>26</v>
      </c>
      <c r="E114" s="9" t="s">
        <v>25</v>
      </c>
      <c r="F114" s="9" t="s">
        <v>27</v>
      </c>
      <c r="G114" s="10">
        <v>4</v>
      </c>
    </row>
    <row r="115" spans="1:7" x14ac:dyDescent="0.25">
      <c r="A115" s="9" t="s">
        <v>22</v>
      </c>
      <c r="B115" s="9" t="s">
        <v>67</v>
      </c>
      <c r="C115" s="9">
        <v>3</v>
      </c>
      <c r="D115" s="9" t="s">
        <v>29</v>
      </c>
      <c r="E115" s="9" t="s">
        <v>25</v>
      </c>
      <c r="F115" s="9" t="s">
        <v>27</v>
      </c>
      <c r="G115" s="10">
        <v>4</v>
      </c>
    </row>
    <row r="116" spans="1:7" x14ac:dyDescent="0.25">
      <c r="A116" s="9" t="s">
        <v>19</v>
      </c>
      <c r="B116" s="9" t="s">
        <v>67</v>
      </c>
      <c r="C116" s="9">
        <v>3</v>
      </c>
      <c r="D116" s="9" t="s">
        <v>29</v>
      </c>
      <c r="E116" s="9" t="s">
        <v>25</v>
      </c>
      <c r="F116" s="9" t="s">
        <v>27</v>
      </c>
      <c r="G116" s="10">
        <v>3</v>
      </c>
    </row>
    <row r="117" spans="1:7" x14ac:dyDescent="0.25">
      <c r="A117" s="9" t="s">
        <v>42</v>
      </c>
      <c r="B117" s="9" t="s">
        <v>67</v>
      </c>
      <c r="C117" s="9">
        <v>1</v>
      </c>
      <c r="D117" s="9" t="s">
        <v>50</v>
      </c>
      <c r="E117" s="9" t="s">
        <v>49</v>
      </c>
      <c r="F117" s="9" t="s">
        <v>126</v>
      </c>
      <c r="G117" s="10">
        <v>4</v>
      </c>
    </row>
    <row r="118" spans="1:7" x14ac:dyDescent="0.25">
      <c r="A118" s="9" t="s">
        <v>12</v>
      </c>
      <c r="B118" s="9" t="s">
        <v>67</v>
      </c>
      <c r="C118" s="9">
        <v>4</v>
      </c>
      <c r="D118" s="9" t="s">
        <v>127</v>
      </c>
      <c r="E118" s="9" t="s">
        <v>49</v>
      </c>
      <c r="F118" s="9" t="s">
        <v>126</v>
      </c>
      <c r="G118" s="10">
        <v>3</v>
      </c>
    </row>
    <row r="119" spans="1:7" x14ac:dyDescent="0.25">
      <c r="A119" s="9" t="s">
        <v>40</v>
      </c>
      <c r="B119" s="9" t="s">
        <v>67</v>
      </c>
      <c r="C119" s="9">
        <v>5</v>
      </c>
      <c r="D119" s="9" t="s">
        <v>128</v>
      </c>
      <c r="E119" s="9" t="s">
        <v>129</v>
      </c>
      <c r="F119" s="9" t="s">
        <v>126</v>
      </c>
      <c r="G119" s="10">
        <v>4</v>
      </c>
    </row>
    <row r="120" spans="1:7" x14ac:dyDescent="0.25">
      <c r="A120" s="9" t="s">
        <v>35</v>
      </c>
      <c r="B120" s="9" t="s">
        <v>67</v>
      </c>
      <c r="C120" s="9">
        <v>2</v>
      </c>
      <c r="D120" s="9" t="s">
        <v>128</v>
      </c>
      <c r="E120" s="9" t="s">
        <v>129</v>
      </c>
      <c r="F120" s="9" t="s">
        <v>126</v>
      </c>
      <c r="G120" s="10">
        <v>3</v>
      </c>
    </row>
    <row r="121" spans="1:7" x14ac:dyDescent="0.25">
      <c r="A121" s="9" t="s">
        <v>11</v>
      </c>
      <c r="B121" s="9" t="s">
        <v>67</v>
      </c>
      <c r="C121" s="9">
        <v>3</v>
      </c>
      <c r="D121" s="9" t="s">
        <v>128</v>
      </c>
      <c r="E121" s="9" t="s">
        <v>129</v>
      </c>
      <c r="F121" s="9" t="s">
        <v>126</v>
      </c>
      <c r="G121" s="10">
        <v>4</v>
      </c>
    </row>
    <row r="122" spans="1:7" x14ac:dyDescent="0.25">
      <c r="A122" s="9" t="s">
        <v>40</v>
      </c>
      <c r="B122" s="9" t="s">
        <v>67</v>
      </c>
      <c r="C122" s="9">
        <v>5</v>
      </c>
      <c r="D122" s="9" t="s">
        <v>130</v>
      </c>
      <c r="E122" s="9" t="s">
        <v>6</v>
      </c>
      <c r="F122" s="9" t="s">
        <v>131</v>
      </c>
      <c r="G122" s="10">
        <v>1</v>
      </c>
    </row>
    <row r="123" spans="1:7" x14ac:dyDescent="0.25">
      <c r="A123" s="9" t="s">
        <v>33</v>
      </c>
      <c r="B123" s="9" t="s">
        <v>67</v>
      </c>
      <c r="C123" s="9">
        <v>5</v>
      </c>
      <c r="D123" s="9" t="s">
        <v>130</v>
      </c>
      <c r="E123" s="9" t="s">
        <v>6</v>
      </c>
      <c r="F123" s="9" t="s">
        <v>131</v>
      </c>
      <c r="G123" s="10">
        <v>3</v>
      </c>
    </row>
    <row r="124" spans="1:7" x14ac:dyDescent="0.25">
      <c r="A124" s="9" t="s">
        <v>53</v>
      </c>
      <c r="B124" s="9" t="s">
        <v>67</v>
      </c>
      <c r="C124" s="9">
        <v>4</v>
      </c>
      <c r="D124" s="9" t="s">
        <v>130</v>
      </c>
      <c r="E124" s="9" t="s">
        <v>6</v>
      </c>
      <c r="F124" s="9" t="s">
        <v>131</v>
      </c>
      <c r="G124" s="10">
        <v>5</v>
      </c>
    </row>
    <row r="125" spans="1:7" x14ac:dyDescent="0.25">
      <c r="A125" s="9" t="s">
        <v>18</v>
      </c>
      <c r="B125" s="9" t="s">
        <v>67</v>
      </c>
      <c r="C125" s="9">
        <v>1</v>
      </c>
      <c r="D125" s="9" t="s">
        <v>130</v>
      </c>
      <c r="E125" s="9" t="s">
        <v>6</v>
      </c>
      <c r="F125" s="9" t="s">
        <v>131</v>
      </c>
      <c r="G125" s="10">
        <v>3</v>
      </c>
    </row>
  </sheetData>
  <sortState ref="A2:G120">
    <sortCondition ref="B2:B12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workbookViewId="0">
      <selection activeCell="M3" sqref="M3:N13"/>
    </sheetView>
  </sheetViews>
  <sheetFormatPr defaultRowHeight="15" x14ac:dyDescent="0.25"/>
  <cols>
    <col min="8" max="8" width="20.5703125" customWidth="1"/>
    <col min="9" max="9" width="20.7109375" bestFit="1" customWidth="1"/>
    <col min="13" max="13" width="20.5703125" customWidth="1"/>
    <col min="14" max="14" width="20.7109375" bestFit="1" customWidth="1"/>
  </cols>
  <sheetData>
    <row r="1" spans="1:14" x14ac:dyDescent="0.25">
      <c r="A1" s="11" t="s">
        <v>0</v>
      </c>
      <c r="B1" s="11" t="s">
        <v>65</v>
      </c>
      <c r="C1" s="11" t="s">
        <v>66</v>
      </c>
      <c r="D1" s="11" t="s">
        <v>1</v>
      </c>
      <c r="E1" s="11" t="s">
        <v>134</v>
      </c>
      <c r="F1" s="11" t="s">
        <v>118</v>
      </c>
      <c r="K1" s="3"/>
      <c r="L1" s="3"/>
    </row>
    <row r="2" spans="1:14" x14ac:dyDescent="0.25">
      <c r="A2" s="12" t="s">
        <v>62</v>
      </c>
      <c r="B2" s="12" t="s">
        <v>67</v>
      </c>
      <c r="C2" s="12">
        <v>2</v>
      </c>
      <c r="D2" s="12" t="s">
        <v>6</v>
      </c>
      <c r="E2" s="12" t="s">
        <v>135</v>
      </c>
      <c r="F2" s="13">
        <v>2</v>
      </c>
      <c r="H2" s="23" t="s">
        <v>178</v>
      </c>
      <c r="I2" t="s">
        <v>180</v>
      </c>
    </row>
    <row r="3" spans="1:14" x14ac:dyDescent="0.25">
      <c r="A3" s="12" t="s">
        <v>40</v>
      </c>
      <c r="B3" s="12" t="s">
        <v>67</v>
      </c>
      <c r="C3" s="12">
        <v>5</v>
      </c>
      <c r="D3" s="12" t="s">
        <v>6</v>
      </c>
      <c r="E3" s="12" t="s">
        <v>135</v>
      </c>
      <c r="F3" s="13">
        <v>3</v>
      </c>
      <c r="H3" s="24" t="s">
        <v>135</v>
      </c>
      <c r="I3" s="25">
        <v>4</v>
      </c>
      <c r="M3" s="23" t="s">
        <v>178</v>
      </c>
      <c r="N3" t="s">
        <v>180</v>
      </c>
    </row>
    <row r="4" spans="1:14" x14ac:dyDescent="0.25">
      <c r="A4" s="12" t="s">
        <v>11</v>
      </c>
      <c r="B4" s="12" t="s">
        <v>67</v>
      </c>
      <c r="C4" s="12">
        <v>3</v>
      </c>
      <c r="D4" s="12" t="s">
        <v>6</v>
      </c>
      <c r="E4" s="12" t="s">
        <v>135</v>
      </c>
      <c r="F4" s="13">
        <v>2</v>
      </c>
      <c r="H4" s="24" t="s">
        <v>9</v>
      </c>
      <c r="I4" s="25">
        <v>14</v>
      </c>
      <c r="M4" s="24" t="s">
        <v>135</v>
      </c>
      <c r="N4" s="25">
        <v>4</v>
      </c>
    </row>
    <row r="5" spans="1:14" x14ac:dyDescent="0.25">
      <c r="A5" s="12" t="s">
        <v>18</v>
      </c>
      <c r="B5" s="12" t="s">
        <v>67</v>
      </c>
      <c r="C5" s="12">
        <v>1</v>
      </c>
      <c r="D5" s="12" t="s">
        <v>6</v>
      </c>
      <c r="E5" s="12" t="s">
        <v>135</v>
      </c>
      <c r="F5" s="13">
        <v>2</v>
      </c>
      <c r="H5" s="24" t="s">
        <v>37</v>
      </c>
      <c r="I5" s="25">
        <v>1</v>
      </c>
      <c r="M5" s="24" t="s">
        <v>137</v>
      </c>
      <c r="N5" s="25">
        <v>1</v>
      </c>
    </row>
    <row r="6" spans="1:14" x14ac:dyDescent="0.25">
      <c r="A6" s="12" t="s">
        <v>62</v>
      </c>
      <c r="B6" s="12" t="s">
        <v>67</v>
      </c>
      <c r="C6" s="12">
        <v>2</v>
      </c>
      <c r="D6" s="12" t="s">
        <v>6</v>
      </c>
      <c r="E6" s="12" t="s">
        <v>9</v>
      </c>
      <c r="F6" s="13">
        <v>1</v>
      </c>
      <c r="H6" s="24" t="s">
        <v>126</v>
      </c>
      <c r="I6" s="25">
        <v>2</v>
      </c>
      <c r="M6" s="24" t="s">
        <v>9</v>
      </c>
      <c r="N6" s="25">
        <v>28</v>
      </c>
    </row>
    <row r="7" spans="1:14" x14ac:dyDescent="0.25">
      <c r="A7" s="12" t="s">
        <v>42</v>
      </c>
      <c r="B7" s="12" t="s">
        <v>67</v>
      </c>
      <c r="C7" s="12">
        <v>1</v>
      </c>
      <c r="D7" s="12" t="s">
        <v>6</v>
      </c>
      <c r="E7" s="12" t="s">
        <v>9</v>
      </c>
      <c r="F7" s="13">
        <v>2</v>
      </c>
      <c r="H7" s="24" t="s">
        <v>136</v>
      </c>
      <c r="I7" s="25">
        <v>2</v>
      </c>
      <c r="M7" s="24" t="s">
        <v>37</v>
      </c>
      <c r="N7" s="25">
        <v>1</v>
      </c>
    </row>
    <row r="8" spans="1:14" x14ac:dyDescent="0.25">
      <c r="A8" s="12" t="s">
        <v>12</v>
      </c>
      <c r="B8" s="12" t="s">
        <v>67</v>
      </c>
      <c r="C8" s="12">
        <v>4</v>
      </c>
      <c r="D8" s="12" t="s">
        <v>6</v>
      </c>
      <c r="E8" s="12" t="s">
        <v>9</v>
      </c>
      <c r="F8" s="13">
        <v>1</v>
      </c>
      <c r="H8" s="24" t="s">
        <v>179</v>
      </c>
      <c r="I8" s="25">
        <v>23</v>
      </c>
      <c r="M8" s="24" t="s">
        <v>126</v>
      </c>
      <c r="N8" s="25">
        <v>11</v>
      </c>
    </row>
    <row r="9" spans="1:14" x14ac:dyDescent="0.25">
      <c r="A9" s="12" t="s">
        <v>40</v>
      </c>
      <c r="B9" s="12" t="s">
        <v>67</v>
      </c>
      <c r="C9" s="12">
        <v>5</v>
      </c>
      <c r="D9" s="12" t="s">
        <v>6</v>
      </c>
      <c r="E9" s="12" t="s">
        <v>9</v>
      </c>
      <c r="F9" s="13">
        <v>2</v>
      </c>
      <c r="M9" s="24" t="s">
        <v>138</v>
      </c>
      <c r="N9" s="25">
        <v>1</v>
      </c>
    </row>
    <row r="10" spans="1:14" x14ac:dyDescent="0.25">
      <c r="A10" s="12" t="s">
        <v>35</v>
      </c>
      <c r="B10" s="12" t="s">
        <v>67</v>
      </c>
      <c r="C10" s="12">
        <v>2</v>
      </c>
      <c r="D10" s="12" t="s">
        <v>6</v>
      </c>
      <c r="E10" s="12" t="s">
        <v>9</v>
      </c>
      <c r="F10" s="13">
        <v>1</v>
      </c>
      <c r="M10" s="24" t="s">
        <v>139</v>
      </c>
      <c r="N10" s="25">
        <v>2</v>
      </c>
    </row>
    <row r="11" spans="1:14" x14ac:dyDescent="0.25">
      <c r="A11" s="12" t="s">
        <v>15</v>
      </c>
      <c r="B11" s="12" t="s">
        <v>67</v>
      </c>
      <c r="C11" s="12">
        <v>1</v>
      </c>
      <c r="D11" s="12" t="s">
        <v>6</v>
      </c>
      <c r="E11" s="12" t="s">
        <v>9</v>
      </c>
      <c r="F11" s="13">
        <v>1</v>
      </c>
      <c r="H11" t="s">
        <v>178</v>
      </c>
      <c r="I11" t="s">
        <v>180</v>
      </c>
      <c r="K11" t="s">
        <v>188</v>
      </c>
      <c r="M11" s="24" t="s">
        <v>136</v>
      </c>
      <c r="N11" s="25">
        <v>9</v>
      </c>
    </row>
    <row r="12" spans="1:14" x14ac:dyDescent="0.25">
      <c r="A12" s="12" t="s">
        <v>22</v>
      </c>
      <c r="B12" s="12" t="s">
        <v>67</v>
      </c>
      <c r="C12" s="12">
        <v>3</v>
      </c>
      <c r="D12" s="12" t="s">
        <v>6</v>
      </c>
      <c r="E12" s="12" t="s">
        <v>9</v>
      </c>
      <c r="F12" s="13">
        <v>1</v>
      </c>
      <c r="H12" t="s">
        <v>135</v>
      </c>
      <c r="I12">
        <v>4</v>
      </c>
      <c r="J12" s="20">
        <f>I12/23</f>
        <v>0.17391304347826086</v>
      </c>
      <c r="K12" s="20">
        <f>I12/14</f>
        <v>0.2857142857142857</v>
      </c>
      <c r="M12" s="24" t="s">
        <v>218</v>
      </c>
      <c r="N12" s="25"/>
    </row>
    <row r="13" spans="1:14" x14ac:dyDescent="0.25">
      <c r="A13" s="12" t="s">
        <v>68</v>
      </c>
      <c r="B13" s="12" t="s">
        <v>67</v>
      </c>
      <c r="C13" s="12">
        <v>4</v>
      </c>
      <c r="D13" s="12" t="s">
        <v>6</v>
      </c>
      <c r="E13" s="12" t="s">
        <v>9</v>
      </c>
      <c r="F13" s="13">
        <v>1</v>
      </c>
      <c r="H13" t="s">
        <v>9</v>
      </c>
      <c r="I13">
        <v>14</v>
      </c>
      <c r="J13" s="20">
        <f t="shared" ref="J13:J16" si="0">I13/23</f>
        <v>0.60869565217391308</v>
      </c>
      <c r="K13" s="20">
        <f t="shared" ref="K13:K16" si="1">I13/14</f>
        <v>1</v>
      </c>
      <c r="M13" s="24" t="s">
        <v>179</v>
      </c>
      <c r="N13" s="25">
        <v>57</v>
      </c>
    </row>
    <row r="14" spans="1:14" x14ac:dyDescent="0.25">
      <c r="A14" s="12" t="s">
        <v>33</v>
      </c>
      <c r="B14" s="12" t="s">
        <v>67</v>
      </c>
      <c r="C14" s="12">
        <v>5</v>
      </c>
      <c r="D14" s="12" t="s">
        <v>6</v>
      </c>
      <c r="E14" s="12" t="s">
        <v>9</v>
      </c>
      <c r="F14" s="13">
        <v>1</v>
      </c>
      <c r="H14" t="s">
        <v>37</v>
      </c>
      <c r="I14">
        <v>1</v>
      </c>
      <c r="J14" s="20">
        <f t="shared" si="0"/>
        <v>4.3478260869565216E-2</v>
      </c>
      <c r="K14" s="20">
        <f t="shared" si="1"/>
        <v>7.1428571428571425E-2</v>
      </c>
    </row>
    <row r="15" spans="1:14" x14ac:dyDescent="0.25">
      <c r="A15" s="12" t="s">
        <v>53</v>
      </c>
      <c r="B15" s="12" t="s">
        <v>67</v>
      </c>
      <c r="C15" s="12">
        <v>4</v>
      </c>
      <c r="D15" s="12" t="s">
        <v>6</v>
      </c>
      <c r="E15" s="12" t="s">
        <v>9</v>
      </c>
      <c r="F15" s="13">
        <v>1</v>
      </c>
      <c r="H15" t="s">
        <v>126</v>
      </c>
      <c r="I15">
        <v>2</v>
      </c>
      <c r="J15" s="20">
        <f t="shared" si="0"/>
        <v>8.6956521739130432E-2</v>
      </c>
      <c r="K15" s="20">
        <f t="shared" si="1"/>
        <v>0.14285714285714285</v>
      </c>
    </row>
    <row r="16" spans="1:14" x14ac:dyDescent="0.25">
      <c r="A16" s="12" t="s">
        <v>11</v>
      </c>
      <c r="B16" s="12" t="s">
        <v>67</v>
      </c>
      <c r="C16" s="12">
        <v>3</v>
      </c>
      <c r="D16" s="12" t="s">
        <v>6</v>
      </c>
      <c r="E16" s="12" t="s">
        <v>9</v>
      </c>
      <c r="F16" s="13">
        <v>1</v>
      </c>
      <c r="H16" t="s">
        <v>136</v>
      </c>
      <c r="I16">
        <v>2</v>
      </c>
      <c r="J16" s="20">
        <f t="shared" si="0"/>
        <v>8.6956521739130432E-2</v>
      </c>
      <c r="K16" s="20">
        <f t="shared" si="1"/>
        <v>0.14285714285714285</v>
      </c>
    </row>
    <row r="17" spans="1:9" x14ac:dyDescent="0.25">
      <c r="A17" s="12" t="s">
        <v>10</v>
      </c>
      <c r="B17" s="12" t="s">
        <v>67</v>
      </c>
      <c r="C17" s="12">
        <v>2</v>
      </c>
      <c r="D17" s="12" t="s">
        <v>6</v>
      </c>
      <c r="E17" s="12" t="s">
        <v>9</v>
      </c>
      <c r="F17" s="13">
        <v>1</v>
      </c>
      <c r="H17" t="s">
        <v>179</v>
      </c>
      <c r="I17">
        <v>23</v>
      </c>
    </row>
    <row r="18" spans="1:9" x14ac:dyDescent="0.25">
      <c r="A18" s="12" t="s">
        <v>18</v>
      </c>
      <c r="B18" s="12" t="s">
        <v>67</v>
      </c>
      <c r="C18" s="12">
        <v>1</v>
      </c>
      <c r="D18" s="12" t="s">
        <v>6</v>
      </c>
      <c r="E18" s="12" t="s">
        <v>9</v>
      </c>
      <c r="F18" s="13">
        <v>1</v>
      </c>
    </row>
    <row r="19" spans="1:9" x14ac:dyDescent="0.25">
      <c r="A19" s="12" t="s">
        <v>19</v>
      </c>
      <c r="B19" s="12" t="s">
        <v>67</v>
      </c>
      <c r="C19" s="12">
        <v>3</v>
      </c>
      <c r="D19" s="12" t="s">
        <v>6</v>
      </c>
      <c r="E19" s="12" t="s">
        <v>9</v>
      </c>
      <c r="F19" s="13">
        <v>1</v>
      </c>
    </row>
    <row r="20" spans="1:9" x14ac:dyDescent="0.25">
      <c r="A20" s="12" t="s">
        <v>19</v>
      </c>
      <c r="B20" s="12" t="s">
        <v>67</v>
      </c>
      <c r="C20" s="12">
        <v>3</v>
      </c>
      <c r="D20" s="12" t="s">
        <v>6</v>
      </c>
      <c r="E20" s="12" t="s">
        <v>37</v>
      </c>
      <c r="F20" s="13">
        <v>3</v>
      </c>
    </row>
    <row r="21" spans="1:9" x14ac:dyDescent="0.25">
      <c r="A21" s="12" t="s">
        <v>42</v>
      </c>
      <c r="B21" s="12" t="s">
        <v>67</v>
      </c>
      <c r="C21" s="12">
        <v>1</v>
      </c>
      <c r="D21" s="12" t="s">
        <v>6</v>
      </c>
      <c r="E21" s="12" t="s">
        <v>126</v>
      </c>
      <c r="F21" s="13">
        <v>1</v>
      </c>
    </row>
    <row r="22" spans="1:9" x14ac:dyDescent="0.25">
      <c r="A22" s="12" t="s">
        <v>19</v>
      </c>
      <c r="B22" s="12" t="s">
        <v>67</v>
      </c>
      <c r="C22" s="12">
        <v>3</v>
      </c>
      <c r="D22" s="12" t="s">
        <v>6</v>
      </c>
      <c r="E22" s="12" t="s">
        <v>126</v>
      </c>
      <c r="F22" s="13">
        <v>2</v>
      </c>
    </row>
    <row r="23" spans="1:9" x14ac:dyDescent="0.25">
      <c r="A23" s="12" t="s">
        <v>40</v>
      </c>
      <c r="B23" s="12" t="s">
        <v>67</v>
      </c>
      <c r="C23" s="12">
        <v>5</v>
      </c>
      <c r="D23" s="12" t="s">
        <v>6</v>
      </c>
      <c r="E23" s="12" t="s">
        <v>136</v>
      </c>
      <c r="F23" s="13">
        <v>1</v>
      </c>
    </row>
    <row r="24" spans="1:9" x14ac:dyDescent="0.25">
      <c r="A24" s="12" t="s">
        <v>35</v>
      </c>
      <c r="B24" s="12" t="s">
        <v>67</v>
      </c>
      <c r="C24" s="12">
        <v>2</v>
      </c>
      <c r="D24" s="12" t="s">
        <v>6</v>
      </c>
      <c r="E24" s="12" t="s">
        <v>136</v>
      </c>
      <c r="F24" s="13">
        <v>2</v>
      </c>
    </row>
    <row r="25" spans="1:9" x14ac:dyDescent="0.25">
      <c r="A25" s="12" t="s">
        <v>5</v>
      </c>
      <c r="B25" s="12" t="s">
        <v>69</v>
      </c>
      <c r="C25" s="12">
        <v>3</v>
      </c>
      <c r="D25" s="12" t="s">
        <v>6</v>
      </c>
      <c r="E25" s="12" t="s">
        <v>137</v>
      </c>
      <c r="F25" s="13">
        <v>3</v>
      </c>
    </row>
    <row r="26" spans="1:9" x14ac:dyDescent="0.25">
      <c r="A26" s="12" t="s">
        <v>5</v>
      </c>
      <c r="B26" s="12" t="s">
        <v>69</v>
      </c>
      <c r="C26" s="12">
        <v>3</v>
      </c>
      <c r="D26" s="12" t="s">
        <v>6</v>
      </c>
      <c r="E26" s="12" t="s">
        <v>9</v>
      </c>
      <c r="F26" s="13">
        <v>1</v>
      </c>
    </row>
    <row r="27" spans="1:9" x14ac:dyDescent="0.25">
      <c r="A27" s="12" t="s">
        <v>13</v>
      </c>
      <c r="B27" s="12" t="s">
        <v>69</v>
      </c>
      <c r="C27" s="12">
        <v>1</v>
      </c>
      <c r="D27" s="12" t="s">
        <v>6</v>
      </c>
      <c r="E27" s="12" t="s">
        <v>9</v>
      </c>
      <c r="F27" s="13">
        <v>2</v>
      </c>
    </row>
    <row r="28" spans="1:9" x14ac:dyDescent="0.25">
      <c r="A28" s="12" t="s">
        <v>48</v>
      </c>
      <c r="B28" s="12" t="s">
        <v>69</v>
      </c>
      <c r="C28" s="12">
        <v>4</v>
      </c>
      <c r="D28" s="12" t="s">
        <v>6</v>
      </c>
      <c r="E28" s="12" t="s">
        <v>9</v>
      </c>
      <c r="F28" s="13">
        <v>2</v>
      </c>
    </row>
    <row r="29" spans="1:9" x14ac:dyDescent="0.25">
      <c r="A29" s="12" t="s">
        <v>14</v>
      </c>
      <c r="B29" s="12" t="s">
        <v>69</v>
      </c>
      <c r="C29" s="12">
        <v>2</v>
      </c>
      <c r="D29" s="12" t="s">
        <v>6</v>
      </c>
      <c r="E29" s="12" t="s">
        <v>9</v>
      </c>
      <c r="F29" s="13">
        <v>1</v>
      </c>
      <c r="H29" s="23" t="s">
        <v>178</v>
      </c>
      <c r="I29" t="s">
        <v>180</v>
      </c>
    </row>
    <row r="30" spans="1:9" x14ac:dyDescent="0.25">
      <c r="A30" s="12" t="s">
        <v>21</v>
      </c>
      <c r="B30" s="12" t="s">
        <v>69</v>
      </c>
      <c r="C30" s="12">
        <v>5</v>
      </c>
      <c r="D30" s="12" t="s">
        <v>6</v>
      </c>
      <c r="E30" s="12" t="s">
        <v>9</v>
      </c>
      <c r="F30" s="13">
        <v>1</v>
      </c>
      <c r="H30" s="24" t="s">
        <v>137</v>
      </c>
      <c r="I30" s="25">
        <v>1</v>
      </c>
    </row>
    <row r="31" spans="1:9" x14ac:dyDescent="0.25">
      <c r="A31" s="12" t="s">
        <v>30</v>
      </c>
      <c r="B31" s="12" t="s">
        <v>69</v>
      </c>
      <c r="C31" s="12">
        <v>3</v>
      </c>
      <c r="D31" s="12" t="s">
        <v>6</v>
      </c>
      <c r="E31" s="12" t="s">
        <v>9</v>
      </c>
      <c r="F31" s="13">
        <v>3</v>
      </c>
      <c r="H31" s="24" t="s">
        <v>9</v>
      </c>
      <c r="I31" s="25">
        <v>14</v>
      </c>
    </row>
    <row r="32" spans="1:9" x14ac:dyDescent="0.25">
      <c r="A32" s="12" t="s">
        <v>20</v>
      </c>
      <c r="B32" s="12" t="s">
        <v>69</v>
      </c>
      <c r="C32" s="12">
        <v>5</v>
      </c>
      <c r="D32" s="12" t="s">
        <v>6</v>
      </c>
      <c r="E32" s="12" t="s">
        <v>9</v>
      </c>
      <c r="F32" s="13">
        <v>1</v>
      </c>
      <c r="H32" s="24" t="s">
        <v>126</v>
      </c>
      <c r="I32" s="25">
        <v>9</v>
      </c>
    </row>
    <row r="33" spans="1:11" x14ac:dyDescent="0.25">
      <c r="A33" s="12" t="s">
        <v>60</v>
      </c>
      <c r="B33" s="12" t="s">
        <v>69</v>
      </c>
      <c r="C33" s="12">
        <v>1</v>
      </c>
      <c r="D33" s="12" t="s">
        <v>6</v>
      </c>
      <c r="E33" s="12" t="s">
        <v>9</v>
      </c>
      <c r="F33" s="13">
        <v>2</v>
      </c>
      <c r="H33" s="24" t="s">
        <v>138</v>
      </c>
      <c r="I33" s="25">
        <v>1</v>
      </c>
    </row>
    <row r="34" spans="1:11" x14ac:dyDescent="0.25">
      <c r="A34" s="12" t="s">
        <v>44</v>
      </c>
      <c r="B34" s="12" t="s">
        <v>69</v>
      </c>
      <c r="C34" s="12">
        <v>2</v>
      </c>
      <c r="D34" s="12" t="s">
        <v>6</v>
      </c>
      <c r="E34" s="12" t="s">
        <v>9</v>
      </c>
      <c r="F34" s="13">
        <v>3</v>
      </c>
      <c r="H34" s="24" t="s">
        <v>139</v>
      </c>
      <c r="I34" s="25">
        <v>2</v>
      </c>
    </row>
    <row r="35" spans="1:11" x14ac:dyDescent="0.25">
      <c r="A35" s="12" t="s">
        <v>28</v>
      </c>
      <c r="B35" s="12" t="s">
        <v>69</v>
      </c>
      <c r="C35" s="12">
        <v>3</v>
      </c>
      <c r="D35" s="12" t="s">
        <v>6</v>
      </c>
      <c r="E35" s="12" t="s">
        <v>9</v>
      </c>
      <c r="F35" s="13">
        <v>1</v>
      </c>
      <c r="H35" s="24" t="s">
        <v>136</v>
      </c>
      <c r="I35" s="25">
        <v>7</v>
      </c>
    </row>
    <row r="36" spans="1:11" x14ac:dyDescent="0.25">
      <c r="A36" s="12" t="s">
        <v>58</v>
      </c>
      <c r="B36" s="12" t="s">
        <v>69</v>
      </c>
      <c r="C36" s="12">
        <v>2</v>
      </c>
      <c r="D36" s="12" t="s">
        <v>6</v>
      </c>
      <c r="E36" s="12" t="s">
        <v>9</v>
      </c>
      <c r="F36" s="13">
        <v>1</v>
      </c>
      <c r="H36" s="24" t="s">
        <v>179</v>
      </c>
      <c r="I36" s="25">
        <v>34</v>
      </c>
    </row>
    <row r="37" spans="1:11" x14ac:dyDescent="0.25">
      <c r="A37" s="12" t="s">
        <v>36</v>
      </c>
      <c r="B37" s="12" t="s">
        <v>69</v>
      </c>
      <c r="C37" s="12">
        <v>1</v>
      </c>
      <c r="D37" s="12" t="s">
        <v>6</v>
      </c>
      <c r="E37" s="12" t="s">
        <v>9</v>
      </c>
      <c r="F37" s="13">
        <v>2</v>
      </c>
    </row>
    <row r="38" spans="1:11" x14ac:dyDescent="0.25">
      <c r="A38" s="12" t="s">
        <v>24</v>
      </c>
      <c r="B38" s="12" t="s">
        <v>69</v>
      </c>
      <c r="C38" s="12">
        <v>4</v>
      </c>
      <c r="D38" s="12" t="s">
        <v>6</v>
      </c>
      <c r="E38" s="12" t="s">
        <v>9</v>
      </c>
      <c r="F38" s="13">
        <v>1</v>
      </c>
    </row>
    <row r="39" spans="1:11" x14ac:dyDescent="0.25">
      <c r="A39" s="12" t="s">
        <v>51</v>
      </c>
      <c r="B39" s="12" t="s">
        <v>69</v>
      </c>
      <c r="C39" s="12">
        <v>5</v>
      </c>
      <c r="D39" s="12" t="s">
        <v>6</v>
      </c>
      <c r="E39" s="12" t="s">
        <v>9</v>
      </c>
      <c r="F39" s="13">
        <v>1</v>
      </c>
      <c r="H39" t="s">
        <v>178</v>
      </c>
      <c r="I39" t="s">
        <v>180</v>
      </c>
      <c r="K39" t="s">
        <v>188</v>
      </c>
    </row>
    <row r="40" spans="1:11" x14ac:dyDescent="0.25">
      <c r="A40" s="12" t="s">
        <v>5</v>
      </c>
      <c r="B40" s="12" t="s">
        <v>69</v>
      </c>
      <c r="C40" s="12">
        <v>3</v>
      </c>
      <c r="D40" s="12" t="s">
        <v>6</v>
      </c>
      <c r="E40" s="12" t="s">
        <v>126</v>
      </c>
      <c r="F40" s="13">
        <v>2</v>
      </c>
      <c r="H40" t="s">
        <v>137</v>
      </c>
      <c r="I40">
        <v>1</v>
      </c>
      <c r="J40" s="20">
        <f>I40/34</f>
        <v>2.9411764705882353E-2</v>
      </c>
      <c r="K40" s="20">
        <f>I40/15</f>
        <v>6.6666666666666666E-2</v>
      </c>
    </row>
    <row r="41" spans="1:11" x14ac:dyDescent="0.25">
      <c r="A41" s="12" t="s">
        <v>13</v>
      </c>
      <c r="B41" s="12" t="s">
        <v>69</v>
      </c>
      <c r="C41" s="12">
        <v>1</v>
      </c>
      <c r="D41" s="12" t="s">
        <v>6</v>
      </c>
      <c r="E41" s="12" t="s">
        <v>126</v>
      </c>
      <c r="F41" s="13">
        <v>1</v>
      </c>
      <c r="H41" t="s">
        <v>9</v>
      </c>
      <c r="I41">
        <v>14</v>
      </c>
      <c r="J41" s="20">
        <f t="shared" ref="J41:J45" si="2">I41/34</f>
        <v>0.41176470588235292</v>
      </c>
      <c r="K41" s="20">
        <f t="shared" ref="K41:K45" si="3">I41/15</f>
        <v>0.93333333333333335</v>
      </c>
    </row>
    <row r="42" spans="1:11" x14ac:dyDescent="0.25">
      <c r="A42" s="12" t="s">
        <v>48</v>
      </c>
      <c r="B42" s="12" t="s">
        <v>69</v>
      </c>
      <c r="C42" s="12">
        <v>4</v>
      </c>
      <c r="D42" s="12" t="s">
        <v>6</v>
      </c>
      <c r="E42" s="12" t="s">
        <v>126</v>
      </c>
      <c r="F42" s="13">
        <v>1</v>
      </c>
      <c r="H42" t="s">
        <v>126</v>
      </c>
      <c r="I42">
        <v>9</v>
      </c>
      <c r="J42" s="20">
        <f t="shared" si="2"/>
        <v>0.26470588235294118</v>
      </c>
      <c r="K42" s="20">
        <f t="shared" si="3"/>
        <v>0.6</v>
      </c>
    </row>
    <row r="43" spans="1:11" x14ac:dyDescent="0.25">
      <c r="A43" s="12" t="s">
        <v>14</v>
      </c>
      <c r="B43" s="12" t="s">
        <v>69</v>
      </c>
      <c r="C43" s="12">
        <v>2</v>
      </c>
      <c r="D43" s="12" t="s">
        <v>6</v>
      </c>
      <c r="E43" s="12" t="s">
        <v>126</v>
      </c>
      <c r="F43" s="13">
        <v>2</v>
      </c>
      <c r="H43" t="s">
        <v>138</v>
      </c>
      <c r="I43">
        <v>1</v>
      </c>
      <c r="J43" s="20">
        <f t="shared" si="2"/>
        <v>2.9411764705882353E-2</v>
      </c>
      <c r="K43" s="20">
        <f t="shared" si="3"/>
        <v>6.6666666666666666E-2</v>
      </c>
    </row>
    <row r="44" spans="1:11" x14ac:dyDescent="0.25">
      <c r="A44" s="12" t="s">
        <v>30</v>
      </c>
      <c r="B44" s="12" t="s">
        <v>69</v>
      </c>
      <c r="C44" s="12">
        <v>3</v>
      </c>
      <c r="D44" s="12" t="s">
        <v>6</v>
      </c>
      <c r="E44" s="12" t="s">
        <v>126</v>
      </c>
      <c r="F44" s="13">
        <v>2</v>
      </c>
      <c r="H44" t="s">
        <v>139</v>
      </c>
      <c r="I44">
        <v>2</v>
      </c>
      <c r="J44" s="20">
        <f t="shared" si="2"/>
        <v>5.8823529411764705E-2</v>
      </c>
      <c r="K44" s="20">
        <f t="shared" si="3"/>
        <v>0.13333333333333333</v>
      </c>
    </row>
    <row r="45" spans="1:11" x14ac:dyDescent="0.25">
      <c r="A45" s="12" t="s">
        <v>44</v>
      </c>
      <c r="B45" s="12" t="s">
        <v>69</v>
      </c>
      <c r="C45" s="12">
        <v>2</v>
      </c>
      <c r="D45" s="12" t="s">
        <v>6</v>
      </c>
      <c r="E45" s="12" t="s">
        <v>126</v>
      </c>
      <c r="F45" s="13">
        <v>2</v>
      </c>
      <c r="H45" t="s">
        <v>136</v>
      </c>
      <c r="I45">
        <v>7</v>
      </c>
      <c r="J45" s="20">
        <f t="shared" si="2"/>
        <v>0.20588235294117646</v>
      </c>
      <c r="K45" s="20">
        <f t="shared" si="3"/>
        <v>0.46666666666666667</v>
      </c>
    </row>
    <row r="46" spans="1:11" x14ac:dyDescent="0.25">
      <c r="A46" s="12" t="s">
        <v>28</v>
      </c>
      <c r="B46" s="12" t="s">
        <v>69</v>
      </c>
      <c r="C46" s="12">
        <v>3</v>
      </c>
      <c r="D46" s="12" t="s">
        <v>6</v>
      </c>
      <c r="E46" s="12" t="s">
        <v>126</v>
      </c>
      <c r="F46" s="13">
        <v>2</v>
      </c>
      <c r="H46" t="s">
        <v>179</v>
      </c>
      <c r="I46">
        <v>34</v>
      </c>
    </row>
    <row r="47" spans="1:11" x14ac:dyDescent="0.25">
      <c r="A47" s="12" t="s">
        <v>36</v>
      </c>
      <c r="B47" s="12" t="s">
        <v>69</v>
      </c>
      <c r="C47" s="12">
        <v>1</v>
      </c>
      <c r="D47" s="12" t="s">
        <v>6</v>
      </c>
      <c r="E47" s="12" t="s">
        <v>126</v>
      </c>
      <c r="F47" s="13">
        <v>1</v>
      </c>
    </row>
    <row r="48" spans="1:11" x14ac:dyDescent="0.25">
      <c r="A48" s="12" t="s">
        <v>24</v>
      </c>
      <c r="B48" s="12" t="s">
        <v>69</v>
      </c>
      <c r="C48" s="12">
        <v>4</v>
      </c>
      <c r="D48" s="12" t="s">
        <v>6</v>
      </c>
      <c r="E48" s="12" t="s">
        <v>126</v>
      </c>
      <c r="F48" s="13">
        <v>2</v>
      </c>
    </row>
    <row r="49" spans="1:6" x14ac:dyDescent="0.25">
      <c r="A49" s="12" t="s">
        <v>48</v>
      </c>
      <c r="B49" s="12" t="s">
        <v>69</v>
      </c>
      <c r="C49" s="12">
        <v>4</v>
      </c>
      <c r="D49" s="12" t="s">
        <v>6</v>
      </c>
      <c r="E49" s="12" t="s">
        <v>138</v>
      </c>
      <c r="F49" s="13">
        <v>4</v>
      </c>
    </row>
    <row r="50" spans="1:6" x14ac:dyDescent="0.25">
      <c r="A50" s="12" t="s">
        <v>48</v>
      </c>
      <c r="B50" s="12" t="s">
        <v>69</v>
      </c>
      <c r="C50" s="12">
        <v>4</v>
      </c>
      <c r="D50" s="12" t="s">
        <v>6</v>
      </c>
      <c r="E50" s="12" t="s">
        <v>139</v>
      </c>
      <c r="F50" s="13">
        <v>3</v>
      </c>
    </row>
    <row r="51" spans="1:6" x14ac:dyDescent="0.25">
      <c r="A51" s="12" t="s">
        <v>21</v>
      </c>
      <c r="B51" s="12" t="s">
        <v>69</v>
      </c>
      <c r="C51" s="12">
        <v>5</v>
      </c>
      <c r="D51" s="12" t="s">
        <v>6</v>
      </c>
      <c r="E51" s="12" t="s">
        <v>139</v>
      </c>
      <c r="F51" s="13">
        <v>2</v>
      </c>
    </row>
    <row r="52" spans="1:6" x14ac:dyDescent="0.25">
      <c r="A52" s="12" t="s">
        <v>13</v>
      </c>
      <c r="B52" s="12" t="s">
        <v>69</v>
      </c>
      <c r="C52" s="12">
        <v>1</v>
      </c>
      <c r="D52" s="12" t="s">
        <v>6</v>
      </c>
      <c r="E52" s="12" t="s">
        <v>136</v>
      </c>
      <c r="F52" s="13">
        <v>3</v>
      </c>
    </row>
    <row r="53" spans="1:6" x14ac:dyDescent="0.25">
      <c r="A53" s="12" t="s">
        <v>21</v>
      </c>
      <c r="B53" s="12" t="s">
        <v>69</v>
      </c>
      <c r="C53" s="12">
        <v>5</v>
      </c>
      <c r="D53" s="12" t="s">
        <v>6</v>
      </c>
      <c r="E53" s="12" t="s">
        <v>136</v>
      </c>
      <c r="F53" s="13">
        <v>3</v>
      </c>
    </row>
    <row r="54" spans="1:6" x14ac:dyDescent="0.25">
      <c r="A54" s="12" t="s">
        <v>30</v>
      </c>
      <c r="B54" s="12" t="s">
        <v>69</v>
      </c>
      <c r="C54" s="12">
        <v>3</v>
      </c>
      <c r="D54" s="12" t="s">
        <v>6</v>
      </c>
      <c r="E54" s="12" t="s">
        <v>136</v>
      </c>
      <c r="F54" s="13">
        <v>1</v>
      </c>
    </row>
    <row r="55" spans="1:6" x14ac:dyDescent="0.25">
      <c r="A55" s="12" t="s">
        <v>60</v>
      </c>
      <c r="B55" s="12" t="s">
        <v>69</v>
      </c>
      <c r="C55" s="12">
        <v>1</v>
      </c>
      <c r="D55" s="12" t="s">
        <v>6</v>
      </c>
      <c r="E55" s="12" t="s">
        <v>136</v>
      </c>
      <c r="F55" s="13">
        <v>1</v>
      </c>
    </row>
    <row r="56" spans="1:6" x14ac:dyDescent="0.25">
      <c r="A56" s="12" t="s">
        <v>55</v>
      </c>
      <c r="B56" s="12" t="s">
        <v>69</v>
      </c>
      <c r="C56" s="12">
        <v>4</v>
      </c>
      <c r="D56" s="12" t="s">
        <v>6</v>
      </c>
      <c r="E56" s="12" t="s">
        <v>136</v>
      </c>
      <c r="F56" s="13">
        <v>1</v>
      </c>
    </row>
    <row r="57" spans="1:6" x14ac:dyDescent="0.25">
      <c r="A57" s="12" t="s">
        <v>44</v>
      </c>
      <c r="B57" s="12" t="s">
        <v>69</v>
      </c>
      <c r="C57" s="12">
        <v>2</v>
      </c>
      <c r="D57" s="12" t="s">
        <v>6</v>
      </c>
      <c r="E57" s="12" t="s">
        <v>136</v>
      </c>
      <c r="F57" s="13">
        <v>1</v>
      </c>
    </row>
    <row r="58" spans="1:6" x14ac:dyDescent="0.25">
      <c r="A58" s="12" t="s">
        <v>58</v>
      </c>
      <c r="B58" s="12" t="s">
        <v>69</v>
      </c>
      <c r="C58" s="12">
        <v>2</v>
      </c>
      <c r="D58" s="12" t="s">
        <v>6</v>
      </c>
      <c r="E58" s="12" t="s">
        <v>136</v>
      </c>
      <c r="F58" s="13">
        <v>2</v>
      </c>
    </row>
  </sheetData>
  <sortState ref="A29:F62">
    <sortCondition ref="E29:E6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topLeftCell="F7" workbookViewId="0">
      <selection activeCell="M17" sqref="M17:N38"/>
    </sheetView>
  </sheetViews>
  <sheetFormatPr defaultRowHeight="15" x14ac:dyDescent="0.25"/>
  <cols>
    <col min="8" max="8" width="33" customWidth="1"/>
    <col min="9" max="9" width="20.7109375" bestFit="1" customWidth="1"/>
    <col min="10" max="10" width="16.28515625" bestFit="1" customWidth="1"/>
    <col min="12" max="12" width="14.7109375" customWidth="1"/>
    <col min="13" max="13" width="46.28515625" customWidth="1"/>
    <col min="14" max="14" width="20.7109375" bestFit="1" customWidth="1"/>
  </cols>
  <sheetData>
    <row r="1" spans="1:14" x14ac:dyDescent="0.25">
      <c r="A1" s="14" t="s">
        <v>0</v>
      </c>
      <c r="B1" s="14" t="s">
        <v>65</v>
      </c>
      <c r="C1" s="14" t="s">
        <v>66</v>
      </c>
      <c r="D1" s="14" t="s">
        <v>1</v>
      </c>
      <c r="E1" s="14" t="s">
        <v>140</v>
      </c>
      <c r="F1" s="14" t="s">
        <v>118</v>
      </c>
      <c r="L1" s="3"/>
      <c r="M1" s="3"/>
      <c r="N1" s="3"/>
    </row>
    <row r="2" spans="1:14" x14ac:dyDescent="0.25">
      <c r="A2" s="15" t="s">
        <v>48</v>
      </c>
      <c r="B2" s="15" t="s">
        <v>69</v>
      </c>
      <c r="C2" s="15">
        <v>4</v>
      </c>
      <c r="D2" s="15" t="s">
        <v>6</v>
      </c>
      <c r="E2" s="15" t="s">
        <v>141</v>
      </c>
      <c r="F2" s="16">
        <v>2</v>
      </c>
      <c r="H2" s="23" t="s">
        <v>178</v>
      </c>
      <c r="I2" t="s">
        <v>180</v>
      </c>
      <c r="K2" t="s">
        <v>239</v>
      </c>
    </row>
    <row r="3" spans="1:14" x14ac:dyDescent="0.25">
      <c r="A3" s="15" t="s">
        <v>44</v>
      </c>
      <c r="B3" s="15" t="s">
        <v>69</v>
      </c>
      <c r="C3" s="15">
        <v>2</v>
      </c>
      <c r="D3" s="15" t="s">
        <v>6</v>
      </c>
      <c r="E3" s="15" t="s">
        <v>141</v>
      </c>
      <c r="F3" s="16">
        <v>2</v>
      </c>
      <c r="H3" s="24" t="s">
        <v>141</v>
      </c>
      <c r="I3" s="25">
        <v>3</v>
      </c>
      <c r="K3">
        <v>1</v>
      </c>
      <c r="L3" t="s">
        <v>240</v>
      </c>
    </row>
    <row r="4" spans="1:14" x14ac:dyDescent="0.25">
      <c r="A4" s="15" t="s">
        <v>51</v>
      </c>
      <c r="B4" s="15" t="s">
        <v>69</v>
      </c>
      <c r="C4" s="15">
        <v>5</v>
      </c>
      <c r="D4" s="15" t="s">
        <v>6</v>
      </c>
      <c r="E4" s="15" t="s">
        <v>141</v>
      </c>
      <c r="F4" s="16">
        <v>2</v>
      </c>
      <c r="H4" s="24" t="s">
        <v>143</v>
      </c>
      <c r="I4" s="25">
        <v>2</v>
      </c>
      <c r="K4">
        <v>2</v>
      </c>
      <c r="L4" t="s">
        <v>241</v>
      </c>
    </row>
    <row r="5" spans="1:14" x14ac:dyDescent="0.25">
      <c r="A5" s="15" t="s">
        <v>48</v>
      </c>
      <c r="B5" s="15" t="s">
        <v>69</v>
      </c>
      <c r="C5" s="15">
        <v>4</v>
      </c>
      <c r="D5" s="15" t="s">
        <v>6</v>
      </c>
      <c r="E5" s="15" t="s">
        <v>143</v>
      </c>
      <c r="F5" s="16">
        <v>1</v>
      </c>
      <c r="H5" s="24" t="s">
        <v>144</v>
      </c>
      <c r="I5" s="25">
        <v>2</v>
      </c>
      <c r="K5">
        <v>3</v>
      </c>
      <c r="L5" t="s">
        <v>242</v>
      </c>
    </row>
    <row r="6" spans="1:14" x14ac:dyDescent="0.25">
      <c r="A6" s="15" t="s">
        <v>28</v>
      </c>
      <c r="B6" s="15" t="s">
        <v>69</v>
      </c>
      <c r="C6" s="15">
        <v>3</v>
      </c>
      <c r="D6" s="15" t="s">
        <v>6</v>
      </c>
      <c r="E6" s="15" t="s">
        <v>143</v>
      </c>
      <c r="F6" s="16">
        <v>1</v>
      </c>
      <c r="H6" s="24" t="s">
        <v>147</v>
      </c>
      <c r="I6" s="25">
        <v>8</v>
      </c>
      <c r="K6">
        <v>4</v>
      </c>
      <c r="L6" t="s">
        <v>243</v>
      </c>
    </row>
    <row r="7" spans="1:14" x14ac:dyDescent="0.25">
      <c r="A7" s="15" t="s">
        <v>21</v>
      </c>
      <c r="B7" s="15" t="s">
        <v>69</v>
      </c>
      <c r="C7" s="15">
        <v>5</v>
      </c>
      <c r="D7" s="15" t="s">
        <v>6</v>
      </c>
      <c r="E7" s="15" t="s">
        <v>144</v>
      </c>
      <c r="F7" s="16">
        <v>2</v>
      </c>
      <c r="H7" s="24" t="s">
        <v>84</v>
      </c>
      <c r="I7" s="25">
        <v>4</v>
      </c>
      <c r="K7">
        <v>5</v>
      </c>
      <c r="L7" t="s">
        <v>244</v>
      </c>
    </row>
    <row r="8" spans="1:14" x14ac:dyDescent="0.25">
      <c r="A8" s="15" t="s">
        <v>24</v>
      </c>
      <c r="B8" s="15" t="s">
        <v>69</v>
      </c>
      <c r="C8" s="15">
        <v>4</v>
      </c>
      <c r="D8" s="15" t="s">
        <v>6</v>
      </c>
      <c r="E8" s="15" t="s">
        <v>144</v>
      </c>
      <c r="F8" s="16">
        <v>3</v>
      </c>
      <c r="H8" s="24" t="s">
        <v>43</v>
      </c>
      <c r="I8" s="25">
        <v>5</v>
      </c>
    </row>
    <row r="9" spans="1:14" x14ac:dyDescent="0.25">
      <c r="A9" s="15" t="s">
        <v>14</v>
      </c>
      <c r="B9" s="15" t="s">
        <v>69</v>
      </c>
      <c r="C9" s="15">
        <v>2</v>
      </c>
      <c r="D9" s="15" t="s">
        <v>6</v>
      </c>
      <c r="E9" s="15" t="s">
        <v>147</v>
      </c>
      <c r="F9" s="16">
        <v>1</v>
      </c>
      <c r="H9" s="24" t="s">
        <v>126</v>
      </c>
      <c r="I9" s="25">
        <v>1</v>
      </c>
      <c r="K9" s="34" t="s">
        <v>246</v>
      </c>
      <c r="L9" s="34"/>
      <c r="M9" s="34"/>
    </row>
    <row r="10" spans="1:14" x14ac:dyDescent="0.25">
      <c r="A10" s="15" t="s">
        <v>21</v>
      </c>
      <c r="B10" s="15" t="s">
        <v>69</v>
      </c>
      <c r="C10" s="15">
        <v>5</v>
      </c>
      <c r="D10" s="15" t="s">
        <v>6</v>
      </c>
      <c r="E10" s="15" t="s">
        <v>147</v>
      </c>
      <c r="F10" s="16">
        <v>1</v>
      </c>
      <c r="H10" s="24" t="s">
        <v>148</v>
      </c>
      <c r="I10" s="25">
        <v>1</v>
      </c>
      <c r="K10">
        <v>1</v>
      </c>
      <c r="L10" t="s">
        <v>243</v>
      </c>
    </row>
    <row r="11" spans="1:14" x14ac:dyDescent="0.25">
      <c r="A11" s="15" t="s">
        <v>44</v>
      </c>
      <c r="B11" s="15" t="s">
        <v>69</v>
      </c>
      <c r="C11" s="15">
        <v>2</v>
      </c>
      <c r="D11" s="15" t="s">
        <v>6</v>
      </c>
      <c r="E11" s="15" t="s">
        <v>147</v>
      </c>
      <c r="F11" s="16">
        <v>1</v>
      </c>
      <c r="H11" s="24" t="s">
        <v>100</v>
      </c>
      <c r="I11" s="25">
        <v>2</v>
      </c>
      <c r="K11">
        <v>2</v>
      </c>
      <c r="L11" t="s">
        <v>240</v>
      </c>
    </row>
    <row r="12" spans="1:14" x14ac:dyDescent="0.25">
      <c r="A12" s="15" t="s">
        <v>5</v>
      </c>
      <c r="B12" s="15" t="s">
        <v>69</v>
      </c>
      <c r="C12" s="15">
        <v>3</v>
      </c>
      <c r="D12" s="15" t="s">
        <v>6</v>
      </c>
      <c r="E12" s="15" t="s">
        <v>147</v>
      </c>
      <c r="F12" s="16">
        <v>2</v>
      </c>
      <c r="H12" s="24" t="s">
        <v>151</v>
      </c>
      <c r="I12" s="25">
        <v>1</v>
      </c>
      <c r="K12">
        <v>3</v>
      </c>
      <c r="L12" t="s">
        <v>241</v>
      </c>
    </row>
    <row r="13" spans="1:14" x14ac:dyDescent="0.25">
      <c r="A13" s="15" t="s">
        <v>13</v>
      </c>
      <c r="B13" s="15" t="s">
        <v>69</v>
      </c>
      <c r="C13" s="15">
        <v>4</v>
      </c>
      <c r="D13" s="15" t="s">
        <v>6</v>
      </c>
      <c r="E13" s="15" t="s">
        <v>147</v>
      </c>
      <c r="F13" s="16">
        <v>2</v>
      </c>
      <c r="H13" s="24" t="s">
        <v>152</v>
      </c>
      <c r="I13" s="25">
        <v>5</v>
      </c>
      <c r="K13">
        <v>4</v>
      </c>
      <c r="L13" t="s">
        <v>242</v>
      </c>
    </row>
    <row r="14" spans="1:14" x14ac:dyDescent="0.25">
      <c r="A14" s="15" t="s">
        <v>60</v>
      </c>
      <c r="B14" s="15" t="s">
        <v>69</v>
      </c>
      <c r="C14" s="15">
        <v>1</v>
      </c>
      <c r="D14" s="15" t="s">
        <v>6</v>
      </c>
      <c r="E14" s="15" t="s">
        <v>147</v>
      </c>
      <c r="F14" s="16">
        <v>2</v>
      </c>
      <c r="H14" s="24" t="s">
        <v>153</v>
      </c>
      <c r="I14" s="25">
        <v>1</v>
      </c>
      <c r="K14">
        <v>5</v>
      </c>
      <c r="L14" t="s">
        <v>244</v>
      </c>
    </row>
    <row r="15" spans="1:14" x14ac:dyDescent="0.25">
      <c r="A15" s="15" t="s">
        <v>36</v>
      </c>
      <c r="B15" s="15" t="s">
        <v>69</v>
      </c>
      <c r="C15" s="15">
        <v>1</v>
      </c>
      <c r="D15" s="15" t="s">
        <v>6</v>
      </c>
      <c r="E15" s="15" t="s">
        <v>147</v>
      </c>
      <c r="F15" s="16">
        <v>2</v>
      </c>
      <c r="H15" s="24" t="s">
        <v>154</v>
      </c>
      <c r="I15" s="25">
        <v>2</v>
      </c>
    </row>
    <row r="16" spans="1:14" x14ac:dyDescent="0.25">
      <c r="A16" s="15" t="s">
        <v>58</v>
      </c>
      <c r="B16" s="15" t="s">
        <v>69</v>
      </c>
      <c r="C16" s="15">
        <v>2</v>
      </c>
      <c r="D16" s="15" t="s">
        <v>6</v>
      </c>
      <c r="E16" s="15" t="s">
        <v>147</v>
      </c>
      <c r="F16" s="16">
        <v>3</v>
      </c>
      <c r="H16" s="24" t="s">
        <v>179</v>
      </c>
      <c r="I16" s="25">
        <v>37</v>
      </c>
    </row>
    <row r="17" spans="1:14" x14ac:dyDescent="0.25">
      <c r="A17" s="15" t="s">
        <v>24</v>
      </c>
      <c r="B17" s="15" t="s">
        <v>69</v>
      </c>
      <c r="C17" s="15">
        <v>4</v>
      </c>
      <c r="D17" s="15" t="s">
        <v>6</v>
      </c>
      <c r="E17" s="15" t="s">
        <v>84</v>
      </c>
      <c r="F17" s="16">
        <v>1</v>
      </c>
      <c r="M17" s="23" t="s">
        <v>178</v>
      </c>
      <c r="N17" t="s">
        <v>180</v>
      </c>
    </row>
    <row r="18" spans="1:14" x14ac:dyDescent="0.25">
      <c r="A18" s="15" t="s">
        <v>30</v>
      </c>
      <c r="B18" s="15" t="s">
        <v>69</v>
      </c>
      <c r="C18" s="15">
        <v>3</v>
      </c>
      <c r="D18" s="15" t="s">
        <v>6</v>
      </c>
      <c r="E18" s="15" t="s">
        <v>84</v>
      </c>
      <c r="F18" s="16">
        <v>2</v>
      </c>
      <c r="M18" s="24" t="s">
        <v>141</v>
      </c>
      <c r="N18" s="25">
        <v>3</v>
      </c>
    </row>
    <row r="19" spans="1:14" x14ac:dyDescent="0.25">
      <c r="A19" s="15" t="s">
        <v>5</v>
      </c>
      <c r="B19" s="15" t="s">
        <v>69</v>
      </c>
      <c r="C19" s="15">
        <v>3</v>
      </c>
      <c r="D19" s="15" t="s">
        <v>6</v>
      </c>
      <c r="E19" s="15" t="s">
        <v>84</v>
      </c>
      <c r="F19" s="16">
        <v>3</v>
      </c>
      <c r="J19" t="s">
        <v>181</v>
      </c>
      <c r="K19" t="s">
        <v>182</v>
      </c>
      <c r="M19" s="24" t="s">
        <v>142</v>
      </c>
      <c r="N19" s="25">
        <v>1</v>
      </c>
    </row>
    <row r="20" spans="1:14" x14ac:dyDescent="0.25">
      <c r="A20" s="15" t="s">
        <v>13</v>
      </c>
      <c r="B20" s="15" t="s">
        <v>69</v>
      </c>
      <c r="C20" s="15">
        <v>4</v>
      </c>
      <c r="D20" s="15" t="s">
        <v>6</v>
      </c>
      <c r="E20" s="15" t="s">
        <v>84</v>
      </c>
      <c r="F20" s="16">
        <v>3</v>
      </c>
      <c r="J20" s="20">
        <f>I20/37</f>
        <v>0</v>
      </c>
      <c r="K20" s="20">
        <f>I20/15</f>
        <v>0</v>
      </c>
      <c r="M20" s="24" t="s">
        <v>143</v>
      </c>
      <c r="N20" s="25">
        <v>2</v>
      </c>
    </row>
    <row r="21" spans="1:14" x14ac:dyDescent="0.25">
      <c r="A21" s="15" t="s">
        <v>5</v>
      </c>
      <c r="B21" s="15" t="s">
        <v>69</v>
      </c>
      <c r="C21" s="15">
        <v>3</v>
      </c>
      <c r="D21" s="15" t="s">
        <v>6</v>
      </c>
      <c r="E21" s="15" t="s">
        <v>43</v>
      </c>
      <c r="F21" s="16">
        <v>1</v>
      </c>
      <c r="J21" s="20">
        <f t="shared" ref="J21:J26" si="0">I21/37</f>
        <v>0</v>
      </c>
      <c r="K21" s="20">
        <f t="shared" ref="K21:K26" si="1">I21/15</f>
        <v>0</v>
      </c>
      <c r="M21" s="24" t="s">
        <v>144</v>
      </c>
      <c r="N21" s="25">
        <v>2</v>
      </c>
    </row>
    <row r="22" spans="1:14" x14ac:dyDescent="0.25">
      <c r="A22" s="15" t="s">
        <v>51</v>
      </c>
      <c r="B22" s="15" t="s">
        <v>69</v>
      </c>
      <c r="C22" s="15">
        <v>5</v>
      </c>
      <c r="D22" s="15" t="s">
        <v>6</v>
      </c>
      <c r="E22" s="15" t="s">
        <v>43</v>
      </c>
      <c r="F22" s="16">
        <v>1</v>
      </c>
      <c r="J22" s="20">
        <f t="shared" si="0"/>
        <v>0</v>
      </c>
      <c r="K22" s="20">
        <f t="shared" si="1"/>
        <v>0</v>
      </c>
      <c r="M22" s="24" t="s">
        <v>145</v>
      </c>
      <c r="N22" s="25">
        <v>1</v>
      </c>
    </row>
    <row r="23" spans="1:14" x14ac:dyDescent="0.25">
      <c r="A23" s="15" t="s">
        <v>20</v>
      </c>
      <c r="B23" s="15" t="s">
        <v>69</v>
      </c>
      <c r="C23" s="15">
        <v>5</v>
      </c>
      <c r="D23" s="15" t="s">
        <v>6</v>
      </c>
      <c r="E23" s="15" t="s">
        <v>43</v>
      </c>
      <c r="F23" s="16">
        <v>2</v>
      </c>
      <c r="J23" s="20">
        <f t="shared" si="0"/>
        <v>0</v>
      </c>
      <c r="K23" s="20">
        <f t="shared" si="1"/>
        <v>0</v>
      </c>
      <c r="M23" s="24" t="s">
        <v>146</v>
      </c>
      <c r="N23" s="25">
        <v>1</v>
      </c>
    </row>
    <row r="24" spans="1:14" x14ac:dyDescent="0.25">
      <c r="A24" s="15" t="s">
        <v>58</v>
      </c>
      <c r="B24" s="15" t="s">
        <v>69</v>
      </c>
      <c r="C24" s="15">
        <v>2</v>
      </c>
      <c r="D24" s="15" t="s">
        <v>6</v>
      </c>
      <c r="E24" s="15" t="s">
        <v>43</v>
      </c>
      <c r="F24" s="16">
        <v>2</v>
      </c>
      <c r="J24" s="20">
        <f t="shared" si="0"/>
        <v>0</v>
      </c>
      <c r="K24" s="20">
        <f t="shared" si="1"/>
        <v>0</v>
      </c>
      <c r="M24" s="24" t="s">
        <v>147</v>
      </c>
      <c r="N24" s="25">
        <v>14</v>
      </c>
    </row>
    <row r="25" spans="1:14" x14ac:dyDescent="0.25">
      <c r="A25" s="15" t="s">
        <v>24</v>
      </c>
      <c r="B25" s="15" t="s">
        <v>69</v>
      </c>
      <c r="C25" s="15">
        <v>4</v>
      </c>
      <c r="D25" s="15" t="s">
        <v>6</v>
      </c>
      <c r="E25" s="15" t="s">
        <v>43</v>
      </c>
      <c r="F25" s="16">
        <v>2</v>
      </c>
      <c r="J25" s="20">
        <f t="shared" si="0"/>
        <v>0</v>
      </c>
      <c r="K25" s="20">
        <f t="shared" si="1"/>
        <v>0</v>
      </c>
      <c r="M25" s="24" t="s">
        <v>84</v>
      </c>
      <c r="N25" s="25">
        <v>4</v>
      </c>
    </row>
    <row r="26" spans="1:14" x14ac:dyDescent="0.25">
      <c r="A26" s="15" t="s">
        <v>21</v>
      </c>
      <c r="B26" s="15" t="s">
        <v>69</v>
      </c>
      <c r="C26" s="15">
        <v>5</v>
      </c>
      <c r="D26" s="15" t="s">
        <v>6</v>
      </c>
      <c r="E26" s="15" t="s">
        <v>126</v>
      </c>
      <c r="F26" s="16">
        <v>3</v>
      </c>
      <c r="J26" s="20">
        <f t="shared" si="0"/>
        <v>0</v>
      </c>
      <c r="K26" s="20">
        <f t="shared" si="1"/>
        <v>0</v>
      </c>
      <c r="M26" s="24" t="s">
        <v>43</v>
      </c>
      <c r="N26" s="25">
        <v>9</v>
      </c>
    </row>
    <row r="27" spans="1:14" x14ac:dyDescent="0.25">
      <c r="A27" s="15" t="s">
        <v>36</v>
      </c>
      <c r="B27" s="15" t="s">
        <v>69</v>
      </c>
      <c r="C27" s="15">
        <v>1</v>
      </c>
      <c r="D27" s="15" t="s">
        <v>6</v>
      </c>
      <c r="E27" s="15" t="s">
        <v>148</v>
      </c>
      <c r="F27" s="16">
        <v>3</v>
      </c>
      <c r="M27" s="24" t="s">
        <v>97</v>
      </c>
      <c r="N27" s="25">
        <v>1</v>
      </c>
    </row>
    <row r="28" spans="1:14" x14ac:dyDescent="0.25">
      <c r="A28" s="15" t="s">
        <v>30</v>
      </c>
      <c r="B28" s="15" t="s">
        <v>69</v>
      </c>
      <c r="C28" s="15">
        <v>3</v>
      </c>
      <c r="D28" s="15" t="s">
        <v>6</v>
      </c>
      <c r="E28" s="15" t="s">
        <v>100</v>
      </c>
      <c r="F28" s="16">
        <v>1</v>
      </c>
      <c r="M28" s="24" t="s">
        <v>126</v>
      </c>
      <c r="N28" s="25">
        <v>2</v>
      </c>
    </row>
    <row r="29" spans="1:14" x14ac:dyDescent="0.25">
      <c r="A29" s="15" t="s">
        <v>44</v>
      </c>
      <c r="B29" s="15" t="s">
        <v>69</v>
      </c>
      <c r="C29" s="15">
        <v>2</v>
      </c>
      <c r="D29" s="15" t="s">
        <v>6</v>
      </c>
      <c r="E29" s="15" t="s">
        <v>100</v>
      </c>
      <c r="F29" s="16">
        <v>3</v>
      </c>
      <c r="M29" s="24" t="s">
        <v>148</v>
      </c>
      <c r="N29" s="25">
        <v>1</v>
      </c>
    </row>
    <row r="30" spans="1:14" x14ac:dyDescent="0.25">
      <c r="A30" s="15" t="s">
        <v>51</v>
      </c>
      <c r="B30" s="15" t="s">
        <v>69</v>
      </c>
      <c r="C30" s="15">
        <v>5</v>
      </c>
      <c r="D30" s="15" t="s">
        <v>6</v>
      </c>
      <c r="E30" s="15" t="s">
        <v>151</v>
      </c>
      <c r="F30" s="16">
        <v>3</v>
      </c>
      <c r="M30" s="24" t="s">
        <v>149</v>
      </c>
      <c r="N30" s="25">
        <v>2</v>
      </c>
    </row>
    <row r="31" spans="1:14" x14ac:dyDescent="0.25">
      <c r="A31" s="15" t="s">
        <v>13</v>
      </c>
      <c r="B31" s="15" t="s">
        <v>69</v>
      </c>
      <c r="C31" s="15">
        <v>4</v>
      </c>
      <c r="D31" s="15" t="s">
        <v>6</v>
      </c>
      <c r="E31" s="15" t="s">
        <v>152</v>
      </c>
      <c r="F31" s="16">
        <v>1</v>
      </c>
      <c r="M31" s="24" t="s">
        <v>100</v>
      </c>
      <c r="N31" s="25">
        <v>2</v>
      </c>
    </row>
    <row r="32" spans="1:14" x14ac:dyDescent="0.25">
      <c r="A32" s="15" t="s">
        <v>20</v>
      </c>
      <c r="B32" s="15" t="s">
        <v>69</v>
      </c>
      <c r="C32" s="15">
        <v>5</v>
      </c>
      <c r="D32" s="15" t="s">
        <v>6</v>
      </c>
      <c r="E32" s="15" t="s">
        <v>152</v>
      </c>
      <c r="F32" s="16">
        <v>1</v>
      </c>
      <c r="M32" s="24" t="s">
        <v>150</v>
      </c>
      <c r="N32" s="25">
        <v>1</v>
      </c>
    </row>
    <row r="33" spans="1:15" x14ac:dyDescent="0.25">
      <c r="A33" s="15" t="s">
        <v>55</v>
      </c>
      <c r="B33" s="15" t="s">
        <v>69</v>
      </c>
      <c r="C33" s="15">
        <v>2</v>
      </c>
      <c r="D33" s="15" t="s">
        <v>6</v>
      </c>
      <c r="E33" s="15" t="s">
        <v>152</v>
      </c>
      <c r="F33" s="16">
        <v>1</v>
      </c>
      <c r="M33" s="24" t="s">
        <v>151</v>
      </c>
      <c r="N33" s="25">
        <v>1</v>
      </c>
    </row>
    <row r="34" spans="1:15" x14ac:dyDescent="0.25">
      <c r="A34" s="15" t="s">
        <v>58</v>
      </c>
      <c r="B34" s="15" t="s">
        <v>69</v>
      </c>
      <c r="C34" s="15">
        <v>2</v>
      </c>
      <c r="D34" s="15" t="s">
        <v>6</v>
      </c>
      <c r="E34" s="15" t="s">
        <v>152</v>
      </c>
      <c r="F34" s="16">
        <v>1</v>
      </c>
      <c r="M34" s="24" t="s">
        <v>152</v>
      </c>
      <c r="N34" s="25">
        <v>12</v>
      </c>
    </row>
    <row r="35" spans="1:15" x14ac:dyDescent="0.25">
      <c r="A35" s="15" t="s">
        <v>5</v>
      </c>
      <c r="B35" s="15" t="s">
        <v>69</v>
      </c>
      <c r="C35" s="15">
        <v>3</v>
      </c>
      <c r="D35" s="15" t="s">
        <v>6</v>
      </c>
      <c r="E35" s="15" t="s">
        <v>152</v>
      </c>
      <c r="F35" s="16">
        <v>4</v>
      </c>
      <c r="M35" s="24" t="s">
        <v>88</v>
      </c>
      <c r="N35" s="25">
        <v>2</v>
      </c>
    </row>
    <row r="36" spans="1:15" x14ac:dyDescent="0.25">
      <c r="A36" s="15" t="s">
        <v>28</v>
      </c>
      <c r="B36" s="15" t="s">
        <v>69</v>
      </c>
      <c r="C36" s="15">
        <v>3</v>
      </c>
      <c r="D36" s="15" t="s">
        <v>6</v>
      </c>
      <c r="E36" s="15" t="s">
        <v>153</v>
      </c>
      <c r="F36" s="16">
        <v>2</v>
      </c>
      <c r="M36" s="24" t="s">
        <v>153</v>
      </c>
      <c r="N36" s="25">
        <v>1</v>
      </c>
    </row>
    <row r="37" spans="1:15" x14ac:dyDescent="0.25">
      <c r="A37" s="15" t="s">
        <v>60</v>
      </c>
      <c r="B37" s="15" t="s">
        <v>69</v>
      </c>
      <c r="C37" s="15">
        <v>1</v>
      </c>
      <c r="D37" s="15" t="s">
        <v>6</v>
      </c>
      <c r="E37" s="15" t="s">
        <v>154</v>
      </c>
      <c r="F37" s="16">
        <v>1</v>
      </c>
      <c r="M37" s="24" t="s">
        <v>154</v>
      </c>
      <c r="N37" s="25">
        <v>2</v>
      </c>
    </row>
    <row r="38" spans="1:15" x14ac:dyDescent="0.25">
      <c r="A38" s="15" t="s">
        <v>36</v>
      </c>
      <c r="B38" s="15" t="s">
        <v>69</v>
      </c>
      <c r="C38" s="15">
        <v>1</v>
      </c>
      <c r="D38" s="15" t="s">
        <v>6</v>
      </c>
      <c r="E38" s="15" t="s">
        <v>154</v>
      </c>
      <c r="F38" s="16">
        <v>1</v>
      </c>
      <c r="M38" s="24" t="s">
        <v>179</v>
      </c>
      <c r="N38" s="25">
        <v>64</v>
      </c>
    </row>
    <row r="39" spans="1:15" x14ac:dyDescent="0.25">
      <c r="A39" s="15" t="s">
        <v>18</v>
      </c>
      <c r="B39" s="15" t="s">
        <v>67</v>
      </c>
      <c r="C39" s="15">
        <v>1</v>
      </c>
      <c r="D39" s="15" t="s">
        <v>6</v>
      </c>
      <c r="E39" s="15" t="s">
        <v>142</v>
      </c>
      <c r="F39" s="16">
        <v>2</v>
      </c>
    </row>
    <row r="40" spans="1:15" x14ac:dyDescent="0.25">
      <c r="A40" s="15" t="s">
        <v>42</v>
      </c>
      <c r="B40" s="15" t="s">
        <v>67</v>
      </c>
      <c r="C40" s="15">
        <v>1</v>
      </c>
      <c r="D40" s="15" t="s">
        <v>6</v>
      </c>
      <c r="E40" s="15" t="s">
        <v>145</v>
      </c>
      <c r="F40" s="16">
        <v>3</v>
      </c>
    </row>
    <row r="41" spans="1:15" x14ac:dyDescent="0.25">
      <c r="A41" s="15" t="s">
        <v>15</v>
      </c>
      <c r="B41" s="15" t="s">
        <v>67</v>
      </c>
      <c r="C41" s="15">
        <v>1</v>
      </c>
      <c r="D41" s="15" t="s">
        <v>6</v>
      </c>
      <c r="E41" s="15" t="s">
        <v>146</v>
      </c>
      <c r="F41" s="16">
        <v>1</v>
      </c>
    </row>
    <row r="42" spans="1:15" x14ac:dyDescent="0.25">
      <c r="A42" s="15" t="s">
        <v>62</v>
      </c>
      <c r="B42" s="15" t="s">
        <v>67</v>
      </c>
      <c r="C42" s="15">
        <v>2</v>
      </c>
      <c r="D42" s="15" t="s">
        <v>6</v>
      </c>
      <c r="E42" s="15" t="s">
        <v>147</v>
      </c>
      <c r="F42" s="16">
        <v>1</v>
      </c>
      <c r="L42" t="s">
        <v>178</v>
      </c>
    </row>
    <row r="43" spans="1:15" x14ac:dyDescent="0.25">
      <c r="A43" s="15" t="s">
        <v>42</v>
      </c>
      <c r="B43" s="15" t="s">
        <v>67</v>
      </c>
      <c r="C43" s="15">
        <v>1</v>
      </c>
      <c r="D43" s="15" t="s">
        <v>6</v>
      </c>
      <c r="E43" s="15" t="s">
        <v>147</v>
      </c>
      <c r="F43" s="16">
        <v>2</v>
      </c>
      <c r="L43" t="s">
        <v>146</v>
      </c>
      <c r="N43" s="20"/>
      <c r="O43" s="20"/>
    </row>
    <row r="44" spans="1:15" x14ac:dyDescent="0.25">
      <c r="A44" s="15" t="s">
        <v>12</v>
      </c>
      <c r="B44" s="15" t="s">
        <v>67</v>
      </c>
      <c r="C44" s="15">
        <v>4</v>
      </c>
      <c r="D44" s="15" t="s">
        <v>6</v>
      </c>
      <c r="E44" s="15" t="s">
        <v>147</v>
      </c>
      <c r="F44" s="16">
        <v>1</v>
      </c>
      <c r="L44" t="s">
        <v>147</v>
      </c>
      <c r="N44" s="20"/>
      <c r="O44" s="20"/>
    </row>
    <row r="45" spans="1:15" x14ac:dyDescent="0.25">
      <c r="A45" s="15" t="s">
        <v>33</v>
      </c>
      <c r="B45" s="15" t="s">
        <v>67</v>
      </c>
      <c r="C45" s="15">
        <v>5</v>
      </c>
      <c r="D45" s="15" t="s">
        <v>6</v>
      </c>
      <c r="E45" s="15" t="s">
        <v>147</v>
      </c>
      <c r="F45" s="16">
        <v>1</v>
      </c>
      <c r="L45" t="s">
        <v>43</v>
      </c>
      <c r="N45" s="20"/>
      <c r="O45" s="20"/>
    </row>
    <row r="46" spans="1:15" x14ac:dyDescent="0.25">
      <c r="A46" s="15" t="s">
        <v>53</v>
      </c>
      <c r="B46" s="15" t="s">
        <v>67</v>
      </c>
      <c r="C46" s="15">
        <v>4</v>
      </c>
      <c r="D46" s="15" t="s">
        <v>6</v>
      </c>
      <c r="E46" s="15" t="s">
        <v>147</v>
      </c>
      <c r="F46" s="16">
        <v>1</v>
      </c>
      <c r="L46" t="s">
        <v>97</v>
      </c>
      <c r="N46" s="20"/>
      <c r="O46" s="20"/>
    </row>
    <row r="47" spans="1:15" x14ac:dyDescent="0.25">
      <c r="A47" s="15" t="s">
        <v>18</v>
      </c>
      <c r="B47" s="15" t="s">
        <v>67</v>
      </c>
      <c r="C47" s="15">
        <v>1</v>
      </c>
      <c r="D47" s="15" t="s">
        <v>6</v>
      </c>
      <c r="E47" s="15" t="s">
        <v>147</v>
      </c>
      <c r="F47" s="16">
        <v>1</v>
      </c>
      <c r="L47" t="s">
        <v>126</v>
      </c>
      <c r="N47" s="20"/>
      <c r="O47" s="20"/>
    </row>
    <row r="48" spans="1:15" x14ac:dyDescent="0.25">
      <c r="A48" s="15" t="s">
        <v>62</v>
      </c>
      <c r="B48" s="15" t="s">
        <v>67</v>
      </c>
      <c r="C48" s="15">
        <v>2</v>
      </c>
      <c r="D48" s="15" t="s">
        <v>6</v>
      </c>
      <c r="E48" s="15" t="s">
        <v>43</v>
      </c>
      <c r="F48" s="16">
        <v>2</v>
      </c>
      <c r="L48" t="s">
        <v>152</v>
      </c>
      <c r="N48" s="20"/>
      <c r="O48" s="20"/>
    </row>
    <row r="49" spans="1:15" x14ac:dyDescent="0.25">
      <c r="A49" s="15" t="s">
        <v>33</v>
      </c>
      <c r="B49" s="15" t="s">
        <v>67</v>
      </c>
      <c r="C49" s="15">
        <v>5</v>
      </c>
      <c r="D49" s="15" t="s">
        <v>6</v>
      </c>
      <c r="E49" s="15" t="s">
        <v>43</v>
      </c>
      <c r="F49" s="16">
        <v>2</v>
      </c>
      <c r="L49" t="s">
        <v>88</v>
      </c>
      <c r="N49" s="20"/>
      <c r="O49" s="20"/>
    </row>
    <row r="50" spans="1:15" x14ac:dyDescent="0.25">
      <c r="A50" s="15" t="s">
        <v>53</v>
      </c>
      <c r="B50" s="15" t="s">
        <v>67</v>
      </c>
      <c r="C50" s="15">
        <v>4</v>
      </c>
      <c r="D50" s="15" t="s">
        <v>6</v>
      </c>
      <c r="E50" s="15" t="s">
        <v>43</v>
      </c>
      <c r="F50" s="16">
        <v>2</v>
      </c>
      <c r="L50" t="s">
        <v>179</v>
      </c>
    </row>
    <row r="51" spans="1:15" x14ac:dyDescent="0.25">
      <c r="A51" s="15" t="s">
        <v>19</v>
      </c>
      <c r="B51" s="15" t="s">
        <v>67</v>
      </c>
      <c r="C51" s="15">
        <v>3</v>
      </c>
      <c r="D51" s="15" t="s">
        <v>6</v>
      </c>
      <c r="E51" s="15" t="s">
        <v>43</v>
      </c>
      <c r="F51" s="16">
        <v>2</v>
      </c>
    </row>
    <row r="52" spans="1:15" x14ac:dyDescent="0.25">
      <c r="A52" s="15" t="s">
        <v>68</v>
      </c>
      <c r="B52" s="15" t="s">
        <v>67</v>
      </c>
      <c r="C52" s="15">
        <v>4</v>
      </c>
      <c r="D52" s="15" t="s">
        <v>6</v>
      </c>
      <c r="E52" s="15" t="s">
        <v>97</v>
      </c>
      <c r="F52" s="16">
        <v>2</v>
      </c>
    </row>
    <row r="53" spans="1:15" x14ac:dyDescent="0.25">
      <c r="A53" s="15" t="s">
        <v>18</v>
      </c>
      <c r="B53" s="15" t="s">
        <v>67</v>
      </c>
      <c r="C53" s="15">
        <v>1</v>
      </c>
      <c r="D53" s="15" t="s">
        <v>6</v>
      </c>
      <c r="E53" s="15" t="s">
        <v>126</v>
      </c>
      <c r="F53" s="16">
        <v>3</v>
      </c>
    </row>
    <row r="54" spans="1:15" x14ac:dyDescent="0.25">
      <c r="A54" s="15" t="s">
        <v>15</v>
      </c>
      <c r="B54" s="15" t="s">
        <v>67</v>
      </c>
      <c r="C54" s="15">
        <v>1</v>
      </c>
      <c r="D54" s="15" t="s">
        <v>6</v>
      </c>
      <c r="E54" s="15" t="s">
        <v>149</v>
      </c>
      <c r="F54" s="16">
        <v>2</v>
      </c>
    </row>
    <row r="55" spans="1:15" x14ac:dyDescent="0.25">
      <c r="A55" s="15" t="s">
        <v>22</v>
      </c>
      <c r="B55" s="15" t="s">
        <v>67</v>
      </c>
      <c r="C55" s="15">
        <v>3</v>
      </c>
      <c r="D55" s="15" t="s">
        <v>6</v>
      </c>
      <c r="E55" s="15" t="s">
        <v>149</v>
      </c>
      <c r="F55" s="16">
        <v>1</v>
      </c>
    </row>
    <row r="56" spans="1:15" x14ac:dyDescent="0.25">
      <c r="A56" s="15" t="s">
        <v>42</v>
      </c>
      <c r="B56" s="15" t="s">
        <v>67</v>
      </c>
      <c r="C56" s="15">
        <v>1</v>
      </c>
      <c r="D56" s="15" t="s">
        <v>6</v>
      </c>
      <c r="E56" s="15" t="s">
        <v>150</v>
      </c>
      <c r="F56" s="16">
        <v>1</v>
      </c>
    </row>
    <row r="57" spans="1:15" x14ac:dyDescent="0.25">
      <c r="A57" s="15" t="s">
        <v>40</v>
      </c>
      <c r="B57" s="15" t="s">
        <v>67</v>
      </c>
      <c r="C57" s="15">
        <v>5</v>
      </c>
      <c r="D57" s="15" t="s">
        <v>6</v>
      </c>
      <c r="E57" s="15" t="s">
        <v>152</v>
      </c>
      <c r="F57" s="16">
        <v>2</v>
      </c>
    </row>
    <row r="58" spans="1:15" x14ac:dyDescent="0.25">
      <c r="A58" s="15" t="s">
        <v>35</v>
      </c>
      <c r="B58" s="15" t="s">
        <v>67</v>
      </c>
      <c r="C58" s="15">
        <v>2</v>
      </c>
      <c r="D58" s="15" t="s">
        <v>6</v>
      </c>
      <c r="E58" s="15" t="s">
        <v>152</v>
      </c>
      <c r="F58" s="16">
        <v>1</v>
      </c>
    </row>
    <row r="59" spans="1:15" x14ac:dyDescent="0.25">
      <c r="A59" s="15" t="s">
        <v>22</v>
      </c>
      <c r="B59" s="15" t="s">
        <v>67</v>
      </c>
      <c r="C59" s="15">
        <v>3</v>
      </c>
      <c r="D59" s="15" t="s">
        <v>6</v>
      </c>
      <c r="E59" s="15" t="s">
        <v>152</v>
      </c>
      <c r="F59" s="16">
        <v>2</v>
      </c>
      <c r="H59" s="23" t="s">
        <v>178</v>
      </c>
      <c r="I59" t="s">
        <v>180</v>
      </c>
    </row>
    <row r="60" spans="1:15" x14ac:dyDescent="0.25">
      <c r="A60" s="15" t="s">
        <v>68</v>
      </c>
      <c r="B60" s="15" t="s">
        <v>67</v>
      </c>
      <c r="C60" s="15">
        <v>4</v>
      </c>
      <c r="D60" s="15" t="s">
        <v>6</v>
      </c>
      <c r="E60" s="15" t="s">
        <v>152</v>
      </c>
      <c r="F60" s="16">
        <v>1</v>
      </c>
      <c r="H60" s="24" t="s">
        <v>142</v>
      </c>
      <c r="I60" s="25">
        <v>1</v>
      </c>
    </row>
    <row r="61" spans="1:15" x14ac:dyDescent="0.25">
      <c r="A61" s="15" t="s">
        <v>11</v>
      </c>
      <c r="B61" s="15" t="s">
        <v>67</v>
      </c>
      <c r="C61" s="15">
        <v>3</v>
      </c>
      <c r="D61" s="15" t="s">
        <v>6</v>
      </c>
      <c r="E61" s="15" t="s">
        <v>152</v>
      </c>
      <c r="F61" s="16">
        <v>1</v>
      </c>
      <c r="H61" s="24" t="s">
        <v>145</v>
      </c>
      <c r="I61" s="25">
        <v>1</v>
      </c>
    </row>
    <row r="62" spans="1:15" x14ac:dyDescent="0.25">
      <c r="A62" s="15" t="s">
        <v>10</v>
      </c>
      <c r="B62" s="15" t="s">
        <v>67</v>
      </c>
      <c r="C62" s="15">
        <v>2</v>
      </c>
      <c r="D62" s="15" t="s">
        <v>6</v>
      </c>
      <c r="E62" s="15" t="s">
        <v>152</v>
      </c>
      <c r="F62" s="16">
        <v>1</v>
      </c>
      <c r="H62" s="24" t="s">
        <v>146</v>
      </c>
      <c r="I62" s="25">
        <v>1</v>
      </c>
    </row>
    <row r="63" spans="1:15" x14ac:dyDescent="0.25">
      <c r="A63" s="15" t="s">
        <v>19</v>
      </c>
      <c r="B63" s="15" t="s">
        <v>67</v>
      </c>
      <c r="C63" s="15">
        <v>3</v>
      </c>
      <c r="D63" s="15" t="s">
        <v>6</v>
      </c>
      <c r="E63" s="15" t="s">
        <v>152</v>
      </c>
      <c r="F63" s="16">
        <v>1</v>
      </c>
      <c r="H63" s="24" t="s">
        <v>147</v>
      </c>
      <c r="I63" s="25">
        <v>6</v>
      </c>
    </row>
    <row r="64" spans="1:15" x14ac:dyDescent="0.25">
      <c r="A64" s="15" t="s">
        <v>40</v>
      </c>
      <c r="B64" s="15" t="s">
        <v>67</v>
      </c>
      <c r="C64" s="15">
        <v>5</v>
      </c>
      <c r="D64" s="15" t="s">
        <v>6</v>
      </c>
      <c r="E64" s="15" t="s">
        <v>88</v>
      </c>
      <c r="F64" s="16">
        <v>1</v>
      </c>
      <c r="H64" s="24" t="s">
        <v>43</v>
      </c>
      <c r="I64" s="25">
        <v>4</v>
      </c>
    </row>
    <row r="65" spans="1:9" x14ac:dyDescent="0.25">
      <c r="A65" s="15" t="s">
        <v>11</v>
      </c>
      <c r="B65" s="15" t="s">
        <v>67</v>
      </c>
      <c r="C65" s="15">
        <v>3</v>
      </c>
      <c r="D65" s="15" t="s">
        <v>6</v>
      </c>
      <c r="E65" s="15" t="s">
        <v>88</v>
      </c>
      <c r="F65" s="16">
        <v>2</v>
      </c>
      <c r="H65" s="24" t="s">
        <v>97</v>
      </c>
      <c r="I65" s="25">
        <v>1</v>
      </c>
    </row>
    <row r="66" spans="1:9" x14ac:dyDescent="0.25">
      <c r="H66" s="24" t="s">
        <v>126</v>
      </c>
      <c r="I66" s="25">
        <v>1</v>
      </c>
    </row>
    <row r="67" spans="1:9" x14ac:dyDescent="0.25">
      <c r="H67" s="24" t="s">
        <v>149</v>
      </c>
      <c r="I67" s="25">
        <v>2</v>
      </c>
    </row>
    <row r="68" spans="1:9" x14ac:dyDescent="0.25">
      <c r="H68" s="24" t="s">
        <v>150</v>
      </c>
      <c r="I68" s="25">
        <v>1</v>
      </c>
    </row>
    <row r="69" spans="1:9" x14ac:dyDescent="0.25">
      <c r="B69" t="s">
        <v>167</v>
      </c>
      <c r="C69" t="s">
        <v>168</v>
      </c>
      <c r="H69" s="24" t="s">
        <v>152</v>
      </c>
      <c r="I69" s="25">
        <v>7</v>
      </c>
    </row>
    <row r="70" spans="1:9" x14ac:dyDescent="0.25">
      <c r="A70" t="s">
        <v>183</v>
      </c>
      <c r="B70" t="s">
        <v>185</v>
      </c>
      <c r="C70" t="s">
        <v>186</v>
      </c>
      <c r="H70" s="24" t="s">
        <v>88</v>
      </c>
      <c r="I70" s="25">
        <v>2</v>
      </c>
    </row>
    <row r="71" spans="1:9" x14ac:dyDescent="0.25">
      <c r="A71" t="s">
        <v>146</v>
      </c>
      <c r="C71" s="20">
        <v>0.14285714285714285</v>
      </c>
      <c r="H71" s="24" t="s">
        <v>179</v>
      </c>
      <c r="I71" s="25">
        <v>27</v>
      </c>
    </row>
    <row r="72" spans="1:9" x14ac:dyDescent="0.25">
      <c r="A72" t="s">
        <v>141</v>
      </c>
      <c r="B72" s="20">
        <v>0.2</v>
      </c>
      <c r="E72" s="20"/>
    </row>
    <row r="73" spans="1:9" x14ac:dyDescent="0.25">
      <c r="A73" t="s">
        <v>147</v>
      </c>
      <c r="B73" s="20">
        <v>0.53333333333333333</v>
      </c>
      <c r="C73" s="20">
        <v>0.42857142857142855</v>
      </c>
      <c r="E73" s="20"/>
    </row>
    <row r="74" spans="1:9" x14ac:dyDescent="0.25">
      <c r="A74" t="s">
        <v>84</v>
      </c>
      <c r="B74" s="20">
        <v>0.26666666666666666</v>
      </c>
      <c r="E74" s="20"/>
    </row>
    <row r="75" spans="1:9" x14ac:dyDescent="0.25">
      <c r="A75" t="s">
        <v>43</v>
      </c>
      <c r="B75" s="20">
        <v>0.33333333333333331</v>
      </c>
      <c r="C75" s="20">
        <v>7.1428571428571425E-2</v>
      </c>
      <c r="E75" s="20"/>
    </row>
    <row r="76" spans="1:9" x14ac:dyDescent="0.25">
      <c r="A76" t="s">
        <v>97</v>
      </c>
      <c r="B76" s="20"/>
      <c r="C76" s="20">
        <v>7.1428571428571425E-2</v>
      </c>
      <c r="E76" s="20"/>
    </row>
    <row r="77" spans="1:9" x14ac:dyDescent="0.25">
      <c r="A77" t="s">
        <v>126</v>
      </c>
      <c r="B77" s="20">
        <v>6.6666666666666666E-2</v>
      </c>
      <c r="C77" s="20">
        <v>7.1428571428571425E-2</v>
      </c>
      <c r="E77" s="20"/>
    </row>
    <row r="78" spans="1:9" x14ac:dyDescent="0.25">
      <c r="A78" t="s">
        <v>152</v>
      </c>
      <c r="B78" s="20">
        <v>0.8666666666666667</v>
      </c>
      <c r="C78" s="20">
        <v>0.7857142857142857</v>
      </c>
      <c r="E78" s="20"/>
    </row>
    <row r="79" spans="1:9" x14ac:dyDescent="0.25">
      <c r="A79" t="s">
        <v>184</v>
      </c>
      <c r="B79" s="20">
        <v>0.2</v>
      </c>
      <c r="E79" s="20"/>
    </row>
    <row r="80" spans="1:9" x14ac:dyDescent="0.25">
      <c r="A80" t="s">
        <v>88</v>
      </c>
      <c r="C80" s="20">
        <v>0.14285714285714285</v>
      </c>
    </row>
  </sheetData>
  <sortState ref="A43:F69">
    <sortCondition ref="E43:E69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5"/>
  <sheetViews>
    <sheetView workbookViewId="0">
      <selection activeCell="A50" sqref="A50:C55"/>
    </sheetView>
  </sheetViews>
  <sheetFormatPr defaultRowHeight="15" x14ac:dyDescent="0.25"/>
  <sheetData>
    <row r="1" spans="1:22" x14ac:dyDescent="0.25">
      <c r="A1" s="17" t="s">
        <v>0</v>
      </c>
      <c r="B1" s="17" t="s">
        <v>65</v>
      </c>
      <c r="C1" s="17" t="s">
        <v>66</v>
      </c>
      <c r="D1" s="17" t="s">
        <v>155</v>
      </c>
      <c r="K1" s="3"/>
      <c r="L1" s="3"/>
      <c r="N1" s="17" t="s">
        <v>0</v>
      </c>
      <c r="O1" s="17" t="s">
        <v>65</v>
      </c>
      <c r="P1" s="17" t="s">
        <v>66</v>
      </c>
      <c r="Q1" s="17" t="s">
        <v>155</v>
      </c>
      <c r="T1" s="19" t="s">
        <v>163</v>
      </c>
    </row>
    <row r="2" spans="1:22" x14ac:dyDescent="0.25">
      <c r="A2" s="18" t="s">
        <v>60</v>
      </c>
      <c r="B2" s="18" t="s">
        <v>69</v>
      </c>
      <c r="C2" s="18">
        <v>1</v>
      </c>
      <c r="D2" s="18" t="s">
        <v>156</v>
      </c>
      <c r="N2" s="18" t="s">
        <v>60</v>
      </c>
      <c r="O2" s="18" t="s">
        <v>69</v>
      </c>
      <c r="P2" s="18">
        <v>1</v>
      </c>
      <c r="Q2" s="18" t="s">
        <v>156</v>
      </c>
      <c r="T2">
        <v>7</v>
      </c>
      <c r="U2" s="20">
        <f>T2/15</f>
        <v>0.46666666666666667</v>
      </c>
      <c r="V2" t="s">
        <v>164</v>
      </c>
    </row>
    <row r="3" spans="1:22" x14ac:dyDescent="0.25">
      <c r="A3" s="18" t="s">
        <v>60</v>
      </c>
      <c r="B3" s="18" t="s">
        <v>69</v>
      </c>
      <c r="C3" s="18">
        <v>1</v>
      </c>
      <c r="D3" s="18" t="s">
        <v>157</v>
      </c>
      <c r="N3" s="18" t="s">
        <v>14</v>
      </c>
      <c r="O3" s="18" t="s">
        <v>69</v>
      </c>
      <c r="P3" s="18">
        <v>2</v>
      </c>
      <c r="Q3" s="18" t="s">
        <v>156</v>
      </c>
      <c r="U3" s="20"/>
    </row>
    <row r="4" spans="1:22" x14ac:dyDescent="0.25">
      <c r="A4" s="18" t="s">
        <v>36</v>
      </c>
      <c r="B4" s="18" t="s">
        <v>69</v>
      </c>
      <c r="C4" s="18">
        <v>1</v>
      </c>
      <c r="D4" s="18" t="s">
        <v>157</v>
      </c>
      <c r="H4" t="s">
        <v>169</v>
      </c>
      <c r="N4" s="18" t="s">
        <v>58</v>
      </c>
      <c r="O4" s="18" t="s">
        <v>69</v>
      </c>
      <c r="P4" s="18">
        <v>2</v>
      </c>
      <c r="Q4" s="18" t="s">
        <v>156</v>
      </c>
      <c r="U4" s="20"/>
    </row>
    <row r="5" spans="1:22" x14ac:dyDescent="0.25">
      <c r="A5" s="18" t="s">
        <v>13</v>
      </c>
      <c r="B5" s="18" t="s">
        <v>69</v>
      </c>
      <c r="C5" s="18">
        <v>1</v>
      </c>
      <c r="D5" s="18" t="s">
        <v>157</v>
      </c>
      <c r="H5" t="s">
        <v>170</v>
      </c>
      <c r="N5" s="18" t="s">
        <v>28</v>
      </c>
      <c r="O5" s="18" t="s">
        <v>69</v>
      </c>
      <c r="P5" s="18">
        <v>3</v>
      </c>
      <c r="Q5" s="18" t="s">
        <v>156</v>
      </c>
      <c r="U5" s="20"/>
    </row>
    <row r="6" spans="1:22" x14ac:dyDescent="0.25">
      <c r="A6" s="18" t="s">
        <v>13</v>
      </c>
      <c r="B6" s="18" t="s">
        <v>69</v>
      </c>
      <c r="C6" s="18">
        <v>1</v>
      </c>
      <c r="D6" s="18" t="s">
        <v>158</v>
      </c>
      <c r="N6" s="18" t="s">
        <v>30</v>
      </c>
      <c r="O6" s="18" t="s">
        <v>69</v>
      </c>
      <c r="P6" s="18">
        <v>3</v>
      </c>
      <c r="Q6" s="18" t="s">
        <v>156</v>
      </c>
      <c r="U6" s="20"/>
    </row>
    <row r="7" spans="1:22" x14ac:dyDescent="0.25">
      <c r="A7" s="18" t="s">
        <v>36</v>
      </c>
      <c r="B7" s="18" t="s">
        <v>69</v>
      </c>
      <c r="C7" s="18">
        <v>1</v>
      </c>
      <c r="D7" s="18" t="s">
        <v>158</v>
      </c>
      <c r="N7" s="18" t="s">
        <v>48</v>
      </c>
      <c r="O7" s="18" t="s">
        <v>69</v>
      </c>
      <c r="P7" s="18">
        <v>4</v>
      </c>
      <c r="Q7" s="18" t="s">
        <v>156</v>
      </c>
      <c r="U7" s="20"/>
    </row>
    <row r="8" spans="1:22" x14ac:dyDescent="0.25">
      <c r="A8" s="18" t="s">
        <v>14</v>
      </c>
      <c r="B8" s="18" t="s">
        <v>69</v>
      </c>
      <c r="C8" s="18">
        <v>2</v>
      </c>
      <c r="D8" s="18" t="s">
        <v>156</v>
      </c>
      <c r="N8" s="18" t="s">
        <v>24</v>
      </c>
      <c r="O8" s="18" t="s">
        <v>69</v>
      </c>
      <c r="P8" s="18">
        <v>4</v>
      </c>
      <c r="Q8" s="18" t="s">
        <v>156</v>
      </c>
      <c r="U8" s="20"/>
    </row>
    <row r="9" spans="1:22" x14ac:dyDescent="0.25">
      <c r="A9" s="18" t="s">
        <v>58</v>
      </c>
      <c r="B9" s="18" t="s">
        <v>69</v>
      </c>
      <c r="C9" s="18">
        <v>2</v>
      </c>
      <c r="D9" s="18" t="s">
        <v>156</v>
      </c>
      <c r="N9" s="18" t="s">
        <v>60</v>
      </c>
      <c r="O9" s="18" t="s">
        <v>69</v>
      </c>
      <c r="P9" s="18">
        <v>1</v>
      </c>
      <c r="Q9" s="18" t="s">
        <v>157</v>
      </c>
      <c r="T9">
        <v>5</v>
      </c>
      <c r="U9" s="20">
        <f t="shared" ref="U9:U22" si="0">T9/15</f>
        <v>0.33333333333333331</v>
      </c>
    </row>
    <row r="10" spans="1:22" x14ac:dyDescent="0.25">
      <c r="A10" s="18" t="s">
        <v>44</v>
      </c>
      <c r="B10" s="18" t="s">
        <v>69</v>
      </c>
      <c r="C10" s="18">
        <v>2</v>
      </c>
      <c r="D10" s="18" t="s">
        <v>158</v>
      </c>
      <c r="N10" s="18" t="s">
        <v>36</v>
      </c>
      <c r="O10" s="18" t="s">
        <v>69</v>
      </c>
      <c r="P10" s="18">
        <v>1</v>
      </c>
      <c r="Q10" s="18" t="s">
        <v>157</v>
      </c>
      <c r="U10" s="20"/>
    </row>
    <row r="11" spans="1:22" x14ac:dyDescent="0.25">
      <c r="A11" s="18" t="s">
        <v>58</v>
      </c>
      <c r="B11" s="18" t="s">
        <v>69</v>
      </c>
      <c r="C11" s="18">
        <v>2</v>
      </c>
      <c r="D11" s="18" t="s">
        <v>158</v>
      </c>
      <c r="N11" s="18" t="s">
        <v>13</v>
      </c>
      <c r="O11" s="18" t="s">
        <v>69</v>
      </c>
      <c r="P11" s="18">
        <v>1</v>
      </c>
      <c r="Q11" s="18" t="s">
        <v>157</v>
      </c>
      <c r="U11" s="20"/>
    </row>
    <row r="12" spans="1:22" x14ac:dyDescent="0.25">
      <c r="A12" s="18" t="s">
        <v>44</v>
      </c>
      <c r="B12" s="18" t="s">
        <v>69</v>
      </c>
      <c r="C12" s="18">
        <v>2</v>
      </c>
      <c r="D12" s="18" t="s">
        <v>159</v>
      </c>
      <c r="N12" s="18" t="s">
        <v>5</v>
      </c>
      <c r="O12" s="18" t="s">
        <v>69</v>
      </c>
      <c r="P12" s="18">
        <v>3</v>
      </c>
      <c r="Q12" s="18" t="s">
        <v>157</v>
      </c>
      <c r="U12" s="20"/>
    </row>
    <row r="13" spans="1:22" x14ac:dyDescent="0.25">
      <c r="A13" s="18" t="s">
        <v>28</v>
      </c>
      <c r="B13" s="18" t="s">
        <v>69</v>
      </c>
      <c r="C13" s="18">
        <v>3</v>
      </c>
      <c r="D13" s="18" t="s">
        <v>156</v>
      </c>
      <c r="N13" s="18" t="s">
        <v>48</v>
      </c>
      <c r="O13" s="18" t="s">
        <v>69</v>
      </c>
      <c r="P13" s="18">
        <v>4</v>
      </c>
      <c r="Q13" s="18" t="s">
        <v>157</v>
      </c>
      <c r="U13" s="20"/>
    </row>
    <row r="14" spans="1:22" x14ac:dyDescent="0.25">
      <c r="A14" s="18" t="s">
        <v>30</v>
      </c>
      <c r="B14" s="18" t="s">
        <v>69</v>
      </c>
      <c r="C14" s="18">
        <v>3</v>
      </c>
      <c r="D14" s="18" t="s">
        <v>156</v>
      </c>
      <c r="N14" s="18" t="s">
        <v>13</v>
      </c>
      <c r="O14" s="18" t="s">
        <v>69</v>
      </c>
      <c r="P14" s="18">
        <v>1</v>
      </c>
      <c r="Q14" s="18" t="s">
        <v>158</v>
      </c>
      <c r="T14">
        <v>8</v>
      </c>
      <c r="U14" s="20">
        <f t="shared" si="0"/>
        <v>0.53333333333333333</v>
      </c>
    </row>
    <row r="15" spans="1:22" x14ac:dyDescent="0.25">
      <c r="A15" s="18" t="s">
        <v>5</v>
      </c>
      <c r="B15" s="18" t="s">
        <v>69</v>
      </c>
      <c r="C15" s="18">
        <v>3</v>
      </c>
      <c r="D15" s="18" t="s">
        <v>157</v>
      </c>
      <c r="N15" s="18" t="s">
        <v>36</v>
      </c>
      <c r="O15" s="18" t="s">
        <v>69</v>
      </c>
      <c r="P15" s="18">
        <v>1</v>
      </c>
      <c r="Q15" s="18" t="s">
        <v>158</v>
      </c>
      <c r="U15" s="20"/>
    </row>
    <row r="16" spans="1:22" x14ac:dyDescent="0.25">
      <c r="A16" s="18" t="s">
        <v>28</v>
      </c>
      <c r="B16" s="18" t="s">
        <v>69</v>
      </c>
      <c r="C16" s="18">
        <v>3</v>
      </c>
      <c r="D16" s="18" t="s">
        <v>158</v>
      </c>
      <c r="N16" s="18" t="s">
        <v>44</v>
      </c>
      <c r="O16" s="18" t="s">
        <v>69</v>
      </c>
      <c r="P16" s="18">
        <v>2</v>
      </c>
      <c r="Q16" s="18" t="s">
        <v>158</v>
      </c>
      <c r="U16" s="20"/>
    </row>
    <row r="17" spans="1:22" x14ac:dyDescent="0.25">
      <c r="A17" s="18" t="s">
        <v>48</v>
      </c>
      <c r="B17" s="18" t="s">
        <v>69</v>
      </c>
      <c r="C17" s="18">
        <v>4</v>
      </c>
      <c r="D17" s="18" t="s">
        <v>156</v>
      </c>
      <c r="H17" t="s">
        <v>173</v>
      </c>
      <c r="N17" s="18" t="s">
        <v>58</v>
      </c>
      <c r="O17" s="18" t="s">
        <v>69</v>
      </c>
      <c r="P17" s="18">
        <v>2</v>
      </c>
      <c r="Q17" s="18" t="s">
        <v>158</v>
      </c>
      <c r="U17" s="20"/>
    </row>
    <row r="18" spans="1:22" x14ac:dyDescent="0.25">
      <c r="A18" s="18" t="s">
        <v>24</v>
      </c>
      <c r="B18" s="18" t="s">
        <v>69</v>
      </c>
      <c r="C18" s="18">
        <v>4</v>
      </c>
      <c r="D18" s="18" t="s">
        <v>156</v>
      </c>
      <c r="N18" s="18" t="s">
        <v>28</v>
      </c>
      <c r="O18" s="18" t="s">
        <v>69</v>
      </c>
      <c r="P18" s="18">
        <v>3</v>
      </c>
      <c r="Q18" s="18" t="s">
        <v>158</v>
      </c>
      <c r="U18" s="20"/>
    </row>
    <row r="19" spans="1:22" x14ac:dyDescent="0.25">
      <c r="A19" s="18" t="s">
        <v>48</v>
      </c>
      <c r="B19" s="18" t="s">
        <v>69</v>
      </c>
      <c r="C19" s="18">
        <v>4</v>
      </c>
      <c r="D19" s="18" t="s">
        <v>157</v>
      </c>
      <c r="N19" s="18" t="s">
        <v>51</v>
      </c>
      <c r="O19" s="18" t="s">
        <v>69</v>
      </c>
      <c r="P19" s="18">
        <v>5</v>
      </c>
      <c r="Q19" s="18" t="s">
        <v>158</v>
      </c>
      <c r="U19" s="20"/>
    </row>
    <row r="20" spans="1:22" x14ac:dyDescent="0.25">
      <c r="A20" s="18" t="s">
        <v>55</v>
      </c>
      <c r="B20" s="18" t="s">
        <v>69</v>
      </c>
      <c r="C20" s="18">
        <v>4</v>
      </c>
      <c r="D20" s="18" t="s">
        <v>161</v>
      </c>
      <c r="N20" s="18" t="s">
        <v>44</v>
      </c>
      <c r="O20" s="18" t="s">
        <v>69</v>
      </c>
      <c r="P20" s="18">
        <v>2</v>
      </c>
      <c r="Q20" s="18" t="s">
        <v>159</v>
      </c>
      <c r="U20" s="20"/>
    </row>
    <row r="21" spans="1:22" x14ac:dyDescent="0.25">
      <c r="A21" s="18" t="s">
        <v>51</v>
      </c>
      <c r="B21" s="18" t="s">
        <v>69</v>
      </c>
      <c r="C21" s="18">
        <v>5</v>
      </c>
      <c r="D21" s="18" t="s">
        <v>158</v>
      </c>
      <c r="H21" t="s">
        <v>174</v>
      </c>
      <c r="N21" s="18" t="s">
        <v>21</v>
      </c>
      <c r="O21" s="18" t="s">
        <v>69</v>
      </c>
      <c r="P21" s="18">
        <v>5</v>
      </c>
      <c r="Q21" s="18" t="s">
        <v>160</v>
      </c>
      <c r="U21" s="20"/>
    </row>
    <row r="22" spans="1:22" x14ac:dyDescent="0.25">
      <c r="A22" s="18" t="s">
        <v>21</v>
      </c>
      <c r="B22" s="18" t="s">
        <v>69</v>
      </c>
      <c r="C22" s="18">
        <v>5</v>
      </c>
      <c r="D22" s="18" t="s">
        <v>160</v>
      </c>
      <c r="N22" s="18" t="s">
        <v>55</v>
      </c>
      <c r="O22" s="18" t="s">
        <v>69</v>
      </c>
      <c r="P22" s="18">
        <v>4</v>
      </c>
      <c r="Q22" s="18" t="s">
        <v>161</v>
      </c>
      <c r="T22">
        <v>2</v>
      </c>
      <c r="U22" s="20">
        <f t="shared" si="0"/>
        <v>0.13333333333333333</v>
      </c>
    </row>
    <row r="23" spans="1:22" x14ac:dyDescent="0.25">
      <c r="A23" s="18" t="s">
        <v>20</v>
      </c>
      <c r="B23" s="18" t="s">
        <v>69</v>
      </c>
      <c r="C23" s="18">
        <v>5</v>
      </c>
      <c r="D23" s="18" t="s">
        <v>161</v>
      </c>
      <c r="N23" s="18" t="s">
        <v>20</v>
      </c>
      <c r="O23" s="18" t="s">
        <v>69</v>
      </c>
      <c r="P23" s="18">
        <v>5</v>
      </c>
      <c r="Q23" s="18" t="s">
        <v>161</v>
      </c>
      <c r="U23" s="20"/>
    </row>
    <row r="24" spans="1:22" x14ac:dyDescent="0.25">
      <c r="A24" s="18"/>
      <c r="B24" s="18"/>
      <c r="C24" s="18"/>
      <c r="D24" s="18"/>
      <c r="N24" s="18"/>
      <c r="O24" s="18"/>
      <c r="P24" s="18"/>
      <c r="Q24" s="18"/>
      <c r="U24" s="20"/>
    </row>
    <row r="25" spans="1:22" x14ac:dyDescent="0.25">
      <c r="A25" s="18"/>
      <c r="B25" s="18"/>
      <c r="C25" s="18"/>
      <c r="D25" s="18"/>
      <c r="N25" s="18"/>
      <c r="O25" s="18"/>
      <c r="P25" s="18"/>
      <c r="Q25" s="18"/>
      <c r="U25" s="20"/>
    </row>
    <row r="26" spans="1:22" x14ac:dyDescent="0.25">
      <c r="A26" s="18"/>
      <c r="B26" s="18"/>
      <c r="C26" s="18"/>
      <c r="D26" s="18"/>
      <c r="N26" s="18"/>
      <c r="O26" s="18"/>
      <c r="P26" s="18"/>
      <c r="Q26" s="18"/>
      <c r="U26" s="20"/>
    </row>
    <row r="27" spans="1:22" x14ac:dyDescent="0.25">
      <c r="A27" s="18"/>
      <c r="B27" s="18"/>
      <c r="C27" s="18"/>
      <c r="D27" s="18"/>
      <c r="N27" s="18"/>
      <c r="O27" s="18"/>
      <c r="P27" s="18"/>
      <c r="Q27" s="18"/>
      <c r="U27" s="20"/>
    </row>
    <row r="28" spans="1:22" x14ac:dyDescent="0.25">
      <c r="A28" s="18" t="s">
        <v>15</v>
      </c>
      <c r="B28" s="18" t="s">
        <v>67</v>
      </c>
      <c r="C28" s="18">
        <v>1</v>
      </c>
      <c r="D28" s="18" t="s">
        <v>157</v>
      </c>
      <c r="H28" t="s">
        <v>171</v>
      </c>
      <c r="N28" s="18" t="s">
        <v>62</v>
      </c>
      <c r="O28" s="18" t="s">
        <v>67</v>
      </c>
      <c r="P28" s="18">
        <v>2</v>
      </c>
      <c r="Q28" s="18" t="s">
        <v>156</v>
      </c>
      <c r="T28">
        <v>5</v>
      </c>
      <c r="U28" s="20">
        <f>T28/14</f>
        <v>0.35714285714285715</v>
      </c>
      <c r="V28" t="s">
        <v>165</v>
      </c>
    </row>
    <row r="29" spans="1:22" x14ac:dyDescent="0.25">
      <c r="A29" s="18" t="s">
        <v>18</v>
      </c>
      <c r="B29" s="18" t="s">
        <v>67</v>
      </c>
      <c r="C29" s="18">
        <v>1</v>
      </c>
      <c r="D29" s="18" t="s">
        <v>157</v>
      </c>
      <c r="N29" s="18" t="s">
        <v>22</v>
      </c>
      <c r="O29" s="18" t="s">
        <v>67</v>
      </c>
      <c r="P29" s="18">
        <v>3</v>
      </c>
      <c r="Q29" s="18" t="s">
        <v>156</v>
      </c>
      <c r="U29" s="20"/>
    </row>
    <row r="30" spans="1:22" x14ac:dyDescent="0.25">
      <c r="A30" s="18" t="s">
        <v>42</v>
      </c>
      <c r="B30" s="18" t="s">
        <v>67</v>
      </c>
      <c r="C30" s="18">
        <v>1</v>
      </c>
      <c r="D30" s="18" t="s">
        <v>157</v>
      </c>
      <c r="N30" s="18" t="s">
        <v>11</v>
      </c>
      <c r="O30" s="18" t="s">
        <v>67</v>
      </c>
      <c r="P30" s="18">
        <v>3</v>
      </c>
      <c r="Q30" s="18" t="s">
        <v>156</v>
      </c>
      <c r="U30" s="20"/>
    </row>
    <row r="31" spans="1:22" x14ac:dyDescent="0.25">
      <c r="A31" s="18" t="s">
        <v>42</v>
      </c>
      <c r="B31" s="18" t="s">
        <v>67</v>
      </c>
      <c r="C31" s="18">
        <v>1</v>
      </c>
      <c r="D31" s="18" t="s">
        <v>162</v>
      </c>
      <c r="N31" s="18" t="s">
        <v>12</v>
      </c>
      <c r="O31" s="18" t="s">
        <v>67</v>
      </c>
      <c r="P31" s="18">
        <v>4</v>
      </c>
      <c r="Q31" s="18" t="s">
        <v>156</v>
      </c>
      <c r="U31" s="20"/>
    </row>
    <row r="32" spans="1:22" x14ac:dyDescent="0.25">
      <c r="A32" s="18" t="s">
        <v>62</v>
      </c>
      <c r="B32" s="18" t="s">
        <v>67</v>
      </c>
      <c r="C32" s="18">
        <v>2</v>
      </c>
      <c r="D32" s="18" t="s">
        <v>156</v>
      </c>
      <c r="N32" s="18" t="s">
        <v>33</v>
      </c>
      <c r="O32" s="18" t="s">
        <v>67</v>
      </c>
      <c r="P32" s="18">
        <v>5</v>
      </c>
      <c r="Q32" s="18" t="s">
        <v>156</v>
      </c>
      <c r="U32" s="20"/>
    </row>
    <row r="33" spans="1:21" x14ac:dyDescent="0.25">
      <c r="A33" s="18" t="s">
        <v>10</v>
      </c>
      <c r="B33" s="18" t="s">
        <v>67</v>
      </c>
      <c r="C33" s="18">
        <v>2</v>
      </c>
      <c r="D33" s="18" t="s">
        <v>157</v>
      </c>
      <c r="N33" s="18" t="s">
        <v>15</v>
      </c>
      <c r="O33" s="18" t="s">
        <v>67</v>
      </c>
      <c r="P33" s="18">
        <v>1</v>
      </c>
      <c r="Q33" s="18" t="s">
        <v>157</v>
      </c>
      <c r="T33">
        <v>9</v>
      </c>
      <c r="U33" s="20">
        <f t="shared" ref="U33:U47" si="1">T33/14</f>
        <v>0.6428571428571429</v>
      </c>
    </row>
    <row r="34" spans="1:21" x14ac:dyDescent="0.25">
      <c r="A34" s="18" t="s">
        <v>35</v>
      </c>
      <c r="B34" s="18" t="s">
        <v>67</v>
      </c>
      <c r="C34" s="18">
        <v>2</v>
      </c>
      <c r="D34" s="18" t="s">
        <v>158</v>
      </c>
      <c r="N34" s="18" t="s">
        <v>18</v>
      </c>
      <c r="O34" s="18" t="s">
        <v>67</v>
      </c>
      <c r="P34" s="18">
        <v>1</v>
      </c>
      <c r="Q34" s="18" t="s">
        <v>157</v>
      </c>
      <c r="U34" s="20"/>
    </row>
    <row r="35" spans="1:21" x14ac:dyDescent="0.25">
      <c r="A35" s="18" t="s">
        <v>22</v>
      </c>
      <c r="B35" s="18" t="s">
        <v>67</v>
      </c>
      <c r="C35" s="18">
        <v>3</v>
      </c>
      <c r="D35" s="18" t="s">
        <v>156</v>
      </c>
      <c r="H35" t="s">
        <v>172</v>
      </c>
      <c r="N35" s="18" t="s">
        <v>42</v>
      </c>
      <c r="O35" s="18" t="s">
        <v>67</v>
      </c>
      <c r="P35" s="18">
        <v>1</v>
      </c>
      <c r="Q35" s="18" t="s">
        <v>157</v>
      </c>
      <c r="U35" s="20"/>
    </row>
    <row r="36" spans="1:21" x14ac:dyDescent="0.25">
      <c r="A36" s="18" t="s">
        <v>11</v>
      </c>
      <c r="B36" s="18" t="s">
        <v>67</v>
      </c>
      <c r="C36" s="18">
        <v>3</v>
      </c>
      <c r="D36" s="18" t="s">
        <v>156</v>
      </c>
      <c r="N36" s="18" t="s">
        <v>10</v>
      </c>
      <c r="O36" s="18" t="s">
        <v>67</v>
      </c>
      <c r="P36" s="18">
        <v>2</v>
      </c>
      <c r="Q36" s="18" t="s">
        <v>157</v>
      </c>
      <c r="U36" s="20"/>
    </row>
    <row r="37" spans="1:21" x14ac:dyDescent="0.25">
      <c r="A37" s="18" t="s">
        <v>19</v>
      </c>
      <c r="B37" s="18" t="s">
        <v>67</v>
      </c>
      <c r="C37" s="18">
        <v>3</v>
      </c>
      <c r="D37" s="18" t="s">
        <v>157</v>
      </c>
      <c r="N37" s="18" t="s">
        <v>19</v>
      </c>
      <c r="O37" s="18" t="s">
        <v>67</v>
      </c>
      <c r="P37" s="18">
        <v>3</v>
      </c>
      <c r="Q37" s="18" t="s">
        <v>157</v>
      </c>
      <c r="U37" s="20"/>
    </row>
    <row r="38" spans="1:21" x14ac:dyDescent="0.25">
      <c r="A38" s="18" t="s">
        <v>11</v>
      </c>
      <c r="B38" s="18" t="s">
        <v>67</v>
      </c>
      <c r="C38" s="18">
        <v>3</v>
      </c>
      <c r="D38" s="18" t="s">
        <v>157</v>
      </c>
      <c r="N38" s="18" t="s">
        <v>11</v>
      </c>
      <c r="O38" s="18" t="s">
        <v>67</v>
      </c>
      <c r="P38" s="18">
        <v>3</v>
      </c>
      <c r="Q38" s="18" t="s">
        <v>157</v>
      </c>
      <c r="U38" s="20"/>
    </row>
    <row r="39" spans="1:21" x14ac:dyDescent="0.25">
      <c r="A39" s="18" t="s">
        <v>11</v>
      </c>
      <c r="B39" s="18" t="s">
        <v>67</v>
      </c>
      <c r="C39" s="18">
        <v>3</v>
      </c>
      <c r="D39" s="18" t="s">
        <v>158</v>
      </c>
      <c r="N39" s="18" t="s">
        <v>12</v>
      </c>
      <c r="O39" s="18" t="s">
        <v>67</v>
      </c>
      <c r="P39" s="18">
        <v>4</v>
      </c>
      <c r="Q39" s="18" t="s">
        <v>157</v>
      </c>
      <c r="U39" s="20"/>
    </row>
    <row r="40" spans="1:21" x14ac:dyDescent="0.25">
      <c r="A40" s="18" t="s">
        <v>19</v>
      </c>
      <c r="B40" s="18" t="s">
        <v>67</v>
      </c>
      <c r="C40" s="18">
        <v>3</v>
      </c>
      <c r="D40" s="18" t="s">
        <v>158</v>
      </c>
      <c r="N40" s="18" t="s">
        <v>53</v>
      </c>
      <c r="O40" s="18" t="s">
        <v>67</v>
      </c>
      <c r="P40" s="18">
        <v>4</v>
      </c>
      <c r="Q40" s="18" t="s">
        <v>157</v>
      </c>
      <c r="U40" s="20"/>
    </row>
    <row r="41" spans="1:21" x14ac:dyDescent="0.25">
      <c r="A41" s="18" t="s">
        <v>12</v>
      </c>
      <c r="B41" s="18" t="s">
        <v>67</v>
      </c>
      <c r="C41" s="18">
        <v>4</v>
      </c>
      <c r="D41" s="18" t="s">
        <v>156</v>
      </c>
      <c r="N41" s="18" t="s">
        <v>40</v>
      </c>
      <c r="O41" s="18" t="s">
        <v>67</v>
      </c>
      <c r="P41" s="18">
        <v>5</v>
      </c>
      <c r="Q41" s="18" t="s">
        <v>157</v>
      </c>
      <c r="U41" s="20"/>
    </row>
    <row r="42" spans="1:21" x14ac:dyDescent="0.25">
      <c r="A42" s="18" t="s">
        <v>12</v>
      </c>
      <c r="B42" s="18" t="s">
        <v>67</v>
      </c>
      <c r="C42" s="18">
        <v>4</v>
      </c>
      <c r="D42" s="18" t="s">
        <v>157</v>
      </c>
      <c r="N42" s="18" t="s">
        <v>35</v>
      </c>
      <c r="O42" s="18" t="s">
        <v>67</v>
      </c>
      <c r="P42" s="18">
        <v>2</v>
      </c>
      <c r="Q42" s="18" t="s">
        <v>158</v>
      </c>
      <c r="T42">
        <v>5</v>
      </c>
      <c r="U42" s="20">
        <f t="shared" si="1"/>
        <v>0.35714285714285715</v>
      </c>
    </row>
    <row r="43" spans="1:21" x14ac:dyDescent="0.25">
      <c r="A43" s="18" t="s">
        <v>53</v>
      </c>
      <c r="B43" s="18" t="s">
        <v>67</v>
      </c>
      <c r="C43" s="18">
        <v>4</v>
      </c>
      <c r="D43" s="18" t="s">
        <v>157</v>
      </c>
      <c r="N43" s="18" t="s">
        <v>11</v>
      </c>
      <c r="O43" s="18" t="s">
        <v>67</v>
      </c>
      <c r="P43" s="18">
        <v>3</v>
      </c>
      <c r="Q43" s="18" t="s">
        <v>158</v>
      </c>
      <c r="U43" s="20"/>
    </row>
    <row r="44" spans="1:21" x14ac:dyDescent="0.25">
      <c r="A44" s="18" t="s">
        <v>68</v>
      </c>
      <c r="B44" s="18" t="s">
        <v>67</v>
      </c>
      <c r="C44" s="18">
        <v>4</v>
      </c>
      <c r="D44" s="18" t="s">
        <v>158</v>
      </c>
      <c r="N44" s="18" t="s">
        <v>19</v>
      </c>
      <c r="O44" s="18" t="s">
        <v>67</v>
      </c>
      <c r="P44" s="18">
        <v>3</v>
      </c>
      <c r="Q44" s="18" t="s">
        <v>158</v>
      </c>
      <c r="U44" s="20"/>
    </row>
    <row r="45" spans="1:21" x14ac:dyDescent="0.25">
      <c r="A45" s="18" t="s">
        <v>33</v>
      </c>
      <c r="B45" s="18" t="s">
        <v>67</v>
      </c>
      <c r="C45" s="18">
        <v>5</v>
      </c>
      <c r="D45" s="18" t="s">
        <v>156</v>
      </c>
      <c r="N45" s="18" t="s">
        <v>68</v>
      </c>
      <c r="O45" s="18" t="s">
        <v>67</v>
      </c>
      <c r="P45" s="18">
        <v>4</v>
      </c>
      <c r="Q45" s="18" t="s">
        <v>158</v>
      </c>
      <c r="U45" s="20"/>
    </row>
    <row r="46" spans="1:21" x14ac:dyDescent="0.25">
      <c r="A46" s="18" t="s">
        <v>40</v>
      </c>
      <c r="B46" s="18" t="s">
        <v>67</v>
      </c>
      <c r="C46" s="18">
        <v>5</v>
      </c>
      <c r="D46" s="18" t="s">
        <v>157</v>
      </c>
      <c r="N46" s="18" t="s">
        <v>40</v>
      </c>
      <c r="O46" s="18" t="s">
        <v>67</v>
      </c>
      <c r="P46" s="18">
        <v>5</v>
      </c>
      <c r="Q46" s="18" t="s">
        <v>158</v>
      </c>
      <c r="U46" s="20"/>
    </row>
    <row r="47" spans="1:21" x14ac:dyDescent="0.25">
      <c r="A47" s="18" t="s">
        <v>40</v>
      </c>
      <c r="B47" s="18" t="s">
        <v>67</v>
      </c>
      <c r="C47" s="18">
        <v>5</v>
      </c>
      <c r="D47" s="18" t="s">
        <v>158</v>
      </c>
      <c r="N47" s="18" t="s">
        <v>42</v>
      </c>
      <c r="O47" s="18" t="s">
        <v>67</v>
      </c>
      <c r="P47" s="18">
        <v>1</v>
      </c>
      <c r="Q47" s="18" t="s">
        <v>162</v>
      </c>
      <c r="T47">
        <v>1</v>
      </c>
      <c r="U47" s="20">
        <f t="shared" si="1"/>
        <v>7.1428571428571425E-2</v>
      </c>
    </row>
    <row r="49" spans="1:3" s="22" customFormat="1" x14ac:dyDescent="0.25"/>
    <row r="50" spans="1:3" x14ac:dyDescent="0.25">
      <c r="B50" s="21" t="s">
        <v>167</v>
      </c>
      <c r="C50" t="s">
        <v>168</v>
      </c>
    </row>
    <row r="51" spans="1:3" x14ac:dyDescent="0.25">
      <c r="A51" t="s">
        <v>175</v>
      </c>
      <c r="B51" s="21" t="s">
        <v>176</v>
      </c>
      <c r="C51" t="s">
        <v>177</v>
      </c>
    </row>
    <row r="52" spans="1:3" x14ac:dyDescent="0.25">
      <c r="A52" t="s">
        <v>156</v>
      </c>
      <c r="B52" s="20">
        <v>0.46666666666666667</v>
      </c>
      <c r="C52" s="20">
        <v>0.35714285714285715</v>
      </c>
    </row>
    <row r="53" spans="1:3" x14ac:dyDescent="0.25">
      <c r="A53" t="s">
        <v>166</v>
      </c>
      <c r="B53" s="20">
        <v>0.33333333333333331</v>
      </c>
      <c r="C53" s="20">
        <v>0.6428571428571429</v>
      </c>
    </row>
    <row r="54" spans="1:3" x14ac:dyDescent="0.25">
      <c r="A54" t="s">
        <v>158</v>
      </c>
      <c r="B54" s="20">
        <v>0.53333333333333333</v>
      </c>
      <c r="C54" s="20">
        <v>0.35714285714285715</v>
      </c>
    </row>
    <row r="55" spans="1:3" x14ac:dyDescent="0.25">
      <c r="A55" t="s">
        <v>161</v>
      </c>
      <c r="B55" s="20">
        <v>0.13333333333333333</v>
      </c>
    </row>
  </sheetData>
  <sortState ref="N28:Q47">
    <sortCondition ref="Q28:Q47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K11" sqref="K11"/>
    </sheetView>
  </sheetViews>
  <sheetFormatPr defaultRowHeight="15" x14ac:dyDescent="0.25"/>
  <sheetData>
    <row r="1" spans="1:11" x14ac:dyDescent="0.25">
      <c r="A1" s="27" t="s">
        <v>0</v>
      </c>
      <c r="B1" s="27" t="s">
        <v>65</v>
      </c>
      <c r="C1" s="27" t="s">
        <v>1</v>
      </c>
      <c r="D1" s="27" t="s">
        <v>2</v>
      </c>
      <c r="E1" s="27" t="s">
        <v>189</v>
      </c>
      <c r="F1" s="27" t="s">
        <v>190</v>
      </c>
    </row>
    <row r="2" spans="1:11" x14ac:dyDescent="0.25">
      <c r="A2" s="28" t="s">
        <v>62</v>
      </c>
      <c r="B2" s="28" t="s">
        <v>67</v>
      </c>
      <c r="C2" s="28" t="s">
        <v>191</v>
      </c>
      <c r="D2" s="28" t="s">
        <v>31</v>
      </c>
      <c r="E2" s="28" t="s">
        <v>8</v>
      </c>
      <c r="F2" s="28" t="s">
        <v>192</v>
      </c>
      <c r="K2" s="20">
        <f>2/14</f>
        <v>0.14285714285714285</v>
      </c>
    </row>
    <row r="3" spans="1:11" x14ac:dyDescent="0.25">
      <c r="A3" s="28" t="s">
        <v>33</v>
      </c>
      <c r="B3" s="28" t="s">
        <v>67</v>
      </c>
      <c r="C3" s="28" t="s">
        <v>191</v>
      </c>
      <c r="D3" s="28" t="s">
        <v>193</v>
      </c>
      <c r="E3" s="28" t="s">
        <v>8</v>
      </c>
      <c r="F3" s="28" t="s">
        <v>194</v>
      </c>
      <c r="K3" s="20"/>
    </row>
    <row r="4" spans="1:11" x14ac:dyDescent="0.25">
      <c r="A4" s="28" t="s">
        <v>58</v>
      </c>
      <c r="B4" s="28" t="s">
        <v>69</v>
      </c>
      <c r="C4" s="28" t="s">
        <v>191</v>
      </c>
      <c r="D4" s="28" t="s">
        <v>193</v>
      </c>
      <c r="E4" s="28" t="s">
        <v>8</v>
      </c>
      <c r="F4" s="28" t="s">
        <v>192</v>
      </c>
      <c r="K4" s="20">
        <f>3/15</f>
        <v>0.2</v>
      </c>
    </row>
    <row r="5" spans="1:11" x14ac:dyDescent="0.25">
      <c r="A5" s="28" t="s">
        <v>36</v>
      </c>
      <c r="B5" s="28" t="s">
        <v>69</v>
      </c>
      <c r="C5" s="28" t="s">
        <v>191</v>
      </c>
      <c r="D5" s="28" t="s">
        <v>193</v>
      </c>
      <c r="E5" s="28" t="s">
        <v>8</v>
      </c>
      <c r="F5" s="28" t="s">
        <v>195</v>
      </c>
    </row>
    <row r="6" spans="1:11" x14ac:dyDescent="0.25">
      <c r="A6" s="28" t="s">
        <v>36</v>
      </c>
      <c r="B6" s="28" t="s">
        <v>69</v>
      </c>
      <c r="C6" s="28" t="s">
        <v>191</v>
      </c>
      <c r="D6" s="28" t="s">
        <v>7</v>
      </c>
      <c r="E6" s="28" t="s">
        <v>8</v>
      </c>
      <c r="F6" s="28" t="s">
        <v>195</v>
      </c>
    </row>
    <row r="7" spans="1:11" x14ac:dyDescent="0.25">
      <c r="A7" s="28" t="s">
        <v>24</v>
      </c>
      <c r="B7" s="28" t="s">
        <v>69</v>
      </c>
      <c r="C7" s="28" t="s">
        <v>191</v>
      </c>
      <c r="D7" s="28" t="s">
        <v>7</v>
      </c>
      <c r="E7" s="28" t="s">
        <v>8</v>
      </c>
      <c r="F7" s="28" t="s">
        <v>194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C25" sqref="C25"/>
    </sheetView>
  </sheetViews>
  <sheetFormatPr defaultRowHeight="15" x14ac:dyDescent="0.25"/>
  <sheetData>
    <row r="1" spans="1:4" x14ac:dyDescent="0.25">
      <c r="A1" s="29" t="s">
        <v>0</v>
      </c>
      <c r="B1" s="29" t="s">
        <v>196</v>
      </c>
      <c r="C1" s="29" t="s">
        <v>197</v>
      </c>
      <c r="D1" s="29" t="s">
        <v>198</v>
      </c>
    </row>
    <row r="2" spans="1:4" x14ac:dyDescent="0.25">
      <c r="A2" s="30" t="s">
        <v>62</v>
      </c>
      <c r="B2" s="30" t="s">
        <v>8</v>
      </c>
      <c r="C2" s="30" t="s">
        <v>199</v>
      </c>
      <c r="D2" s="30" t="s">
        <v>200</v>
      </c>
    </row>
    <row r="3" spans="1:4" x14ac:dyDescent="0.25">
      <c r="A3" s="30" t="s">
        <v>33</v>
      </c>
      <c r="B3" s="30" t="s">
        <v>201</v>
      </c>
      <c r="C3" s="30" t="s">
        <v>202</v>
      </c>
      <c r="D3" s="30" t="s">
        <v>200</v>
      </c>
    </row>
    <row r="4" spans="1:4" x14ac:dyDescent="0.25">
      <c r="A4" s="30" t="s">
        <v>53</v>
      </c>
      <c r="B4" s="30" t="s">
        <v>201</v>
      </c>
      <c r="C4" s="30" t="s">
        <v>202</v>
      </c>
      <c r="D4" s="30" t="s">
        <v>200</v>
      </c>
    </row>
    <row r="5" spans="1:4" x14ac:dyDescent="0.25">
      <c r="A5" s="30" t="s">
        <v>22</v>
      </c>
      <c r="B5" s="30" t="s">
        <v>201</v>
      </c>
      <c r="C5" s="30" t="s">
        <v>202</v>
      </c>
      <c r="D5" s="30" t="s">
        <v>200</v>
      </c>
    </row>
    <row r="6" spans="1:4" x14ac:dyDescent="0.25">
      <c r="A6" s="30" t="s">
        <v>10</v>
      </c>
      <c r="B6" s="30" t="s">
        <v>201</v>
      </c>
      <c r="C6" s="30" t="s">
        <v>202</v>
      </c>
      <c r="D6" s="30" t="s">
        <v>200</v>
      </c>
    </row>
    <row r="7" spans="1:4" x14ac:dyDescent="0.25">
      <c r="A7" s="30" t="s">
        <v>12</v>
      </c>
      <c r="B7" s="30" t="s">
        <v>17</v>
      </c>
      <c r="C7" s="30" t="s">
        <v>203</v>
      </c>
      <c r="D7" s="30" t="s">
        <v>204</v>
      </c>
    </row>
    <row r="8" spans="1:4" x14ac:dyDescent="0.25">
      <c r="A8" s="30" t="s">
        <v>21</v>
      </c>
      <c r="B8" s="30" t="s">
        <v>17</v>
      </c>
      <c r="C8" s="30" t="s">
        <v>203</v>
      </c>
      <c r="D8" s="30" t="s">
        <v>204</v>
      </c>
    </row>
    <row r="9" spans="1:4" x14ac:dyDescent="0.25">
      <c r="A9" s="30" t="s">
        <v>51</v>
      </c>
      <c r="B9" s="30" t="s">
        <v>17</v>
      </c>
      <c r="C9" s="30" t="s">
        <v>203</v>
      </c>
      <c r="D9" s="30" t="s">
        <v>204</v>
      </c>
    </row>
    <row r="10" spans="1:4" x14ac:dyDescent="0.25">
      <c r="A10" s="30" t="s">
        <v>28</v>
      </c>
      <c r="B10" s="30" t="s">
        <v>17</v>
      </c>
      <c r="C10" s="30" t="s">
        <v>203</v>
      </c>
      <c r="D10" s="30" t="s">
        <v>204</v>
      </c>
    </row>
    <row r="11" spans="1:4" x14ac:dyDescent="0.25">
      <c r="A11" s="30" t="s">
        <v>11</v>
      </c>
      <c r="B11" s="30" t="s">
        <v>17</v>
      </c>
      <c r="C11" s="30" t="s">
        <v>205</v>
      </c>
      <c r="D11" s="30" t="s">
        <v>204</v>
      </c>
    </row>
    <row r="12" spans="1:4" x14ac:dyDescent="0.25">
      <c r="A12" s="30" t="s">
        <v>60</v>
      </c>
      <c r="B12" s="30" t="s">
        <v>17</v>
      </c>
      <c r="C12" s="30" t="s">
        <v>205</v>
      </c>
      <c r="D12" s="30" t="s">
        <v>204</v>
      </c>
    </row>
    <row r="13" spans="1:4" x14ac:dyDescent="0.25">
      <c r="A13" s="30" t="s">
        <v>40</v>
      </c>
      <c r="B13" s="30" t="s">
        <v>17</v>
      </c>
      <c r="C13" s="30" t="s">
        <v>205</v>
      </c>
      <c r="D13" s="30" t="s">
        <v>204</v>
      </c>
    </row>
    <row r="14" spans="1:4" x14ac:dyDescent="0.25">
      <c r="A14" s="30" t="s">
        <v>18</v>
      </c>
      <c r="B14" s="30" t="s">
        <v>17</v>
      </c>
      <c r="C14" s="30" t="s">
        <v>205</v>
      </c>
      <c r="D14" s="30" t="s">
        <v>204</v>
      </c>
    </row>
    <row r="15" spans="1:4" x14ac:dyDescent="0.25">
      <c r="A15" s="30" t="s">
        <v>55</v>
      </c>
      <c r="B15" s="30" t="s">
        <v>17</v>
      </c>
      <c r="C15" s="30" t="s">
        <v>205</v>
      </c>
      <c r="D15" s="30" t="s">
        <v>204</v>
      </c>
    </row>
    <row r="16" spans="1:4" x14ac:dyDescent="0.25">
      <c r="A16" s="30" t="s">
        <v>13</v>
      </c>
      <c r="B16" s="30" t="s">
        <v>17</v>
      </c>
      <c r="C16" s="30" t="s">
        <v>205</v>
      </c>
      <c r="D16" s="30" t="s">
        <v>204</v>
      </c>
    </row>
    <row r="17" spans="1:4" x14ac:dyDescent="0.25">
      <c r="A17" s="30" t="s">
        <v>5</v>
      </c>
      <c r="B17" s="30" t="s">
        <v>17</v>
      </c>
      <c r="C17" s="30" t="s">
        <v>205</v>
      </c>
      <c r="D17" s="30" t="s">
        <v>204</v>
      </c>
    </row>
    <row r="18" spans="1:4" x14ac:dyDescent="0.25">
      <c r="A18" s="30" t="s">
        <v>20</v>
      </c>
      <c r="B18" s="30" t="s">
        <v>17</v>
      </c>
      <c r="C18" s="30" t="s">
        <v>205</v>
      </c>
      <c r="D18" s="30" t="s">
        <v>204</v>
      </c>
    </row>
    <row r="19" spans="1:4" x14ac:dyDescent="0.25">
      <c r="A19" s="30" t="s">
        <v>48</v>
      </c>
      <c r="B19" s="30" t="s">
        <v>17</v>
      </c>
      <c r="C19" s="30" t="s">
        <v>205</v>
      </c>
      <c r="D19" s="30" t="s">
        <v>204</v>
      </c>
    </row>
    <row r="20" spans="1:4" x14ac:dyDescent="0.25">
      <c r="A20" s="30" t="s">
        <v>48</v>
      </c>
      <c r="B20" s="30" t="s">
        <v>17</v>
      </c>
      <c r="C20" s="30" t="s">
        <v>206</v>
      </c>
      <c r="D20" s="30" t="s">
        <v>204</v>
      </c>
    </row>
    <row r="21" spans="1:4" x14ac:dyDescent="0.25">
      <c r="A21" s="30" t="s">
        <v>44</v>
      </c>
      <c r="B21" s="30" t="s">
        <v>17</v>
      </c>
      <c r="C21" s="30" t="s">
        <v>206</v>
      </c>
      <c r="D21" s="30" t="s">
        <v>204</v>
      </c>
    </row>
    <row r="22" spans="1:4" x14ac:dyDescent="0.25">
      <c r="A22" s="30" t="s">
        <v>30</v>
      </c>
      <c r="B22" s="30" t="s">
        <v>17</v>
      </c>
      <c r="C22" s="30" t="s">
        <v>206</v>
      </c>
      <c r="D22" s="30" t="s">
        <v>204</v>
      </c>
    </row>
    <row r="23" spans="1:4" x14ac:dyDescent="0.25">
      <c r="A23" s="30" t="s">
        <v>36</v>
      </c>
      <c r="B23" s="30" t="s">
        <v>17</v>
      </c>
      <c r="C23" s="30" t="s">
        <v>206</v>
      </c>
      <c r="D23" s="30" t="s">
        <v>204</v>
      </c>
    </row>
    <row r="24" spans="1:4" x14ac:dyDescent="0.25">
      <c r="A24" s="30" t="s">
        <v>11</v>
      </c>
      <c r="B24" s="30" t="s">
        <v>17</v>
      </c>
      <c r="C24" s="30" t="s">
        <v>206</v>
      </c>
      <c r="D24" s="30" t="s">
        <v>204</v>
      </c>
    </row>
    <row r="25" spans="1:4" x14ac:dyDescent="0.25">
      <c r="A25" s="30" t="s">
        <v>40</v>
      </c>
      <c r="B25" s="30" t="s">
        <v>17</v>
      </c>
      <c r="C25" s="30" t="s">
        <v>206</v>
      </c>
      <c r="D25" s="30" t="s">
        <v>204</v>
      </c>
    </row>
    <row r="26" spans="1:4" x14ac:dyDescent="0.25">
      <c r="A26" s="30" t="s">
        <v>14</v>
      </c>
      <c r="B26" s="30" t="s">
        <v>17</v>
      </c>
      <c r="C26" s="30" t="s">
        <v>206</v>
      </c>
      <c r="D26" s="30" t="s">
        <v>204</v>
      </c>
    </row>
    <row r="27" spans="1:4" x14ac:dyDescent="0.25">
      <c r="A27" s="30" t="s">
        <v>19</v>
      </c>
      <c r="B27" s="30" t="s">
        <v>17</v>
      </c>
      <c r="C27" s="30" t="s">
        <v>207</v>
      </c>
      <c r="D27" s="30" t="s">
        <v>204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crops_expanding</vt:lpstr>
      <vt:lpstr>crops_decreasing</vt:lpstr>
      <vt:lpstr>crops_abandonded</vt:lpstr>
      <vt:lpstr>crops_ranking</vt:lpstr>
      <vt:lpstr>leg_benefits</vt:lpstr>
      <vt:lpstr>leg_constraints</vt:lpstr>
      <vt:lpstr>leg_expansion</vt:lpstr>
      <vt:lpstr>inoc</vt:lpstr>
      <vt:lpstr>rotation</vt:lpstr>
      <vt:lpstr>attribute ranking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Brand, Greta van den</dc:creator>
  <cp:lastModifiedBy>Greta</cp:lastModifiedBy>
  <dcterms:created xsi:type="dcterms:W3CDTF">2012-02-15T13:42:44Z</dcterms:created>
  <dcterms:modified xsi:type="dcterms:W3CDTF">2012-06-27T15:56:02Z</dcterms:modified>
</cp:coreProperties>
</file>