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 firstSheet="1" activeTab="5"/>
  </bookViews>
  <sheets>
    <sheet name="organic original" sheetId="4" r:id="rId1"/>
    <sheet name="organic bewerkt" sheetId="5" r:id="rId2"/>
    <sheet name="organic single fields" sheetId="6" r:id="rId3"/>
    <sheet name="organic per farm" sheetId="7" r:id="rId4"/>
    <sheet name="organic per farm kgha" sheetId="1" r:id="rId5"/>
    <sheet name="organic+inorganic" sheetId="2" r:id="rId6"/>
    <sheet name="Sheet3" sheetId="3" r:id="rId7"/>
  </sheets>
  <calcPr calcId="145621"/>
  <pivotCaches>
    <pivotCache cacheId="103" r:id="rId8"/>
    <pivotCache cacheId="114" r:id="rId9"/>
  </pivotCaches>
</workbook>
</file>

<file path=xl/calcChain.xml><?xml version="1.0" encoding="utf-8"?>
<calcChain xmlns="http://schemas.openxmlformats.org/spreadsheetml/2006/main">
  <c r="K3" i="6" l="1"/>
  <c r="L3" i="6"/>
  <c r="M3" i="6"/>
  <c r="K4" i="6"/>
  <c r="L4" i="6"/>
  <c r="M4" i="6"/>
  <c r="K5" i="6"/>
  <c r="L5" i="6"/>
  <c r="M5" i="6"/>
  <c r="K6" i="6"/>
  <c r="L6" i="6"/>
  <c r="M6" i="6"/>
  <c r="K7" i="6"/>
  <c r="L7" i="6"/>
  <c r="M7" i="6"/>
  <c r="K8" i="6"/>
  <c r="L8" i="6"/>
  <c r="M8" i="6"/>
  <c r="K9" i="6"/>
  <c r="L9" i="6"/>
  <c r="M9" i="6"/>
  <c r="K10" i="6"/>
  <c r="L10" i="6"/>
  <c r="M10" i="6"/>
  <c r="K11" i="6"/>
  <c r="L11" i="6"/>
  <c r="M11" i="6"/>
  <c r="K12" i="6"/>
  <c r="L12" i="6"/>
  <c r="M12" i="6"/>
  <c r="K13" i="6"/>
  <c r="L13" i="6"/>
  <c r="M13" i="6"/>
  <c r="K14" i="6"/>
  <c r="L14" i="6"/>
  <c r="M14" i="6"/>
  <c r="K15" i="6"/>
  <c r="L15" i="6"/>
  <c r="M15" i="6"/>
  <c r="K16" i="6"/>
  <c r="L16" i="6"/>
  <c r="M16" i="6"/>
  <c r="K17" i="6"/>
  <c r="L17" i="6"/>
  <c r="M17" i="6"/>
  <c r="K18" i="6"/>
  <c r="L18" i="6"/>
  <c r="M18" i="6"/>
  <c r="K19" i="6"/>
  <c r="L19" i="6"/>
  <c r="M19" i="6"/>
  <c r="K20" i="6"/>
  <c r="L20" i="6"/>
  <c r="M20" i="6"/>
  <c r="K21" i="6"/>
  <c r="L21" i="6"/>
  <c r="M21" i="6"/>
  <c r="K22" i="6"/>
  <c r="L22" i="6"/>
  <c r="M22" i="6"/>
  <c r="K23" i="6"/>
  <c r="L23" i="6"/>
  <c r="M23" i="6"/>
  <c r="K24" i="6"/>
  <c r="L24" i="6"/>
  <c r="M24" i="6"/>
  <c r="K25" i="6"/>
  <c r="L25" i="6"/>
  <c r="M25" i="6"/>
  <c r="K26" i="6"/>
  <c r="L26" i="6"/>
  <c r="M26" i="6"/>
  <c r="K27" i="6"/>
  <c r="L27" i="6"/>
  <c r="M27" i="6"/>
  <c r="K28" i="6"/>
  <c r="L28" i="6"/>
  <c r="M28" i="6"/>
  <c r="K29" i="6"/>
  <c r="L29" i="6"/>
  <c r="M29" i="6"/>
  <c r="K30" i="6"/>
  <c r="L30" i="6"/>
  <c r="M30" i="6"/>
  <c r="K31" i="6"/>
  <c r="L31" i="6"/>
  <c r="M31" i="6"/>
  <c r="K32" i="6"/>
  <c r="L32" i="6"/>
  <c r="M32" i="6"/>
  <c r="K33" i="6"/>
  <c r="L33" i="6"/>
  <c r="M33" i="6"/>
  <c r="K34" i="6"/>
  <c r="L34" i="6"/>
  <c r="M34" i="6"/>
  <c r="K35" i="6"/>
  <c r="L35" i="6"/>
  <c r="M35" i="6"/>
  <c r="K36" i="6"/>
  <c r="L36" i="6"/>
  <c r="M36" i="6"/>
  <c r="K37" i="6"/>
  <c r="L37" i="6"/>
  <c r="M37" i="6"/>
  <c r="K38" i="6"/>
  <c r="L38" i="6"/>
  <c r="M38" i="6"/>
  <c r="K39" i="6"/>
  <c r="L39" i="6"/>
  <c r="M39" i="6"/>
  <c r="K40" i="6"/>
  <c r="L40" i="6"/>
  <c r="M40" i="6"/>
  <c r="K41" i="6"/>
  <c r="L41" i="6"/>
  <c r="M41" i="6"/>
  <c r="K42" i="6"/>
  <c r="L42" i="6"/>
  <c r="M42" i="6"/>
  <c r="K43" i="6"/>
  <c r="L43" i="6"/>
  <c r="M43" i="6"/>
  <c r="K44" i="6"/>
  <c r="L44" i="6"/>
  <c r="M44" i="6"/>
  <c r="K45" i="6"/>
  <c r="L45" i="6"/>
  <c r="M45" i="6"/>
  <c r="K46" i="6"/>
  <c r="L46" i="6"/>
  <c r="M46" i="6"/>
  <c r="K47" i="6"/>
  <c r="L47" i="6"/>
  <c r="M47" i="6"/>
  <c r="K48" i="6"/>
  <c r="L48" i="6"/>
  <c r="M48" i="6"/>
  <c r="K49" i="6"/>
  <c r="L49" i="6"/>
  <c r="M49" i="6"/>
  <c r="K50" i="6"/>
  <c r="L50" i="6"/>
  <c r="M50" i="6"/>
  <c r="K51" i="6"/>
  <c r="L51" i="6"/>
  <c r="M51" i="6"/>
  <c r="K52" i="6"/>
  <c r="L52" i="6"/>
  <c r="M52" i="6"/>
  <c r="K53" i="6"/>
  <c r="L53" i="6"/>
  <c r="M53" i="6"/>
  <c r="K54" i="6"/>
  <c r="L54" i="6"/>
  <c r="M54" i="6"/>
  <c r="K55" i="6"/>
  <c r="L55" i="6"/>
  <c r="M55" i="6"/>
  <c r="K56" i="6"/>
  <c r="L56" i="6"/>
  <c r="M56" i="6"/>
  <c r="K57" i="6"/>
  <c r="L57" i="6"/>
  <c r="M57" i="6"/>
  <c r="K58" i="6"/>
  <c r="L58" i="6"/>
  <c r="M58" i="6"/>
  <c r="K59" i="6"/>
  <c r="L59" i="6"/>
  <c r="M59" i="6"/>
  <c r="K60" i="6"/>
  <c r="L60" i="6"/>
  <c r="M60" i="6"/>
  <c r="K61" i="6"/>
  <c r="L61" i="6"/>
  <c r="M61" i="6"/>
  <c r="K62" i="6"/>
  <c r="L62" i="6"/>
  <c r="M62" i="6"/>
  <c r="K63" i="6"/>
  <c r="L63" i="6"/>
  <c r="M63" i="6"/>
  <c r="K64" i="6"/>
  <c r="L64" i="6"/>
  <c r="M64" i="6"/>
  <c r="K65" i="6"/>
  <c r="L65" i="6"/>
  <c r="M65" i="6"/>
  <c r="M2" i="6"/>
  <c r="L2" i="6"/>
  <c r="K2" i="6"/>
  <c r="S81" i="5" l="1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S57" i="5"/>
  <c r="S56" i="5"/>
  <c r="S55" i="5"/>
  <c r="S54" i="5"/>
  <c r="S53" i="5"/>
  <c r="S52" i="5"/>
  <c r="S51" i="5"/>
  <c r="S50" i="5"/>
  <c r="S49" i="5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3" i="5"/>
  <c r="S2" i="5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73" i="5"/>
  <c r="R74" i="5"/>
  <c r="R75" i="5"/>
  <c r="R76" i="5"/>
  <c r="R77" i="5"/>
  <c r="R78" i="5"/>
  <c r="R79" i="5"/>
  <c r="R80" i="5"/>
  <c r="R81" i="5"/>
  <c r="R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2" i="5"/>
  <c r="I6" i="1" l="1"/>
  <c r="J6" i="1"/>
  <c r="K6" i="1"/>
  <c r="I11" i="1"/>
  <c r="J11" i="1"/>
  <c r="K11" i="1"/>
  <c r="I18" i="1"/>
  <c r="J18" i="1"/>
  <c r="K18" i="1"/>
  <c r="I39" i="1"/>
  <c r="J39" i="1"/>
  <c r="K39" i="1"/>
  <c r="I12" i="1"/>
  <c r="J12" i="1"/>
  <c r="K12" i="1"/>
  <c r="I24" i="1"/>
  <c r="J24" i="1"/>
  <c r="K24" i="1"/>
  <c r="I26" i="1"/>
  <c r="J26" i="1"/>
  <c r="K26" i="1"/>
  <c r="I27" i="1"/>
  <c r="J27" i="1"/>
  <c r="K27" i="1"/>
  <c r="I29" i="1"/>
  <c r="J29" i="1"/>
  <c r="K29" i="1"/>
  <c r="I9" i="1"/>
  <c r="J9" i="1"/>
  <c r="K9" i="1"/>
  <c r="I33" i="1"/>
  <c r="J33" i="1"/>
  <c r="K33" i="1"/>
  <c r="I34" i="1"/>
  <c r="J34" i="1"/>
  <c r="K34" i="1"/>
  <c r="I35" i="1"/>
  <c r="J35" i="1"/>
  <c r="K35" i="1"/>
  <c r="I36" i="1"/>
  <c r="J36" i="1"/>
  <c r="K36" i="1"/>
  <c r="I38" i="1"/>
  <c r="J38" i="1"/>
  <c r="K38" i="1"/>
  <c r="I40" i="1"/>
  <c r="J40" i="1"/>
  <c r="K40" i="1"/>
  <c r="I41" i="1"/>
  <c r="J41" i="1"/>
  <c r="K41" i="1"/>
  <c r="I42" i="1"/>
  <c r="J42" i="1"/>
  <c r="K42" i="1"/>
  <c r="I43" i="1"/>
  <c r="J43" i="1"/>
  <c r="K43" i="1"/>
  <c r="I45" i="1"/>
  <c r="J45" i="1"/>
  <c r="K45" i="1"/>
  <c r="I46" i="1"/>
  <c r="J46" i="1"/>
  <c r="K46" i="1"/>
  <c r="I2" i="1"/>
  <c r="J2" i="1"/>
  <c r="K2" i="1"/>
  <c r="I3" i="1"/>
  <c r="J3" i="1"/>
  <c r="K3" i="1"/>
  <c r="I5" i="1"/>
  <c r="J5" i="1"/>
  <c r="K5" i="1"/>
  <c r="I7" i="1"/>
  <c r="J7" i="1"/>
  <c r="K7" i="1"/>
  <c r="I8" i="1"/>
  <c r="J8" i="1"/>
  <c r="K8" i="1"/>
  <c r="I10" i="1"/>
  <c r="J10" i="1"/>
  <c r="K10" i="1"/>
  <c r="I13" i="1"/>
  <c r="J13" i="1"/>
  <c r="K13" i="1"/>
  <c r="I15" i="1"/>
  <c r="J15" i="1"/>
  <c r="K15" i="1"/>
  <c r="I17" i="1"/>
  <c r="J17" i="1"/>
  <c r="K17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5" i="1"/>
  <c r="J25" i="1"/>
  <c r="K25" i="1"/>
  <c r="I30" i="1"/>
  <c r="J30" i="1"/>
  <c r="K30" i="1"/>
  <c r="I31" i="1"/>
  <c r="J31" i="1"/>
  <c r="K31" i="1"/>
  <c r="I37" i="1"/>
  <c r="J37" i="1"/>
  <c r="K37" i="1"/>
  <c r="I44" i="1"/>
  <c r="J44" i="1"/>
  <c r="K44" i="1"/>
  <c r="I14" i="1"/>
  <c r="J14" i="1"/>
  <c r="K14" i="1"/>
  <c r="I32" i="1"/>
  <c r="J32" i="1"/>
  <c r="K32" i="1"/>
  <c r="I28" i="1"/>
  <c r="J28" i="1"/>
  <c r="K28" i="1"/>
  <c r="I16" i="1"/>
  <c r="J16" i="1"/>
  <c r="K16" i="1"/>
  <c r="K4" i="1"/>
  <c r="J4" i="1"/>
  <c r="I4" i="1"/>
  <c r="P2" i="5"/>
  <c r="T2" i="5"/>
  <c r="U2" i="5"/>
  <c r="V2" i="5"/>
  <c r="P3" i="5"/>
  <c r="T3" i="5" s="1"/>
  <c r="U3" i="5"/>
  <c r="P4" i="5"/>
  <c r="P5" i="5"/>
  <c r="U5" i="5"/>
  <c r="T5" i="5"/>
  <c r="V5" i="5"/>
  <c r="P6" i="5"/>
  <c r="T6" i="5"/>
  <c r="U6" i="5"/>
  <c r="V6" i="5"/>
  <c r="P7" i="5"/>
  <c r="U7" i="5"/>
  <c r="V7" i="5"/>
  <c r="T7" i="5"/>
  <c r="P8" i="5"/>
  <c r="T8" i="5"/>
  <c r="V8" i="5"/>
  <c r="U8" i="5"/>
  <c r="P9" i="5"/>
  <c r="T9" i="5"/>
  <c r="V9" i="5"/>
  <c r="P10" i="5"/>
  <c r="T10" i="5"/>
  <c r="U10" i="5"/>
  <c r="V10" i="5"/>
  <c r="P11" i="5"/>
  <c r="T11" i="5" s="1"/>
  <c r="U11" i="5"/>
  <c r="P12" i="5"/>
  <c r="P13" i="5"/>
  <c r="U13" i="5"/>
  <c r="T13" i="5"/>
  <c r="V13" i="5"/>
  <c r="P14" i="5"/>
  <c r="T14" i="5"/>
  <c r="U14" i="5"/>
  <c r="V14" i="5"/>
  <c r="P15" i="5"/>
  <c r="U15" i="5"/>
  <c r="V15" i="5"/>
  <c r="T15" i="5"/>
  <c r="P16" i="5"/>
  <c r="T16" i="5"/>
  <c r="V16" i="5"/>
  <c r="U16" i="5"/>
  <c r="P17" i="5"/>
  <c r="T17" i="5"/>
  <c r="V17" i="5"/>
  <c r="P18" i="5"/>
  <c r="T18" i="5"/>
  <c r="U18" i="5"/>
  <c r="V18" i="5"/>
  <c r="P19" i="5"/>
  <c r="T19" i="5" s="1"/>
  <c r="U19" i="5"/>
  <c r="P20" i="5"/>
  <c r="P21" i="5"/>
  <c r="U21" i="5"/>
  <c r="T21" i="5"/>
  <c r="V21" i="5"/>
  <c r="P22" i="5"/>
  <c r="T22" i="5"/>
  <c r="U22" i="5"/>
  <c r="V22" i="5"/>
  <c r="P23" i="5"/>
  <c r="U23" i="5"/>
  <c r="V23" i="5"/>
  <c r="T23" i="5"/>
  <c r="P24" i="5"/>
  <c r="T24" i="5"/>
  <c r="V24" i="5"/>
  <c r="U24" i="5"/>
  <c r="P25" i="5"/>
  <c r="T25" i="5"/>
  <c r="V25" i="5"/>
  <c r="P26" i="5"/>
  <c r="T26" i="5"/>
  <c r="U26" i="5"/>
  <c r="V26" i="5"/>
  <c r="P27" i="5"/>
  <c r="T27" i="5" s="1"/>
  <c r="U27" i="5"/>
  <c r="P28" i="5"/>
  <c r="P29" i="5"/>
  <c r="U29" i="5"/>
  <c r="T29" i="5"/>
  <c r="V29" i="5"/>
  <c r="P30" i="5"/>
  <c r="T30" i="5"/>
  <c r="U30" i="5"/>
  <c r="V30" i="5"/>
  <c r="P31" i="5"/>
  <c r="U31" i="5"/>
  <c r="V31" i="5"/>
  <c r="T31" i="5"/>
  <c r="P32" i="5"/>
  <c r="T32" i="5"/>
  <c r="V32" i="5"/>
  <c r="U32" i="5"/>
  <c r="P33" i="5"/>
  <c r="T33" i="5"/>
  <c r="V33" i="5"/>
  <c r="P34" i="5"/>
  <c r="T34" i="5"/>
  <c r="U34" i="5"/>
  <c r="V34" i="5"/>
  <c r="P35" i="5"/>
  <c r="T35" i="5" s="1"/>
  <c r="U35" i="5"/>
  <c r="P36" i="5"/>
  <c r="P37" i="5"/>
  <c r="U37" i="5"/>
  <c r="T37" i="5"/>
  <c r="V37" i="5"/>
  <c r="P38" i="5"/>
  <c r="T38" i="5"/>
  <c r="U38" i="5"/>
  <c r="V38" i="5"/>
  <c r="P39" i="5"/>
  <c r="U39" i="5"/>
  <c r="V39" i="5"/>
  <c r="T39" i="5"/>
  <c r="P40" i="5"/>
  <c r="T40" i="5"/>
  <c r="V40" i="5"/>
  <c r="U40" i="5"/>
  <c r="P41" i="5"/>
  <c r="T41" i="5"/>
  <c r="V41" i="5"/>
  <c r="P42" i="5"/>
  <c r="T42" i="5"/>
  <c r="U42" i="5"/>
  <c r="V42" i="5"/>
  <c r="P43" i="5"/>
  <c r="T43" i="5" s="1"/>
  <c r="U43" i="5"/>
  <c r="P44" i="5"/>
  <c r="P45" i="5"/>
  <c r="U45" i="5"/>
  <c r="T45" i="5"/>
  <c r="V45" i="5"/>
  <c r="P46" i="5"/>
  <c r="T46" i="5"/>
  <c r="U46" i="5"/>
  <c r="V46" i="5"/>
  <c r="P47" i="5"/>
  <c r="U47" i="5"/>
  <c r="V47" i="5"/>
  <c r="T47" i="5"/>
  <c r="P48" i="5"/>
  <c r="T48" i="5"/>
  <c r="V48" i="5"/>
  <c r="U48" i="5"/>
  <c r="P49" i="5"/>
  <c r="T49" i="5"/>
  <c r="V49" i="5"/>
  <c r="P50" i="5"/>
  <c r="T50" i="5"/>
  <c r="U50" i="5"/>
  <c r="V50" i="5"/>
  <c r="P51" i="5"/>
  <c r="T51" i="5" s="1"/>
  <c r="U51" i="5"/>
  <c r="P52" i="5"/>
  <c r="P53" i="5"/>
  <c r="U53" i="5"/>
  <c r="T53" i="5"/>
  <c r="V53" i="5"/>
  <c r="P54" i="5"/>
  <c r="T54" i="5"/>
  <c r="U54" i="5"/>
  <c r="V54" i="5"/>
  <c r="P55" i="5"/>
  <c r="U55" i="5"/>
  <c r="V55" i="5"/>
  <c r="T55" i="5"/>
  <c r="P56" i="5"/>
  <c r="T56" i="5"/>
  <c r="V56" i="5"/>
  <c r="U56" i="5"/>
  <c r="P57" i="5"/>
  <c r="T57" i="5"/>
  <c r="V57" i="5"/>
  <c r="P58" i="5"/>
  <c r="T58" i="5"/>
  <c r="U58" i="5"/>
  <c r="V58" i="5"/>
  <c r="P59" i="5"/>
  <c r="T59" i="5"/>
  <c r="U59" i="5"/>
  <c r="P60" i="5"/>
  <c r="V60" i="5" s="1"/>
  <c r="T60" i="5"/>
  <c r="U60" i="5"/>
  <c r="P61" i="5"/>
  <c r="T61" i="5"/>
  <c r="U61" i="5"/>
  <c r="V61" i="5"/>
  <c r="P62" i="5"/>
  <c r="P63" i="5"/>
  <c r="T63" i="5"/>
  <c r="U63" i="5"/>
  <c r="P64" i="5"/>
  <c r="T64" i="5"/>
  <c r="U64" i="5"/>
  <c r="V64" i="5"/>
  <c r="P65" i="5"/>
  <c r="T65" i="5"/>
  <c r="U65" i="5"/>
  <c r="V65" i="5"/>
  <c r="P66" i="5"/>
  <c r="P67" i="5"/>
  <c r="T67" i="5"/>
  <c r="P68" i="5"/>
  <c r="T68" i="5"/>
  <c r="U68" i="5"/>
  <c r="V68" i="5"/>
  <c r="P69" i="5"/>
  <c r="T69" i="5"/>
  <c r="U69" i="5"/>
  <c r="V69" i="5"/>
  <c r="P70" i="5"/>
  <c r="V70" i="5"/>
  <c r="P71" i="5"/>
  <c r="P72" i="5"/>
  <c r="T72" i="5"/>
  <c r="U72" i="5"/>
  <c r="V72" i="5"/>
  <c r="P73" i="5"/>
  <c r="T73" i="5"/>
  <c r="U73" i="5"/>
  <c r="V73" i="5"/>
  <c r="P74" i="5"/>
  <c r="V74" i="5"/>
  <c r="P75" i="5"/>
  <c r="T75" i="5"/>
  <c r="P76" i="5"/>
  <c r="T76" i="5"/>
  <c r="U76" i="5"/>
  <c r="V76" i="5"/>
  <c r="P77" i="5"/>
  <c r="T77" i="5"/>
  <c r="U77" i="5"/>
  <c r="V77" i="5"/>
  <c r="P78" i="5"/>
  <c r="V78" i="5"/>
  <c r="P79" i="5"/>
  <c r="T79" i="5"/>
  <c r="P80" i="5"/>
  <c r="T80" i="5"/>
  <c r="U80" i="5"/>
  <c r="V80" i="5"/>
  <c r="P81" i="5"/>
  <c r="T81" i="5"/>
  <c r="U81" i="5"/>
  <c r="V81" i="5"/>
  <c r="O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U71" i="5" l="1"/>
  <c r="V71" i="5"/>
  <c r="T62" i="5"/>
  <c r="U62" i="5"/>
  <c r="V62" i="5"/>
  <c r="T78" i="5"/>
  <c r="U78" i="5"/>
  <c r="U67" i="5"/>
  <c r="V67" i="5"/>
  <c r="U44" i="5"/>
  <c r="T44" i="5"/>
  <c r="V44" i="5"/>
  <c r="U28" i="5"/>
  <c r="T28" i="5"/>
  <c r="V28" i="5"/>
  <c r="U12" i="5"/>
  <c r="T12" i="5"/>
  <c r="V12" i="5"/>
  <c r="U79" i="5"/>
  <c r="V79" i="5"/>
  <c r="T74" i="5"/>
  <c r="U74" i="5"/>
  <c r="U75" i="5"/>
  <c r="V75" i="5"/>
  <c r="T71" i="5"/>
  <c r="T70" i="5"/>
  <c r="U70" i="5"/>
  <c r="T66" i="5"/>
  <c r="U66" i="5"/>
  <c r="V66" i="5"/>
  <c r="U52" i="5"/>
  <c r="T52" i="5"/>
  <c r="V52" i="5"/>
  <c r="U36" i="5"/>
  <c r="T36" i="5"/>
  <c r="V36" i="5"/>
  <c r="U20" i="5"/>
  <c r="T20" i="5"/>
  <c r="V20" i="5"/>
  <c r="U4" i="5"/>
  <c r="T4" i="5"/>
  <c r="V4" i="5"/>
  <c r="V63" i="5"/>
  <c r="V59" i="5"/>
  <c r="U57" i="5"/>
  <c r="V51" i="5"/>
  <c r="U49" i="5"/>
  <c r="V43" i="5"/>
  <c r="U41" i="5"/>
  <c r="V35" i="5"/>
  <c r="U33" i="5"/>
  <c r="V27" i="5"/>
  <c r="U25" i="5"/>
  <c r="V19" i="5"/>
  <c r="U17" i="5"/>
  <c r="V11" i="5"/>
  <c r="U9" i="5"/>
  <c r="V3" i="5"/>
</calcChain>
</file>

<file path=xl/sharedStrings.xml><?xml version="1.0" encoding="utf-8"?>
<sst xmlns="http://schemas.openxmlformats.org/spreadsheetml/2006/main" count="2732" uniqueCount="188">
  <si>
    <t>own farm</t>
  </si>
  <si>
    <t>n/spec</t>
  </si>
  <si>
    <t>continually/land preparation</t>
  </si>
  <si>
    <t>manure (FYM)</t>
  </si>
  <si>
    <t>organic fertiliser</t>
  </si>
  <si>
    <t>groundnuts</t>
  </si>
  <si>
    <t>Crops</t>
  </si>
  <si>
    <t>2011A</t>
  </si>
  <si>
    <t>KE195    4</t>
  </si>
  <si>
    <t>MIGORI</t>
  </si>
  <si>
    <t>KE195</t>
  </si>
  <si>
    <t>maize</t>
  </si>
  <si>
    <t>KE195    2</t>
  </si>
  <si>
    <t>trough</t>
  </si>
  <si>
    <t>KE195    1</t>
  </si>
  <si>
    <t>planting</t>
  </si>
  <si>
    <t>KE191    1</t>
  </si>
  <si>
    <t>KE191</t>
  </si>
  <si>
    <t>wheelbarrow</t>
  </si>
  <si>
    <t>beans</t>
  </si>
  <si>
    <t>KE189    3</t>
  </si>
  <si>
    <t>KE189</t>
  </si>
  <si>
    <t>KE165    4</t>
  </si>
  <si>
    <t>KE165</t>
  </si>
  <si>
    <t>cassava</t>
  </si>
  <si>
    <t>KE165    3</t>
  </si>
  <si>
    <t>KE165    2</t>
  </si>
  <si>
    <t>KE165    1</t>
  </si>
  <si>
    <t>bags</t>
  </si>
  <si>
    <t>KE151    1</t>
  </si>
  <si>
    <t>KE151</t>
  </si>
  <si>
    <t>sugarcane</t>
  </si>
  <si>
    <t>KE150    2</t>
  </si>
  <si>
    <t>KE150</t>
  </si>
  <si>
    <t>debe</t>
  </si>
  <si>
    <t>KE150    1</t>
  </si>
  <si>
    <t>sweet potato</t>
  </si>
  <si>
    <t>KE134    6</t>
  </si>
  <si>
    <t>KE134</t>
  </si>
  <si>
    <t>banana</t>
  </si>
  <si>
    <t>KE134    5</t>
  </si>
  <si>
    <t>KE134    3</t>
  </si>
  <si>
    <t>KE134    2</t>
  </si>
  <si>
    <t>green grams</t>
  </si>
  <si>
    <t>KE134    1</t>
  </si>
  <si>
    <t>KE131    1</t>
  </si>
  <si>
    <t>KE131</t>
  </si>
  <si>
    <t>KE116    4</t>
  </si>
  <si>
    <t>KE116</t>
  </si>
  <si>
    <t>KE109    2</t>
  </si>
  <si>
    <t>KE109</t>
  </si>
  <si>
    <t>KE109    1</t>
  </si>
  <si>
    <t>KE108    3</t>
  </si>
  <si>
    <t>KE108</t>
  </si>
  <si>
    <t>KE108    2</t>
  </si>
  <si>
    <t>KE108    1</t>
  </si>
  <si>
    <t>kilogram</t>
  </si>
  <si>
    <t>KE106    1</t>
  </si>
  <si>
    <t>KE106</t>
  </si>
  <si>
    <t>KE104    1</t>
  </si>
  <si>
    <t>KE104</t>
  </si>
  <si>
    <t>KE099    2</t>
  </si>
  <si>
    <t>VIHIGA</t>
  </si>
  <si>
    <t>KE099</t>
  </si>
  <si>
    <t>KE099    1</t>
  </si>
  <si>
    <t>KE085    3</t>
  </si>
  <si>
    <t>KE085</t>
  </si>
  <si>
    <t>KE085    2</t>
  </si>
  <si>
    <t>KE085    1</t>
  </si>
  <si>
    <t>KE084    3</t>
  </si>
  <si>
    <t>KE084</t>
  </si>
  <si>
    <t>KE084    2</t>
  </si>
  <si>
    <t>KE083    4</t>
  </si>
  <si>
    <t>KE083</t>
  </si>
  <si>
    <t>KE083    2</t>
  </si>
  <si>
    <t>KE083    1</t>
  </si>
  <si>
    <t>KE072    1</t>
  </si>
  <si>
    <t>KE072</t>
  </si>
  <si>
    <t>Soya beans</t>
  </si>
  <si>
    <t>KE066    5</t>
  </si>
  <si>
    <t>KE066</t>
  </si>
  <si>
    <t>KE066    2</t>
  </si>
  <si>
    <t>KE066    1</t>
  </si>
  <si>
    <t>KE057    3</t>
  </si>
  <si>
    <t>KE057</t>
  </si>
  <si>
    <t>KE057    2</t>
  </si>
  <si>
    <t>KE057    1</t>
  </si>
  <si>
    <t>kales</t>
  </si>
  <si>
    <t>KE050    2</t>
  </si>
  <si>
    <t>KE050</t>
  </si>
  <si>
    <t>bucket</t>
  </si>
  <si>
    <t>KE050    1</t>
  </si>
  <si>
    <t>weeding</t>
  </si>
  <si>
    <t>KE047    3</t>
  </si>
  <si>
    <t>KE047</t>
  </si>
  <si>
    <t>KE047    2</t>
  </si>
  <si>
    <t>KE047    1</t>
  </si>
  <si>
    <t>KE043    2</t>
  </si>
  <si>
    <t>KE043</t>
  </si>
  <si>
    <t>KE043    1</t>
  </si>
  <si>
    <t>KE039    2</t>
  </si>
  <si>
    <t>KE039</t>
  </si>
  <si>
    <t>KE039    1</t>
  </si>
  <si>
    <t>planting+at harvest</t>
  </si>
  <si>
    <t>Pennisetum</t>
  </si>
  <si>
    <t>KE031    5</t>
  </si>
  <si>
    <t>KE031</t>
  </si>
  <si>
    <t>continually/after harvest</t>
  </si>
  <si>
    <t>KE031    4</t>
  </si>
  <si>
    <t>KE031    3</t>
  </si>
  <si>
    <t>lorries</t>
  </si>
  <si>
    <t>KE031    2</t>
  </si>
  <si>
    <t>KE031    1</t>
  </si>
  <si>
    <t>KE024    4</t>
  </si>
  <si>
    <t>KE024</t>
  </si>
  <si>
    <t>KE024    3</t>
  </si>
  <si>
    <t>KE024    2</t>
  </si>
  <si>
    <t>KE024    1</t>
  </si>
  <si>
    <t>KE005    4</t>
  </si>
  <si>
    <t>KE005</t>
  </si>
  <si>
    <t>KE005    2</t>
  </si>
  <si>
    <t>KE005    1</t>
  </si>
  <si>
    <t>KE003    2a</t>
  </si>
  <si>
    <t>2a</t>
  </si>
  <si>
    <t>KE003</t>
  </si>
  <si>
    <t>KE003    1</t>
  </si>
  <si>
    <t>Origin</t>
  </si>
  <si>
    <t>amount</t>
  </si>
  <si>
    <t>kg unit</t>
  </si>
  <si>
    <t>Unit</t>
  </si>
  <si>
    <t>Amount</t>
  </si>
  <si>
    <t>Application</t>
  </si>
  <si>
    <t>Input_Type</t>
  </si>
  <si>
    <t>Input_Class</t>
  </si>
  <si>
    <t>Crop_Type</t>
  </si>
  <si>
    <t>Enterprise</t>
  </si>
  <si>
    <t>Crop_Season</t>
  </si>
  <si>
    <t>Farm_Code +Field_ID</t>
  </si>
  <si>
    <t>Field_ID</t>
  </si>
  <si>
    <t>county</t>
  </si>
  <si>
    <t>farm type</t>
  </si>
  <si>
    <t>Farm_Code</t>
  </si>
  <si>
    <t>K (kg/ha)</t>
  </si>
  <si>
    <t>P (kg/ha)</t>
  </si>
  <si>
    <t>N (kg/ha)</t>
  </si>
  <si>
    <t>K (kg)</t>
  </si>
  <si>
    <t>P (kg)</t>
  </si>
  <si>
    <t>N (kg)</t>
  </si>
  <si>
    <t>area (ha)</t>
  </si>
  <si>
    <t>maize+beans</t>
  </si>
  <si>
    <t>maize+green grams</t>
  </si>
  <si>
    <t>maize+sweet potato</t>
  </si>
  <si>
    <t>maize+banana</t>
  </si>
  <si>
    <t>farm code</t>
  </si>
  <si>
    <t>maize+kales</t>
  </si>
  <si>
    <t>maize+groundnut</t>
  </si>
  <si>
    <t>grain legumes</t>
  </si>
  <si>
    <t>cassava/sweet potato</t>
  </si>
  <si>
    <t>Crop category</t>
  </si>
  <si>
    <t>Row Labels</t>
  </si>
  <si>
    <t>(blank)</t>
  </si>
  <si>
    <t>Grand Total</t>
  </si>
  <si>
    <t>Sum of area (ha)</t>
  </si>
  <si>
    <t>Sum of N (kg)</t>
  </si>
  <si>
    <t>Sum of P (kg)</t>
  </si>
  <si>
    <t>Sum of K (kg)</t>
  </si>
  <si>
    <t>maize/maize+grain legume</t>
  </si>
  <si>
    <t>maize/maize+grain legume+cassava/sweet potato</t>
  </si>
  <si>
    <t>maize/maize+grain legume+grain legume</t>
  </si>
  <si>
    <t>other</t>
  </si>
  <si>
    <t>maize/maize+grain legume+other</t>
  </si>
  <si>
    <t>KE156</t>
  </si>
  <si>
    <t>KE177</t>
  </si>
  <si>
    <t>maize/maize+green legume/other</t>
  </si>
  <si>
    <t>region</t>
  </si>
  <si>
    <t>Average of N (kg/ha)</t>
  </si>
  <si>
    <t>Average of P (kg/ha)</t>
  </si>
  <si>
    <t>Average of K (kg/ha)</t>
  </si>
  <si>
    <t>Migori</t>
  </si>
  <si>
    <t>N (kh/ha)</t>
  </si>
  <si>
    <t>Ca (kg/ha)</t>
  </si>
  <si>
    <t>Mg (kg/ha)</t>
  </si>
  <si>
    <t>Vihiga</t>
  </si>
  <si>
    <t xml:space="preserve">Inorganic </t>
  </si>
  <si>
    <t xml:space="preserve">Organic </t>
  </si>
  <si>
    <t>Grain legumes</t>
  </si>
  <si>
    <t>Maize/maize+grain legume</t>
  </si>
  <si>
    <t>Sugarcane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</si>
</sst>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0" xfId="0" applyNumberFormat="1"/>
    <xf numFmtId="0" fontId="1" fillId="0" borderId="0" xfId="0" applyFont="1"/>
    <xf numFmtId="4" fontId="3" fillId="0" borderId="1" xfId="1" applyNumberFormat="1" applyFont="1" applyFill="1" applyBorder="1" applyAlignment="1">
      <alignment horizontal="right"/>
    </xf>
    <xf numFmtId="0" fontId="4" fillId="2" borderId="2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pivotButton="1"/>
    <xf numFmtId="0" fontId="0" fillId="0" borderId="0" xfId="0" applyAlignment="1">
      <alignment horizontal="left" indent="2"/>
    </xf>
    <xf numFmtId="0" fontId="0" fillId="3" borderId="0" xfId="0" applyFill="1"/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78.409517361113" createdVersion="4" refreshedVersion="4" minRefreshableVersion="3" recordCount="87">
  <cacheSource type="worksheet">
    <worksheetSource ref="A1:I1048576" sheet="organic per farm"/>
  </cacheSource>
  <cacheFields count="9">
    <cacheField name="Farm_Code" numFmtId="0">
      <sharedItems containsBlank="1" count="29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65"/>
        <s v="KE189"/>
        <s v="KE191"/>
        <s v="KE195"/>
        <m/>
      </sharedItems>
    </cacheField>
    <cacheField name="farm type" numFmtId="0">
      <sharedItems containsString="0" containsBlank="1" containsNumber="1" containsInteger="1" minValue="1" maxValue="5"/>
    </cacheField>
    <cacheField name="county" numFmtId="0">
      <sharedItems containsBlank="1" count="3">
        <s v="VIHIGA"/>
        <s v="MIGORI"/>
        <m/>
      </sharedItems>
    </cacheField>
    <cacheField name="Crop_Type" numFmtId="0">
      <sharedItems containsBlank="1"/>
    </cacheField>
    <cacheField name="Crop category" numFmtId="0">
      <sharedItems containsBlank="1" count="10">
        <s v="maize/maize+grain legume"/>
        <s v="sugarcane"/>
        <s v="other"/>
        <s v="maize/maize+grain legume+other"/>
        <s v="Pennisetum"/>
        <s v="maize/maize+grain legume+cassava/sweet potato"/>
        <s v="grain legumes"/>
        <s v="cassava/sweet potato"/>
        <s v="maize/maize+grain legume+grain legume"/>
        <m/>
      </sharedItems>
    </cacheField>
    <cacheField name="area (ha)" numFmtId="0">
      <sharedItems containsString="0" containsBlank="1" containsNumber="1" minValue="3.0000000000000001E-3" maxValue="1.1659999999999999" count="57">
        <n v="5.2699999999999997E-2"/>
        <n v="3.4000000000000002E-2"/>
        <n v="2.69E-2"/>
        <n v="2.9600000000000001E-2"/>
        <n v="2.4299999999999999E-2"/>
        <n v="0.02"/>
        <n v="2.4E-2"/>
        <n v="4.8000000000000001E-2"/>
        <n v="6.6000000000000003E-2"/>
        <n v="9.1800000000000007E-2"/>
        <n v="1.89E-2"/>
        <n v="2.7E-2"/>
        <n v="0.192"/>
        <n v="4.2999999999999997E-2"/>
        <n v="3.5000000000000003E-2"/>
        <n v="6.2E-2"/>
        <n v="1.7000000000000001E-2"/>
        <n v="3.0000000000000001E-3"/>
        <n v="8.8874000000000002E-3"/>
        <n v="9.7000000000000003E-2"/>
        <n v="7.2999999999999995E-2"/>
        <n v="7.3999999999999996E-2"/>
        <n v="1.157E-2"/>
        <n v="6.8999999999999999E-3"/>
        <n v="3.7999999999999999E-2"/>
        <n v="0.23499999999999999"/>
        <n v="0.34200000000000003"/>
        <n v="8.7400000000000005E-2"/>
        <n v="1.6E-2"/>
        <n v="1.2E-2"/>
        <n v="0.113"/>
        <n v="1.9E-2"/>
        <n v="0.28799999999999998"/>
        <n v="0.15190000000000001"/>
        <n v="0.224"/>
        <n v="0.49"/>
        <n v="0.13650000000000001"/>
        <n v="0.35880000000000001"/>
        <n v="0.13200000000000001"/>
        <n v="0.12429999999999999"/>
        <n v="1.4999999999999999E-2"/>
        <n v="2.5999999999999999E-2"/>
        <n v="0.27900000000000003"/>
        <n v="0.10199999999999999"/>
        <n v="4.2000000000000003E-2"/>
        <n v="0.19500000000000001"/>
        <n v="1.1659999999999999"/>
        <n v="8.5000000000000006E-2"/>
        <n v="6.6600000000000006E-2"/>
        <n v="0.248"/>
        <n v="9.0090000000000003E-2"/>
        <n v="0.80989999999999995"/>
        <n v="0.1983"/>
        <n v="2.3E-2"/>
        <n v="7.4999999999999997E-2"/>
        <n v="0.01"/>
        <m/>
      </sharedItems>
    </cacheField>
    <cacheField name="N (kg)" numFmtId="0">
      <sharedItems containsString="0" containsBlank="1" containsNumber="1" minValue="0" maxValue="21.451000000000001"/>
    </cacheField>
    <cacheField name="P (kg)" numFmtId="0">
      <sharedItems containsString="0" containsBlank="1" containsNumber="1" minValue="0" maxValue="21.736000000000001"/>
    </cacheField>
    <cacheField name="K (kg)" numFmtId="0">
      <sharedItems containsString="0" containsBlank="1" containsNumber="1" minValue="0" maxValue="166.25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7.724781712961" createdVersion="4" refreshedVersion="4" minRefreshableVersion="3" recordCount="46">
  <cacheSource type="worksheet">
    <worksheetSource ref="A1:K1048576" sheet="organic per farm kgha"/>
  </cacheSource>
  <cacheFields count="11">
    <cacheField name="farm code" numFmtId="0">
      <sharedItems containsBlank="1"/>
    </cacheField>
    <cacheField name="farm type" numFmtId="0">
      <sharedItems containsString="0" containsBlank="1" containsNumber="1" containsInteger="1" minValue="1" maxValue="5" count="6">
        <n v="3"/>
        <n v="4"/>
        <n v="2"/>
        <n v="5"/>
        <n v="1"/>
        <m/>
      </sharedItems>
    </cacheField>
    <cacheField name="region" numFmtId="0">
      <sharedItems containsBlank="1" count="3">
        <s v="MIGORI"/>
        <s v="VIHIGA"/>
        <m/>
      </sharedItems>
    </cacheField>
    <cacheField name="Row Labels" numFmtId="0">
      <sharedItems containsBlank="1" count="7">
        <s v="maize/maize+grain legume"/>
        <s v="cassava/sweet potato"/>
        <s v="grain legumes"/>
        <s v="other"/>
        <s v="sugarcane"/>
        <s v="Pennisetum"/>
        <m/>
      </sharedItems>
    </cacheField>
    <cacheField name="Sum of area (ha)" numFmtId="0">
      <sharedItems containsString="0" containsBlank="1" containsNumber="1" minValue="8.8874000000000002E-3" maxValue="1.3263499999999999"/>
    </cacheField>
    <cacheField name="Sum of N (kg)" numFmtId="0">
      <sharedItems containsString="0" containsBlank="1" containsNumber="1" minValue="0" maxValue="21.721959999999996"/>
    </cacheField>
    <cacheField name="Sum of P (kg)" numFmtId="0">
      <sharedItems containsString="0" containsBlank="1" containsNumber="1" minValue="0" maxValue="22.010560000000002"/>
    </cacheField>
    <cacheField name="Sum of K (kg)" numFmtId="0">
      <sharedItems containsString="0" containsBlank="1" containsNumber="1" minValue="0" maxValue="168.35000000000002"/>
    </cacheField>
    <cacheField name="N (kg/ha)" numFmtId="0">
      <sharedItems containsString="0" containsBlank="1" containsNumber="1" minValue="0" maxValue="233.67102396514161"/>
    </cacheField>
    <cacheField name="P (kg/ha)" numFmtId="0">
      <sharedItems containsString="0" containsBlank="1" containsNumber="1" minValue="0" maxValue="236.77559912854031"/>
    </cacheField>
    <cacheField name="K (kg/ha)" numFmtId="0">
      <sharedItems containsString="0" containsBlank="1" containsNumber="1" minValue="0" maxValue="1811.00217864923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">
  <r>
    <x v="0"/>
    <n v="2"/>
    <x v="0"/>
    <s v="maize"/>
    <x v="0"/>
    <x v="0"/>
    <n v="0.4516"/>
    <n v="0.45760000000000001"/>
    <n v="3.5000000000000004"/>
  </r>
  <r>
    <x v="0"/>
    <n v="2"/>
    <x v="0"/>
    <s v="maize"/>
    <x v="0"/>
    <x v="1"/>
    <n v="0.9032"/>
    <n v="0.91520000000000001"/>
    <n v="7.0000000000000009"/>
  </r>
  <r>
    <x v="1"/>
    <n v="1"/>
    <x v="0"/>
    <s v="maize"/>
    <x v="0"/>
    <x v="2"/>
    <n v="1.0838399999999999"/>
    <n v="1.0982400000000001"/>
    <n v="8.4"/>
  </r>
  <r>
    <x v="1"/>
    <n v="1"/>
    <x v="0"/>
    <s v="maize"/>
    <x v="0"/>
    <x v="3"/>
    <n v="0.4516"/>
    <n v="0.45760000000000001"/>
    <n v="3.5000000000000004"/>
  </r>
  <r>
    <x v="1"/>
    <n v="1"/>
    <x v="0"/>
    <s v="sugarcane"/>
    <x v="1"/>
    <x v="4"/>
    <n v="0.27095999999999998"/>
    <n v="0.27456000000000003"/>
    <n v="2.1"/>
  </r>
  <r>
    <x v="2"/>
    <n v="4"/>
    <x v="0"/>
    <s v="maize"/>
    <x v="0"/>
    <x v="5"/>
    <n v="0.9032"/>
    <n v="0.91520000000000001"/>
    <n v="7.0000000000000009"/>
  </r>
  <r>
    <x v="2"/>
    <n v="4"/>
    <x v="0"/>
    <s v="banana"/>
    <x v="2"/>
    <x v="6"/>
    <n v="1.8064"/>
    <n v="1.8304"/>
    <n v="14.000000000000002"/>
  </r>
  <r>
    <x v="2"/>
    <n v="4"/>
    <x v="0"/>
    <s v="maize+beans"/>
    <x v="0"/>
    <x v="6"/>
    <n v="0.9032"/>
    <n v="0.91520000000000001"/>
    <n v="7.0000000000000009"/>
  </r>
  <r>
    <x v="2"/>
    <n v="4"/>
    <x v="0"/>
    <s v="maize+beans"/>
    <x v="0"/>
    <x v="7"/>
    <n v="0.18064"/>
    <n v="0.18304000000000001"/>
    <n v="1.4000000000000001"/>
  </r>
  <r>
    <x v="3"/>
    <n v="5"/>
    <x v="0"/>
    <s v="maize+banana"/>
    <x v="3"/>
    <x v="8"/>
    <n v="21.451000000000001"/>
    <n v="21.736000000000001"/>
    <n v="166.25000000000003"/>
  </r>
  <r>
    <x v="3"/>
    <n v="5"/>
    <x v="0"/>
    <s v="banana"/>
    <x v="2"/>
    <x v="9"/>
    <n v="21.451000000000001"/>
    <n v="21.736000000000001"/>
    <n v="166.25000000000003"/>
  </r>
  <r>
    <x v="3"/>
    <n v="5"/>
    <x v="0"/>
    <s v="maize+kales"/>
    <x v="3"/>
    <x v="10"/>
    <n v="0.27095999999999998"/>
    <n v="0.27456000000000003"/>
    <n v="2.1"/>
  </r>
  <r>
    <x v="3"/>
    <n v="5"/>
    <x v="0"/>
    <s v="Pennisetum"/>
    <x v="4"/>
    <x v="11"/>
    <n v="0.9032"/>
    <n v="0.91520000000000001"/>
    <n v="7.0000000000000009"/>
  </r>
  <r>
    <x v="3"/>
    <n v="5"/>
    <x v="0"/>
    <s v="Pennisetum"/>
    <x v="4"/>
    <x v="10"/>
    <n v="0.9032"/>
    <n v="0.91520000000000001"/>
    <n v="7.0000000000000009"/>
  </r>
  <r>
    <x v="4"/>
    <n v="2"/>
    <x v="0"/>
    <s v="maize"/>
    <x v="0"/>
    <x v="7"/>
    <n v="9.0319999999999998E-2"/>
    <n v="9.1520000000000004E-2"/>
    <n v="0.70000000000000007"/>
  </r>
  <r>
    <x v="4"/>
    <n v="2"/>
    <x v="0"/>
    <s v="maize"/>
    <x v="0"/>
    <x v="12"/>
    <n v="0.54191999999999996"/>
    <n v="0.54912000000000005"/>
    <n v="4.2"/>
  </r>
  <r>
    <x v="5"/>
    <n v="3"/>
    <x v="0"/>
    <s v="maize"/>
    <x v="0"/>
    <x v="13"/>
    <n v="0.36127999999999999"/>
    <n v="0.36608000000000002"/>
    <n v="2.8000000000000003"/>
  </r>
  <r>
    <x v="5"/>
    <n v="3"/>
    <x v="0"/>
    <s v="maize"/>
    <x v="0"/>
    <x v="14"/>
    <n v="0.4516"/>
    <n v="0.45760000000000001"/>
    <n v="3.5000000000000004"/>
  </r>
  <r>
    <x v="6"/>
    <n v="2"/>
    <x v="0"/>
    <s v="maize"/>
    <x v="0"/>
    <x v="14"/>
    <n v="9.0319999999999998E-2"/>
    <n v="9.1520000000000004E-2"/>
    <n v="0.70000000000000007"/>
  </r>
  <r>
    <x v="6"/>
    <n v="2"/>
    <x v="0"/>
    <s v="maize"/>
    <x v="0"/>
    <x v="15"/>
    <n v="0.36127999999999999"/>
    <n v="0.36608000000000002"/>
    <n v="2.8000000000000003"/>
  </r>
  <r>
    <x v="6"/>
    <n v="2"/>
    <x v="0"/>
    <s v="maize+sweet potato"/>
    <x v="5"/>
    <x v="16"/>
    <n v="1.8064E-2"/>
    <n v="1.8304000000000001E-2"/>
    <n v="0.14000000000000001"/>
  </r>
  <r>
    <x v="7"/>
    <n v="4"/>
    <x v="0"/>
    <s v="maize"/>
    <x v="0"/>
    <x v="17"/>
    <n v="0.18064"/>
    <n v="0.18304000000000001"/>
    <n v="1.4000000000000001"/>
  </r>
  <r>
    <x v="7"/>
    <n v="4"/>
    <x v="0"/>
    <s v="kales"/>
    <x v="2"/>
    <x v="18"/>
    <n v="0.6774"/>
    <n v="0.68640000000000001"/>
    <n v="5.2500000000000009"/>
  </r>
  <r>
    <x v="8"/>
    <n v="5"/>
    <x v="0"/>
    <s v="maize+beans"/>
    <x v="0"/>
    <x v="19"/>
    <n v="0.27095999999999998"/>
    <n v="0.27456000000000003"/>
    <n v="2.1"/>
  </r>
  <r>
    <x v="8"/>
    <n v="5"/>
    <x v="0"/>
    <s v="maize"/>
    <x v="0"/>
    <x v="20"/>
    <n v="0.18064"/>
    <n v="0.18304000000000001"/>
    <n v="1.4000000000000001"/>
  </r>
  <r>
    <x v="8"/>
    <n v="5"/>
    <x v="0"/>
    <s v="maize"/>
    <x v="0"/>
    <x v="21"/>
    <n v="0.18064"/>
    <n v="0.18304000000000001"/>
    <n v="1.4000000000000001"/>
  </r>
  <r>
    <x v="9"/>
    <n v="4"/>
    <x v="0"/>
    <s v="beans"/>
    <x v="6"/>
    <x v="22"/>
    <n v="4.5159999999999999E-2"/>
    <n v="4.5760000000000002E-2"/>
    <n v="0.35000000000000003"/>
  </r>
  <r>
    <x v="9"/>
    <n v="4"/>
    <x v="0"/>
    <s v="maize"/>
    <x v="0"/>
    <x v="23"/>
    <n v="0.27095999999999998"/>
    <n v="0.27456000000000003"/>
    <n v="2.1"/>
  </r>
  <r>
    <x v="9"/>
    <n v="4"/>
    <x v="0"/>
    <s v="Soya beans"/>
    <x v="6"/>
    <x v="11"/>
    <n v="0.27095999999999998"/>
    <n v="0.27456000000000003"/>
    <n v="2.1"/>
  </r>
  <r>
    <x v="10"/>
    <n v="3"/>
    <x v="0"/>
    <s v="maize+beans"/>
    <x v="0"/>
    <x v="24"/>
    <n v="1.8064"/>
    <n v="1.8304"/>
    <n v="14.000000000000002"/>
  </r>
  <r>
    <x v="11"/>
    <n v="4"/>
    <x v="0"/>
    <s v="maize"/>
    <x v="0"/>
    <x v="16"/>
    <n v="9.0319999999999998E-2"/>
    <n v="9.1520000000000004E-2"/>
    <n v="0.70000000000000007"/>
  </r>
  <r>
    <x v="11"/>
    <n v="4"/>
    <x v="0"/>
    <s v="maize"/>
    <x v="0"/>
    <x v="16"/>
    <n v="0.18064"/>
    <n v="0.18304000000000001"/>
    <n v="1.4000000000000001"/>
  </r>
  <r>
    <x v="11"/>
    <n v="4"/>
    <x v="0"/>
    <s v="maize"/>
    <x v="0"/>
    <x v="25"/>
    <n v="0.72255999999999998"/>
    <n v="0.73216000000000003"/>
    <n v="5.6000000000000005"/>
  </r>
  <r>
    <x v="12"/>
    <n v="5"/>
    <x v="0"/>
    <s v="maize"/>
    <x v="0"/>
    <x v="26"/>
    <n v="0.27095999999999998"/>
    <n v="0.27456000000000003"/>
    <n v="2.1"/>
  </r>
  <r>
    <x v="12"/>
    <n v="5"/>
    <x v="0"/>
    <s v="banana"/>
    <x v="2"/>
    <x v="27"/>
    <n v="0.27095999999999998"/>
    <n v="0.27456000000000003"/>
    <n v="2.1"/>
  </r>
  <r>
    <x v="13"/>
    <n v="1"/>
    <x v="0"/>
    <s v="maize"/>
    <x v="0"/>
    <x v="5"/>
    <n v="0.27095999999999998"/>
    <n v="0.27456000000000003"/>
    <n v="2.1"/>
  </r>
  <r>
    <x v="13"/>
    <n v="1"/>
    <x v="0"/>
    <s v="maize"/>
    <x v="0"/>
    <x v="28"/>
    <n v="0.27095999999999998"/>
    <n v="0.27456000000000003"/>
    <n v="2.1"/>
  </r>
  <r>
    <x v="13"/>
    <n v="1"/>
    <x v="0"/>
    <s v="maize+beans"/>
    <x v="0"/>
    <x v="29"/>
    <n v="0.36127999999999999"/>
    <n v="0.36608000000000002"/>
    <n v="2.8000000000000003"/>
  </r>
  <r>
    <x v="14"/>
    <n v="3"/>
    <x v="0"/>
    <s v="maize+beans"/>
    <x v="0"/>
    <x v="30"/>
    <n v="0.4516"/>
    <n v="0.45760000000000001"/>
    <n v="3.5000000000000004"/>
  </r>
  <r>
    <x v="14"/>
    <n v="3"/>
    <x v="0"/>
    <s v="maize"/>
    <x v="0"/>
    <x v="31"/>
    <n v="0.27095999999999998"/>
    <n v="0.27456000000000003"/>
    <n v="2.1"/>
  </r>
  <r>
    <x v="15"/>
    <n v="3"/>
    <x v="1"/>
    <s v="maize"/>
    <x v="0"/>
    <x v="32"/>
    <n v="0.1129"/>
    <n v="0.1144"/>
    <n v="0.87500000000000011"/>
  </r>
  <r>
    <x v="16"/>
    <n v="4"/>
    <x v="1"/>
    <s v="maize+green grams"/>
    <x v="0"/>
    <x v="33"/>
    <n v="0.81288000000000005"/>
    <n v="0.82368000000000008"/>
    <n v="6.3000000000000007"/>
  </r>
  <r>
    <x v="17"/>
    <n v="4"/>
    <x v="1"/>
    <s v="maize+beans"/>
    <x v="0"/>
    <x v="34"/>
    <n v="0.36127999999999999"/>
    <n v="0.36608000000000002"/>
    <n v="2.8000000000000003"/>
  </r>
  <r>
    <x v="17"/>
    <n v="4"/>
    <x v="1"/>
    <s v="maize"/>
    <x v="0"/>
    <x v="34"/>
    <n v="0.27095999999999998"/>
    <n v="0.27456000000000003"/>
    <n v="2.1"/>
  </r>
  <r>
    <x v="17"/>
    <n v="4"/>
    <x v="1"/>
    <s v="cassava"/>
    <x v="7"/>
    <x v="35"/>
    <n v="0.36127999999999999"/>
    <n v="0.36608000000000002"/>
    <n v="2.8000000000000003"/>
  </r>
  <r>
    <x v="18"/>
    <n v="2"/>
    <x v="1"/>
    <s v="sweet potato"/>
    <x v="7"/>
    <x v="36"/>
    <n v="0.18064"/>
    <n v="0.18304000000000001"/>
    <n v="1.4000000000000001"/>
  </r>
  <r>
    <x v="18"/>
    <n v="2"/>
    <x v="1"/>
    <s v="maize"/>
    <x v="0"/>
    <x v="37"/>
    <n v="0.72255999999999998"/>
    <n v="0.73216000000000003"/>
    <n v="5.6000000000000005"/>
  </r>
  <r>
    <x v="19"/>
    <n v="5"/>
    <x v="1"/>
    <s v="maize"/>
    <x v="0"/>
    <x v="38"/>
    <n v="0.9032"/>
    <n v="0.91520000000000001"/>
    <n v="7.0000000000000009"/>
  </r>
  <r>
    <x v="20"/>
    <n v="3"/>
    <x v="1"/>
    <s v="maize"/>
    <x v="0"/>
    <x v="39"/>
    <n v="2.7096"/>
    <n v="2.7456"/>
    <n v="21.000000000000004"/>
  </r>
  <r>
    <x v="21"/>
    <n v="5"/>
    <x v="1"/>
    <s v="green grams"/>
    <x v="6"/>
    <x v="40"/>
    <n v="3.3869999999999997E-2"/>
    <n v="3.4320000000000003E-2"/>
    <n v="0.26250000000000001"/>
  </r>
  <r>
    <x v="21"/>
    <n v="5"/>
    <x v="1"/>
    <s v="beans"/>
    <x v="6"/>
    <x v="41"/>
    <n v="3.3869999999999997E-2"/>
    <n v="3.4320000000000003E-2"/>
    <n v="0.26250000000000001"/>
  </r>
  <r>
    <x v="21"/>
    <n v="5"/>
    <x v="1"/>
    <s v="maize"/>
    <x v="0"/>
    <x v="42"/>
    <n v="3.3869999999999997E-2"/>
    <n v="3.4320000000000003E-2"/>
    <n v="0.26250000000000001"/>
  </r>
  <r>
    <x v="21"/>
    <n v="5"/>
    <x v="1"/>
    <s v="banana"/>
    <x v="2"/>
    <x v="43"/>
    <n v="0.36127999999999999"/>
    <n v="0.36608000000000002"/>
    <n v="2.8000000000000003"/>
  </r>
  <r>
    <x v="21"/>
    <n v="5"/>
    <x v="1"/>
    <s v="sweet potato"/>
    <x v="7"/>
    <x v="44"/>
    <n v="0.4516"/>
    <n v="0.45760000000000001"/>
    <n v="3.5000000000000004"/>
  </r>
  <r>
    <x v="22"/>
    <n v="1"/>
    <x v="1"/>
    <s v="maize"/>
    <x v="0"/>
    <x v="45"/>
    <n v="0.54191999999999996"/>
    <n v="0.54912000000000005"/>
    <n v="4.2"/>
  </r>
  <r>
    <x v="22"/>
    <n v="1"/>
    <x v="1"/>
    <s v="sugarcane"/>
    <x v="1"/>
    <x v="46"/>
    <n v="3.2515200000000002"/>
    <n v="3.2947200000000003"/>
    <n v="25.200000000000003"/>
  </r>
  <r>
    <x v="23"/>
    <n v="2"/>
    <x v="1"/>
    <s v="maize"/>
    <x v="0"/>
    <x v="47"/>
    <n v="0.60965999999999998"/>
    <n v="0.61775999999999998"/>
    <n v="4.7250000000000005"/>
  </r>
  <r>
    <x v="24"/>
    <n v="3"/>
    <x v="1"/>
    <s v="maize"/>
    <x v="0"/>
    <x v="48"/>
    <n v="0.18064"/>
    <n v="0.18304000000000001"/>
    <n v="1.4000000000000001"/>
  </r>
  <r>
    <x v="24"/>
    <n v="3"/>
    <x v="1"/>
    <s v="maize+groundnut"/>
    <x v="8"/>
    <x v="49"/>
    <n v="0.9032"/>
    <n v="0.91520000000000001"/>
    <n v="7.0000000000000009"/>
  </r>
  <r>
    <x v="24"/>
    <n v="3"/>
    <x v="1"/>
    <s v="cassava"/>
    <x v="7"/>
    <x v="50"/>
    <n v="0"/>
    <n v="0"/>
    <n v="0"/>
  </r>
  <r>
    <x v="24"/>
    <n v="3"/>
    <x v="1"/>
    <s v="maize"/>
    <x v="0"/>
    <x v="51"/>
    <n v="0"/>
    <n v="0"/>
    <n v="0"/>
  </r>
  <r>
    <x v="25"/>
    <n v="1"/>
    <x v="1"/>
    <s v="maize"/>
    <x v="0"/>
    <x v="52"/>
    <n v="0.72255999999999998"/>
    <n v="0.73216000000000003"/>
    <n v="5.6000000000000005"/>
  </r>
  <r>
    <x v="26"/>
    <n v="4"/>
    <x v="1"/>
    <s v="maize+beans"/>
    <x v="0"/>
    <x v="40"/>
    <n v="0.47418000000000005"/>
    <n v="0.48048000000000007"/>
    <n v="3.6750000000000003"/>
  </r>
  <r>
    <x v="27"/>
    <n v="5"/>
    <x v="1"/>
    <s v="maize"/>
    <x v="0"/>
    <x v="53"/>
    <n v="2.2579999999999999E-2"/>
    <n v="2.2880000000000001E-2"/>
    <n v="0.17500000000000002"/>
  </r>
  <r>
    <x v="27"/>
    <n v="5"/>
    <x v="1"/>
    <s v="maize"/>
    <x v="0"/>
    <x v="54"/>
    <m/>
    <m/>
    <m/>
  </r>
  <r>
    <x v="27"/>
    <n v="5"/>
    <x v="1"/>
    <s v="groundnuts"/>
    <x v="6"/>
    <x v="55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  <r>
    <x v="28"/>
    <m/>
    <x v="2"/>
    <m/>
    <x v="9"/>
    <x v="56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6">
  <r>
    <s v="KE104"/>
    <x v="0"/>
    <x v="0"/>
    <x v="0"/>
    <n v="0.45899999999999996"/>
    <n v="0.1129"/>
    <n v="0.1144"/>
    <n v="0.87500000000000011"/>
    <n v="0.2459694989106754"/>
    <n v="0.24923747276688454"/>
    <n v="1.9063180827886714"/>
  </r>
  <r>
    <s v="KE106"/>
    <x v="1"/>
    <x v="0"/>
    <x v="0"/>
    <n v="0.15190000000000001"/>
    <n v="0.81288000000000005"/>
    <n v="0.82368000000000008"/>
    <n v="6.3000000000000007"/>
    <n v="5.3514154048716263"/>
    <n v="5.4225148123765639"/>
    <n v="41.474654377880185"/>
  </r>
  <r>
    <s v="KE108"/>
    <x v="1"/>
    <x v="0"/>
    <x v="1"/>
    <n v="0.49"/>
    <n v="0.36127999999999999"/>
    <n v="0.36608000000000002"/>
    <n v="2.8000000000000003"/>
    <n v="0.73730612244897964"/>
    <n v="0.74710204081632658"/>
    <n v="5.7142857142857153"/>
  </r>
  <r>
    <s v="KE108"/>
    <x v="1"/>
    <x v="0"/>
    <x v="0"/>
    <n v="0.76600000000000001"/>
    <n v="0.63224000000000002"/>
    <n v="0.64063999999999999"/>
    <n v="4.9000000000000004"/>
    <n v="0.82537859007832903"/>
    <n v="0.83634464751958226"/>
    <n v="6.3968668407310707"/>
  </r>
  <r>
    <s v="KE109"/>
    <x v="2"/>
    <x v="0"/>
    <x v="1"/>
    <n v="0.13650000000000001"/>
    <n v="0.18064"/>
    <n v="0.18304000000000001"/>
    <n v="1.4000000000000001"/>
    <n v="1.3233699633699632"/>
    <n v="1.3409523809523809"/>
    <n v="10.256410256410257"/>
  </r>
  <r>
    <s v="KE109"/>
    <x v="2"/>
    <x v="0"/>
    <x v="0"/>
    <n v="1.1912"/>
    <n v="0.72255999999999998"/>
    <n v="0.73216000000000003"/>
    <n v="5.6000000000000005"/>
    <n v="0.60658159838817993"/>
    <n v="0.6146406984553392"/>
    <n v="4.701141705842848"/>
  </r>
  <r>
    <s v="KE116"/>
    <x v="3"/>
    <x v="0"/>
    <x v="0"/>
    <n v="0.44999999999999996"/>
    <n v="0.9032"/>
    <n v="0.91520000000000001"/>
    <n v="7.0000000000000009"/>
    <n v="2.0071111111111115"/>
    <n v="2.0337777777777779"/>
    <n v="15.555555555555559"/>
  </r>
  <r>
    <s v="KE131"/>
    <x v="0"/>
    <x v="0"/>
    <x v="0"/>
    <n v="0.12429999999999999"/>
    <n v="21.721959999999996"/>
    <n v="22.010560000000002"/>
    <n v="168.35000000000002"/>
    <n v="174.75430410297665"/>
    <n v="177.07610619469028"/>
    <n v="1354.384553499598"/>
  </r>
  <r>
    <s v="KE131"/>
    <x v="0"/>
    <x v="0"/>
    <x v="0"/>
    <n v="0.12429999999999999"/>
    <n v="2.7096"/>
    <n v="2.7456"/>
    <n v="21.000000000000004"/>
    <n v="21.798873692679003"/>
    <n v="22.088495575221241"/>
    <n v="168.946098149638"/>
  </r>
  <r>
    <s v="KE134"/>
    <x v="3"/>
    <x v="0"/>
    <x v="1"/>
    <n v="4.2000000000000003E-2"/>
    <n v="0.4516"/>
    <n v="0.45760000000000001"/>
    <n v="3.5000000000000004"/>
    <n v="10.752380952380951"/>
    <n v="10.895238095238096"/>
    <n v="83.333333333333343"/>
  </r>
  <r>
    <s v="KE134"/>
    <x v="3"/>
    <x v="0"/>
    <x v="2"/>
    <n v="4.0999999999999995E-2"/>
    <n v="6.7739999999999995E-2"/>
    <n v="6.8640000000000007E-2"/>
    <n v="0.52500000000000002"/>
    <n v="1.6521951219512196"/>
    <n v="1.674146341463415"/>
    <n v="12.804878048780489"/>
  </r>
  <r>
    <s v="KE134"/>
    <x v="3"/>
    <x v="0"/>
    <x v="0"/>
    <n v="0.27900000000000003"/>
    <n v="3.3869999999999997E-2"/>
    <n v="3.4320000000000003E-2"/>
    <n v="0.26250000000000001"/>
    <n v="0.12139784946236556"/>
    <n v="0.12301075268817205"/>
    <n v="0.94086021505376338"/>
  </r>
  <r>
    <s v="KE134"/>
    <x v="3"/>
    <x v="0"/>
    <x v="3"/>
    <n v="0.10199999999999999"/>
    <n v="0.36127999999999999"/>
    <n v="0.36608000000000002"/>
    <n v="2.8000000000000003"/>
    <n v="3.5419607843137255"/>
    <n v="3.5890196078431376"/>
    <n v="27.450980392156868"/>
  </r>
  <r>
    <s v="KE150"/>
    <x v="0"/>
    <x v="0"/>
    <x v="0"/>
    <n v="0.19500000000000001"/>
    <n v="0.54191999999999996"/>
    <n v="0.54912000000000005"/>
    <n v="4.2"/>
    <n v="2.7790769230769228"/>
    <n v="2.8160000000000003"/>
    <n v="21.53846153846154"/>
  </r>
  <r>
    <s v="KE150"/>
    <x v="0"/>
    <x v="0"/>
    <x v="4"/>
    <n v="1.1659999999999999"/>
    <n v="3.2515200000000002"/>
    <n v="3.2947200000000003"/>
    <n v="25.200000000000003"/>
    <n v="2.788610634648371"/>
    <n v="2.8256603773584912"/>
    <n v="21.612349914236709"/>
  </r>
  <r>
    <s v="KE151"/>
    <x v="2"/>
    <x v="0"/>
    <x v="0"/>
    <n v="8.5000000000000006E-2"/>
    <n v="0.60965999999999998"/>
    <n v="0.61775999999999998"/>
    <n v="4.7250000000000005"/>
    <n v="7.172470588235293"/>
    <n v="7.2677647058823522"/>
    <n v="55.588235294117652"/>
  </r>
  <r>
    <s v="KE165"/>
    <x v="0"/>
    <x v="0"/>
    <x v="1"/>
    <n v="9.0090000000000003E-2"/>
    <n v="0"/>
    <n v="0"/>
    <n v="0"/>
    <n v="0"/>
    <n v="0"/>
    <n v="0"/>
  </r>
  <r>
    <s v="KE165"/>
    <x v="0"/>
    <x v="0"/>
    <x v="0"/>
    <n v="0.317"/>
    <n v="1.0838399999999999"/>
    <n v="1.0982400000000001"/>
    <n v="8.4"/>
    <n v="3.4190536277602521"/>
    <n v="3.4644794952681393"/>
    <n v="26.498422712933756"/>
  </r>
  <r>
    <s v="KE165"/>
    <x v="0"/>
    <x v="0"/>
    <x v="0"/>
    <n v="1.3263499999999999"/>
    <n v="0"/>
    <n v="0"/>
    <n v="0"/>
    <n v="0"/>
    <n v="0"/>
    <n v="0"/>
  </r>
  <r>
    <s v="KE177"/>
    <x v="2"/>
    <x v="0"/>
    <x v="0"/>
    <n v="0.28700000000000003"/>
    <n v="0"/>
    <n v="0"/>
    <n v="0"/>
    <n v="0"/>
    <n v="0"/>
    <n v="0"/>
  </r>
  <r>
    <s v="KE189"/>
    <x v="4"/>
    <x v="0"/>
    <x v="0"/>
    <n v="0.61829999999999996"/>
    <n v="0.72255999999999998"/>
    <n v="0.73216000000000003"/>
    <n v="5.6000000000000005"/>
    <n v="1.1686236454795407"/>
    <n v="1.1841500889535825"/>
    <n v="9.0570920265243426"/>
  </r>
  <r>
    <s v="KE191"/>
    <x v="1"/>
    <x v="0"/>
    <x v="0"/>
    <n v="0.10099999999999999"/>
    <n v="0.47418000000000005"/>
    <n v="0.48048000000000007"/>
    <n v="3.6750000000000003"/>
    <n v="4.6948514851485159"/>
    <n v="4.7572277227722779"/>
    <n v="36.386138613861391"/>
  </r>
  <r>
    <s v="KE195"/>
    <x v="3"/>
    <x v="0"/>
    <x v="2"/>
    <n v="0.01"/>
    <n v="0"/>
    <n v="0"/>
    <n v="0"/>
    <n v="0"/>
    <n v="0"/>
    <n v="0"/>
  </r>
  <r>
    <s v="KE195"/>
    <x v="3"/>
    <x v="0"/>
    <x v="0"/>
    <n v="0.04"/>
    <n v="2.2579999999999999E-2"/>
    <n v="2.2880000000000001E-2"/>
    <n v="0.17500000000000002"/>
    <n v="0.5645"/>
    <n v="0.57200000000000006"/>
    <n v="4.375"/>
  </r>
  <r>
    <s v="KE003"/>
    <x v="2"/>
    <x v="1"/>
    <x v="0"/>
    <n v="0.14430000000000001"/>
    <n v="1.3548000000000002"/>
    <n v="1.3728"/>
    <n v="10.500000000000002"/>
    <n v="9.3887733887733891"/>
    <n v="9.5135135135135123"/>
    <n v="72.765072765072773"/>
  </r>
  <r>
    <s v="KE005"/>
    <x v="4"/>
    <x v="1"/>
    <x v="0"/>
    <n v="5.6500000000000002E-2"/>
    <n v="1.5354399999999997"/>
    <n v="1.5558400000000001"/>
    <n v="11.9"/>
    <n v="27.175929203539816"/>
    <n v="27.536991150442478"/>
    <n v="210.61946902654867"/>
  </r>
  <r>
    <s v="KE005"/>
    <x v="4"/>
    <x v="1"/>
    <x v="4"/>
    <n v="2.4299999999999999E-2"/>
    <n v="0.27095999999999998"/>
    <n v="0.27456000000000003"/>
    <n v="2.1"/>
    <n v="11.150617283950616"/>
    <n v="11.298765432098767"/>
    <n v="86.41975308641976"/>
  </r>
  <r>
    <s v="KE024"/>
    <x v="1"/>
    <x v="1"/>
    <x v="0"/>
    <n v="9.1999999999999998E-2"/>
    <n v="1.9870399999999999"/>
    <n v="2.0134400000000001"/>
    <n v="15.400000000000004"/>
    <n v="21.598260869565216"/>
    <n v="21.885217391304348"/>
    <n v="167.39130434782612"/>
  </r>
  <r>
    <s v="KE024"/>
    <x v="1"/>
    <x v="1"/>
    <x v="3"/>
    <n v="2.4E-2"/>
    <n v="1.8064"/>
    <n v="1.8304"/>
    <n v="14.000000000000002"/>
    <n v="75.266666666666666"/>
    <n v="76.266666666666666"/>
    <n v="583.33333333333337"/>
  </r>
  <r>
    <s v="KE031"/>
    <x v="3"/>
    <x v="1"/>
    <x v="3"/>
    <n v="9.1800000000000007E-2"/>
    <n v="21.451000000000001"/>
    <n v="21.736000000000001"/>
    <n v="166.25000000000003"/>
    <n v="233.67102396514161"/>
    <n v="236.77559912854031"/>
    <n v="1811.0021786492377"/>
  </r>
  <r>
    <s v="KE031"/>
    <x v="3"/>
    <x v="1"/>
    <x v="5"/>
    <n v="4.5899999999999996E-2"/>
    <n v="1.8064"/>
    <n v="1.8304"/>
    <n v="14.000000000000002"/>
    <n v="39.355119825708066"/>
    <n v="39.877995642701528"/>
    <n v="305.01089324618744"/>
  </r>
  <r>
    <s v="KE039"/>
    <x v="2"/>
    <x v="1"/>
    <x v="0"/>
    <n v="0.307"/>
    <n v="0.63223999999999991"/>
    <n v="0.64063999999999999"/>
    <n v="4.9000000000000004"/>
    <n v="2.0594136807817587"/>
    <n v="2.0867752442996741"/>
    <n v="15.960912052117266"/>
  </r>
  <r>
    <s v="KE043"/>
    <x v="0"/>
    <x v="1"/>
    <x v="0"/>
    <n v="7.8E-2"/>
    <n v="0.81288000000000005"/>
    <n v="0.82368000000000019"/>
    <n v="6.3000000000000007"/>
    <n v="10.421538461538463"/>
    <n v="10.560000000000002"/>
    <n v="80.769230769230774"/>
  </r>
  <r>
    <s v="KE047"/>
    <x v="2"/>
    <x v="1"/>
    <x v="0"/>
    <n v="6.2E-2"/>
    <n v="0.46966400000000003"/>
    <n v="0.4759040000000001"/>
    <n v="3.640000000000001"/>
    <n v="7.5752258064516136"/>
    <n v="7.675870967741937"/>
    <n v="58.709677419354854"/>
  </r>
  <r>
    <s v="KE050"/>
    <x v="1"/>
    <x v="1"/>
    <x v="0"/>
    <n v="5.246E-2"/>
    <n v="0.18064"/>
    <n v="0.18304000000000001"/>
    <n v="1.4000000000000001"/>
    <n v="3.4433854365230649"/>
    <n v="3.4891345787266492"/>
    <n v="26.686999618757152"/>
  </r>
  <r>
    <s v="KE050"/>
    <x v="1"/>
    <x v="1"/>
    <x v="3"/>
    <n v="8.8874000000000002E-3"/>
    <n v="0.6774"/>
    <n v="0.68640000000000001"/>
    <n v="5.2500000000000009"/>
    <n v="76.220266894704864"/>
    <n v="77.232936516866573"/>
    <n v="590.72394626099879"/>
  </r>
  <r>
    <s v="KE057"/>
    <x v="3"/>
    <x v="1"/>
    <x v="0"/>
    <n v="0.24399999999999999"/>
    <n v="0.63224000000000002"/>
    <n v="0.64063999999999999"/>
    <n v="4.9000000000000004"/>
    <n v="2.5911475409836067"/>
    <n v="2.6255737704918034"/>
    <n v="20.081967213114755"/>
  </r>
  <r>
    <s v="KE066"/>
    <x v="1"/>
    <x v="1"/>
    <x v="2"/>
    <n v="3.857E-2"/>
    <n v="0.31611999999999996"/>
    <n v="0.32031999999999999"/>
    <n v="2.4500000000000002"/>
    <n v="8.1960072595281304"/>
    <n v="8.3049001814882022"/>
    <n v="63.520871143375686"/>
  </r>
  <r>
    <s v="KE066"/>
    <x v="1"/>
    <x v="1"/>
    <x v="0"/>
    <n v="6.3899999999999998E-2"/>
    <n v="0.27095999999999998"/>
    <n v="0.27456000000000003"/>
    <n v="2.1"/>
    <n v="4.2403755868544595"/>
    <n v="4.2967136150234744"/>
    <n v="32.863849765258216"/>
  </r>
  <r>
    <s v="KE072"/>
    <x v="0"/>
    <x v="1"/>
    <x v="0"/>
    <n v="0.40899999999999997"/>
    <n v="1.8064"/>
    <n v="1.8304"/>
    <n v="14.000000000000002"/>
    <n v="4.4166259168704158"/>
    <n v="4.4753056234718827"/>
    <n v="34.229828850855753"/>
  </r>
  <r>
    <s v="KE083"/>
    <x v="1"/>
    <x v="1"/>
    <x v="0"/>
    <n v="0.252"/>
    <n v="0.99351999999999996"/>
    <n v="1.0067200000000001"/>
    <n v="7.700000000000002"/>
    <n v="3.9425396825396826"/>
    <n v="3.9949206349206352"/>
    <n v="30.555555555555564"/>
  </r>
  <r>
    <s v="KE084"/>
    <x v="3"/>
    <x v="1"/>
    <x v="0"/>
    <n v="0.19080000000000003"/>
    <n v="0.27095999999999998"/>
    <n v="0.27456000000000003"/>
    <n v="2.1"/>
    <n v="1.4201257861635217"/>
    <n v="1.4389937106918238"/>
    <n v="11.0062893081761"/>
  </r>
  <r>
    <s v="KE084"/>
    <x v="3"/>
    <x v="1"/>
    <x v="3"/>
    <n v="8.7400000000000005E-2"/>
    <n v="0.27095999999999998"/>
    <n v="0.27456000000000003"/>
    <n v="2.1"/>
    <n v="3.1002288329519447"/>
    <n v="3.1414187643020597"/>
    <n v="24.027459954233411"/>
  </r>
  <r>
    <s v="KE085"/>
    <x v="4"/>
    <x v="1"/>
    <x v="0"/>
    <n v="0.13319999999999999"/>
    <n v="0.9032"/>
    <n v="0.91520000000000001"/>
    <n v="7.0000000000000009"/>
    <n v="6.7807807807807814"/>
    <n v="6.8708708708708714"/>
    <n v="52.552552552552562"/>
  </r>
  <r>
    <s v="KE099"/>
    <x v="0"/>
    <x v="1"/>
    <x v="0"/>
    <n v="0.16"/>
    <n v="0.72255999999999998"/>
    <n v="0.73216000000000003"/>
    <n v="5.6000000000000005"/>
    <n v="4.516"/>
    <n v="4.5760000000000005"/>
    <n v="35"/>
  </r>
  <r>
    <m/>
    <x v="5"/>
    <x v="2"/>
    <x v="6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10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2:R81" firstHeaderRow="0" firstDataRow="1" firstDataCol="1"/>
  <pivotFields count="9"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showAll="0"/>
    <pivotField axis="axisRow" showAll="0">
      <items count="4">
        <item x="1"/>
        <item x="0"/>
        <item x="2"/>
        <item t="default"/>
      </items>
    </pivotField>
    <pivotField showAll="0"/>
    <pivotField axis="axisRow" showAll="0">
      <items count="11">
        <item x="7"/>
        <item x="6"/>
        <item x="0"/>
        <item x="5"/>
        <item x="8"/>
        <item x="3"/>
        <item x="2"/>
        <item x="4"/>
        <item x="1"/>
        <item x="9"/>
        <item t="default"/>
      </items>
    </pivotField>
    <pivotField dataField="1" showAll="0">
      <items count="58">
        <item x="17"/>
        <item x="23"/>
        <item x="18"/>
        <item x="55"/>
        <item x="22"/>
        <item x="29"/>
        <item x="40"/>
        <item x="28"/>
        <item x="16"/>
        <item x="10"/>
        <item x="31"/>
        <item x="5"/>
        <item x="53"/>
        <item x="6"/>
        <item x="4"/>
        <item x="41"/>
        <item x="2"/>
        <item x="11"/>
        <item x="3"/>
        <item x="1"/>
        <item x="14"/>
        <item x="24"/>
        <item x="44"/>
        <item x="13"/>
        <item x="7"/>
        <item x="0"/>
        <item x="15"/>
        <item x="8"/>
        <item x="48"/>
        <item x="20"/>
        <item x="21"/>
        <item x="54"/>
        <item x="47"/>
        <item x="27"/>
        <item x="50"/>
        <item x="9"/>
        <item x="19"/>
        <item x="43"/>
        <item x="30"/>
        <item x="39"/>
        <item x="38"/>
        <item x="36"/>
        <item x="33"/>
        <item x="12"/>
        <item x="45"/>
        <item x="52"/>
        <item x="34"/>
        <item x="25"/>
        <item x="49"/>
        <item x="42"/>
        <item x="32"/>
        <item x="26"/>
        <item x="37"/>
        <item x="35"/>
        <item x="51"/>
        <item x="46"/>
        <item x="56"/>
        <item t="default"/>
      </items>
    </pivotField>
    <pivotField dataField="1" showAll="0"/>
    <pivotField dataField="1" showAll="0"/>
    <pivotField dataField="1" showAll="0"/>
  </pivotFields>
  <rowFields count="3">
    <field x="2"/>
    <field x="0"/>
    <field x="4"/>
  </rowFields>
  <rowItems count="79">
    <i>
      <x/>
    </i>
    <i r="1">
      <x v="15"/>
    </i>
    <i r="2">
      <x v="2"/>
    </i>
    <i r="1">
      <x v="16"/>
    </i>
    <i r="2">
      <x v="2"/>
    </i>
    <i r="1">
      <x v="17"/>
    </i>
    <i r="2">
      <x/>
    </i>
    <i r="2">
      <x v="2"/>
    </i>
    <i r="1">
      <x v="18"/>
    </i>
    <i r="2">
      <x/>
    </i>
    <i r="2">
      <x v="2"/>
    </i>
    <i r="1">
      <x v="19"/>
    </i>
    <i r="2">
      <x v="2"/>
    </i>
    <i r="1">
      <x v="20"/>
    </i>
    <i r="2">
      <x v="2"/>
    </i>
    <i r="1">
      <x v="21"/>
    </i>
    <i r="2">
      <x/>
    </i>
    <i r="2">
      <x v="1"/>
    </i>
    <i r="2">
      <x v="2"/>
    </i>
    <i r="2">
      <x v="6"/>
    </i>
    <i r="1">
      <x v="22"/>
    </i>
    <i r="2">
      <x v="2"/>
    </i>
    <i r="2">
      <x v="8"/>
    </i>
    <i r="1">
      <x v="23"/>
    </i>
    <i r="2">
      <x v="2"/>
    </i>
    <i r="1">
      <x v="24"/>
    </i>
    <i r="2">
      <x/>
    </i>
    <i r="2">
      <x v="2"/>
    </i>
    <i r="2">
      <x v="4"/>
    </i>
    <i r="1">
      <x v="25"/>
    </i>
    <i r="2">
      <x v="2"/>
    </i>
    <i r="1">
      <x v="26"/>
    </i>
    <i r="2">
      <x v="2"/>
    </i>
    <i r="1">
      <x v="27"/>
    </i>
    <i r="2">
      <x v="1"/>
    </i>
    <i r="2">
      <x v="2"/>
    </i>
    <i>
      <x v="1"/>
    </i>
    <i r="1">
      <x/>
    </i>
    <i r="2">
      <x v="2"/>
    </i>
    <i r="1">
      <x v="1"/>
    </i>
    <i r="2">
      <x v="2"/>
    </i>
    <i r="2">
      <x v="8"/>
    </i>
    <i r="1">
      <x v="2"/>
    </i>
    <i r="2">
      <x v="2"/>
    </i>
    <i r="2">
      <x v="6"/>
    </i>
    <i r="1">
      <x v="3"/>
    </i>
    <i r="2">
      <x v="5"/>
    </i>
    <i r="2">
      <x v="6"/>
    </i>
    <i r="2">
      <x v="7"/>
    </i>
    <i r="1">
      <x v="4"/>
    </i>
    <i r="2">
      <x v="2"/>
    </i>
    <i r="1">
      <x v="5"/>
    </i>
    <i r="2">
      <x v="2"/>
    </i>
    <i r="1">
      <x v="6"/>
    </i>
    <i r="2">
      <x v="2"/>
    </i>
    <i r="2">
      <x v="3"/>
    </i>
    <i r="1">
      <x v="7"/>
    </i>
    <i r="2">
      <x v="2"/>
    </i>
    <i r="2">
      <x v="6"/>
    </i>
    <i r="1">
      <x v="8"/>
    </i>
    <i r="2">
      <x v="2"/>
    </i>
    <i r="1">
      <x v="9"/>
    </i>
    <i r="2">
      <x v="1"/>
    </i>
    <i r="2">
      <x v="2"/>
    </i>
    <i r="1">
      <x v="10"/>
    </i>
    <i r="2">
      <x v="2"/>
    </i>
    <i r="1">
      <x v="11"/>
    </i>
    <i r="2">
      <x v="2"/>
    </i>
    <i r="1">
      <x v="12"/>
    </i>
    <i r="2">
      <x v="2"/>
    </i>
    <i r="2">
      <x v="6"/>
    </i>
    <i r="1">
      <x v="13"/>
    </i>
    <i r="2">
      <x v="2"/>
    </i>
    <i r="1">
      <x v="14"/>
    </i>
    <i r="2">
      <x v="2"/>
    </i>
    <i>
      <x v="2"/>
    </i>
    <i r="1">
      <x v="28"/>
    </i>
    <i r="2">
      <x v="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N (kg)" fld="6" baseField="1" baseItem="0"/>
    <dataField name="Sum of P (kg)" fld="7" baseField="1" baseItem="0"/>
    <dataField name="Sum of K (kg)" fld="8" baseField="1" baseItem="0"/>
    <dataField name="Sum of area (ha)" fld="5" baseField="0" baseItem="2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S2:V40" firstHeaderRow="0" firstDataRow="1" firstDataCol="1"/>
  <pivotFields count="11">
    <pivotField showAll="0"/>
    <pivotField axis="axisRow" showAll="0">
      <items count="7">
        <item x="4"/>
        <item x="2"/>
        <item x="0"/>
        <item x="1"/>
        <item x="3"/>
        <item x="5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8">
        <item x="1"/>
        <item x="2"/>
        <item x="0"/>
        <item x="3"/>
        <item x="5"/>
        <item x="4"/>
        <item x="6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dataField="1" showAll="0"/>
  </pivotFields>
  <rowFields count="3">
    <field x="2"/>
    <field x="3"/>
    <field x="1"/>
  </rowFields>
  <rowItems count="38">
    <i>
      <x/>
    </i>
    <i r="1">
      <x/>
    </i>
    <i r="2">
      <x v="1"/>
    </i>
    <i r="2">
      <x v="2"/>
    </i>
    <i r="2">
      <x v="3"/>
    </i>
    <i r="2">
      <x v="4"/>
    </i>
    <i r="1">
      <x v="1"/>
    </i>
    <i r="2">
      <x v="4"/>
    </i>
    <i r="1">
      <x v="2"/>
    </i>
    <i r="2">
      <x/>
    </i>
    <i r="2">
      <x v="1"/>
    </i>
    <i r="2">
      <x v="2"/>
    </i>
    <i r="2">
      <x v="3"/>
    </i>
    <i r="2">
      <x v="4"/>
    </i>
    <i r="1">
      <x v="3"/>
    </i>
    <i r="2">
      <x v="4"/>
    </i>
    <i r="1">
      <x v="5"/>
    </i>
    <i r="2">
      <x v="2"/>
    </i>
    <i>
      <x v="1"/>
    </i>
    <i r="1">
      <x v="1"/>
    </i>
    <i r="2">
      <x v="3"/>
    </i>
    <i r="1">
      <x v="2"/>
    </i>
    <i r="2">
      <x/>
    </i>
    <i r="2">
      <x v="1"/>
    </i>
    <i r="2">
      <x v="2"/>
    </i>
    <i r="2">
      <x v="3"/>
    </i>
    <i r="2">
      <x v="4"/>
    </i>
    <i r="1">
      <x v="3"/>
    </i>
    <i r="2">
      <x v="3"/>
    </i>
    <i r="2">
      <x v="4"/>
    </i>
    <i r="1">
      <x v="4"/>
    </i>
    <i r="2">
      <x v="4"/>
    </i>
    <i r="1">
      <x v="5"/>
    </i>
    <i r="2">
      <x/>
    </i>
    <i>
      <x v="2"/>
    </i>
    <i r="1">
      <x v="6"/>
    </i>
    <i r="2"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N (kg/ha)" fld="8" subtotal="average" baseField="2" baseItem="0"/>
    <dataField name="Average of P (kg/ha)" fld="9" subtotal="average" baseField="2" baseItem="0"/>
    <dataField name="Average of K (kg/ha)" fld="10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workbookViewId="0">
      <selection activeCell="H20" sqref="H20"/>
    </sheetView>
  </sheetViews>
  <sheetFormatPr defaultRowHeight="15" x14ac:dyDescent="0.25"/>
  <sheetData>
    <row r="1" spans="1:24" x14ac:dyDescent="0.25">
      <c r="A1" t="s">
        <v>141</v>
      </c>
      <c r="B1" t="s">
        <v>140</v>
      </c>
      <c r="C1" t="s">
        <v>139</v>
      </c>
      <c r="D1" t="s">
        <v>138</v>
      </c>
      <c r="E1" t="s">
        <v>137</v>
      </c>
      <c r="F1" t="s">
        <v>136</v>
      </c>
      <c r="G1" t="s">
        <v>135</v>
      </c>
      <c r="H1" t="s">
        <v>134</v>
      </c>
      <c r="I1" t="s">
        <v>133</v>
      </c>
      <c r="J1" t="s">
        <v>132</v>
      </c>
      <c r="K1" t="s">
        <v>131</v>
      </c>
      <c r="L1" t="s">
        <v>130</v>
      </c>
      <c r="M1" t="s">
        <v>129</v>
      </c>
      <c r="N1" t="s">
        <v>128</v>
      </c>
      <c r="O1" t="s">
        <v>127</v>
      </c>
      <c r="P1" t="s">
        <v>126</v>
      </c>
    </row>
    <row r="2" spans="1:24" x14ac:dyDescent="0.25">
      <c r="A2" s="1" t="s">
        <v>124</v>
      </c>
      <c r="B2" s="1">
        <v>2</v>
      </c>
      <c r="C2" s="1" t="s">
        <v>62</v>
      </c>
      <c r="D2" s="1">
        <v>1</v>
      </c>
      <c r="E2" s="1" t="s">
        <v>125</v>
      </c>
      <c r="F2" s="1" t="s">
        <v>7</v>
      </c>
      <c r="G2" s="1" t="s">
        <v>6</v>
      </c>
      <c r="H2" s="1" t="s">
        <v>11</v>
      </c>
      <c r="I2" s="1" t="s">
        <v>4</v>
      </c>
      <c r="J2" s="1" t="s">
        <v>3</v>
      </c>
      <c r="K2" s="1" t="s">
        <v>15</v>
      </c>
      <c r="L2" s="1">
        <v>5</v>
      </c>
      <c r="M2" s="1" t="s">
        <v>18</v>
      </c>
      <c r="N2" s="1">
        <v>40</v>
      </c>
      <c r="O2" s="1">
        <f t="shared" ref="O2:O33" si="0">L2*N2</f>
        <v>200</v>
      </c>
      <c r="P2" s="1" t="s">
        <v>0</v>
      </c>
      <c r="Q2" s="1"/>
      <c r="R2" s="2"/>
      <c r="S2" s="2"/>
      <c r="U2" s="1"/>
      <c r="V2" s="1"/>
      <c r="W2" s="1"/>
    </row>
    <row r="3" spans="1:24" x14ac:dyDescent="0.25">
      <c r="A3" s="1" t="s">
        <v>124</v>
      </c>
      <c r="B3" s="1">
        <v>2</v>
      </c>
      <c r="C3" s="1" t="s">
        <v>62</v>
      </c>
      <c r="D3" s="1" t="s">
        <v>123</v>
      </c>
      <c r="E3" s="1" t="s">
        <v>122</v>
      </c>
      <c r="F3" s="1" t="s">
        <v>7</v>
      </c>
      <c r="G3" s="1" t="s">
        <v>6</v>
      </c>
      <c r="H3" s="1" t="s">
        <v>11</v>
      </c>
      <c r="I3" s="1" t="s">
        <v>4</v>
      </c>
      <c r="J3" s="1" t="s">
        <v>3</v>
      </c>
      <c r="K3" s="1" t="s">
        <v>15</v>
      </c>
      <c r="L3" s="1">
        <v>10</v>
      </c>
      <c r="M3" s="1" t="s">
        <v>18</v>
      </c>
      <c r="N3" s="1">
        <v>40</v>
      </c>
      <c r="O3" s="1">
        <f t="shared" si="0"/>
        <v>400</v>
      </c>
      <c r="P3" s="1" t="s">
        <v>0</v>
      </c>
      <c r="Q3" s="1"/>
      <c r="U3" s="1"/>
      <c r="V3" s="1"/>
      <c r="W3" s="1"/>
    </row>
    <row r="4" spans="1:24" s="2" customFormat="1" x14ac:dyDescent="0.25">
      <c r="A4" s="1" t="s">
        <v>119</v>
      </c>
      <c r="B4" s="1">
        <v>1</v>
      </c>
      <c r="C4" s="1" t="s">
        <v>62</v>
      </c>
      <c r="D4" s="1">
        <v>1</v>
      </c>
      <c r="E4" s="1" t="s">
        <v>121</v>
      </c>
      <c r="F4" s="1" t="s">
        <v>7</v>
      </c>
      <c r="G4" s="1" t="s">
        <v>6</v>
      </c>
      <c r="H4" s="1" t="s">
        <v>11</v>
      </c>
      <c r="I4" s="1" t="s">
        <v>4</v>
      </c>
      <c r="J4" s="1" t="s">
        <v>3</v>
      </c>
      <c r="K4" s="1" t="s">
        <v>2</v>
      </c>
      <c r="L4" s="1">
        <v>12</v>
      </c>
      <c r="M4" s="1" t="s">
        <v>18</v>
      </c>
      <c r="N4" s="1">
        <v>40</v>
      </c>
      <c r="O4" s="1">
        <f t="shared" si="0"/>
        <v>480</v>
      </c>
      <c r="P4" s="1" t="s">
        <v>0</v>
      </c>
      <c r="Q4" s="1"/>
      <c r="R4"/>
      <c r="S4"/>
      <c r="T4"/>
      <c r="U4"/>
      <c r="V4"/>
      <c r="W4"/>
      <c r="X4"/>
    </row>
    <row r="5" spans="1:24" x14ac:dyDescent="0.25">
      <c r="A5" s="1" t="s">
        <v>119</v>
      </c>
      <c r="B5" s="1">
        <v>1</v>
      </c>
      <c r="C5" s="1" t="s">
        <v>62</v>
      </c>
      <c r="D5" s="1">
        <v>2</v>
      </c>
      <c r="E5" s="1" t="s">
        <v>120</v>
      </c>
      <c r="F5" s="1" t="s">
        <v>7</v>
      </c>
      <c r="G5" s="1" t="s">
        <v>6</v>
      </c>
      <c r="H5" s="1" t="s">
        <v>11</v>
      </c>
      <c r="I5" s="1" t="s">
        <v>4</v>
      </c>
      <c r="J5" s="1" t="s">
        <v>3</v>
      </c>
      <c r="K5" s="1" t="s">
        <v>2</v>
      </c>
      <c r="L5" s="1">
        <v>5</v>
      </c>
      <c r="M5" s="1" t="s">
        <v>18</v>
      </c>
      <c r="N5" s="1">
        <v>40</v>
      </c>
      <c r="O5" s="1">
        <f t="shared" si="0"/>
        <v>200</v>
      </c>
      <c r="P5" s="1" t="s">
        <v>0</v>
      </c>
      <c r="Q5" s="1"/>
    </row>
    <row r="6" spans="1:24" x14ac:dyDescent="0.25">
      <c r="A6" s="1" t="s">
        <v>119</v>
      </c>
      <c r="B6" s="1">
        <v>1</v>
      </c>
      <c r="C6" s="1" t="s">
        <v>62</v>
      </c>
      <c r="D6" s="1">
        <v>4</v>
      </c>
      <c r="E6" s="1" t="s">
        <v>118</v>
      </c>
      <c r="F6" s="1" t="s">
        <v>7</v>
      </c>
      <c r="G6" s="1" t="s">
        <v>6</v>
      </c>
      <c r="H6" s="1" t="s">
        <v>31</v>
      </c>
      <c r="I6" s="1" t="s">
        <v>4</v>
      </c>
      <c r="J6" s="1" t="s">
        <v>3</v>
      </c>
      <c r="K6" s="1" t="s">
        <v>2</v>
      </c>
      <c r="L6" s="1">
        <v>3</v>
      </c>
      <c r="M6" s="1" t="s">
        <v>18</v>
      </c>
      <c r="N6" s="1">
        <v>40</v>
      </c>
      <c r="O6" s="1">
        <f t="shared" si="0"/>
        <v>120</v>
      </c>
      <c r="P6" s="1" t="s">
        <v>0</v>
      </c>
      <c r="Q6" s="1"/>
    </row>
    <row r="7" spans="1:24" x14ac:dyDescent="0.25">
      <c r="A7" s="1" t="s">
        <v>114</v>
      </c>
      <c r="B7" s="1">
        <v>4</v>
      </c>
      <c r="C7" s="1" t="s">
        <v>62</v>
      </c>
      <c r="D7" s="1">
        <v>1</v>
      </c>
      <c r="E7" s="1" t="s">
        <v>117</v>
      </c>
      <c r="F7" s="1" t="s">
        <v>7</v>
      </c>
      <c r="G7" s="1" t="s">
        <v>6</v>
      </c>
      <c r="H7" s="1" t="s">
        <v>11</v>
      </c>
      <c r="I7" s="1" t="s">
        <v>4</v>
      </c>
      <c r="J7" s="1" t="s">
        <v>3</v>
      </c>
      <c r="K7" s="1" t="s">
        <v>15</v>
      </c>
      <c r="L7" s="1">
        <v>10</v>
      </c>
      <c r="M7" s="1" t="s">
        <v>18</v>
      </c>
      <c r="N7" s="1">
        <v>40</v>
      </c>
      <c r="O7" s="1">
        <f t="shared" si="0"/>
        <v>400</v>
      </c>
      <c r="P7" s="1" t="s">
        <v>0</v>
      </c>
      <c r="Q7" s="1"/>
    </row>
    <row r="8" spans="1:24" x14ac:dyDescent="0.25">
      <c r="A8" s="1" t="s">
        <v>114</v>
      </c>
      <c r="B8" s="1">
        <v>4</v>
      </c>
      <c r="C8" s="1" t="s">
        <v>62</v>
      </c>
      <c r="D8" s="1">
        <v>2</v>
      </c>
      <c r="E8" s="1" t="s">
        <v>116</v>
      </c>
      <c r="F8" s="1" t="s">
        <v>7</v>
      </c>
      <c r="G8" s="1" t="s">
        <v>6</v>
      </c>
      <c r="H8" s="1" t="s">
        <v>39</v>
      </c>
      <c r="I8" s="1" t="s">
        <v>4</v>
      </c>
      <c r="J8" s="1" t="s">
        <v>3</v>
      </c>
      <c r="K8" s="1" t="s">
        <v>15</v>
      </c>
      <c r="L8" s="1">
        <v>20</v>
      </c>
      <c r="M8" s="1" t="s">
        <v>18</v>
      </c>
      <c r="N8" s="1">
        <v>40</v>
      </c>
      <c r="O8" s="1">
        <f t="shared" si="0"/>
        <v>800</v>
      </c>
      <c r="P8" s="1" t="s">
        <v>0</v>
      </c>
      <c r="Q8" s="1"/>
    </row>
    <row r="9" spans="1:24" x14ac:dyDescent="0.25">
      <c r="A9" s="1" t="s">
        <v>114</v>
      </c>
      <c r="B9" s="1">
        <v>4</v>
      </c>
      <c r="C9" s="1" t="s">
        <v>62</v>
      </c>
      <c r="D9" s="1">
        <v>3</v>
      </c>
      <c r="E9" s="1" t="s">
        <v>115</v>
      </c>
      <c r="F9" s="1" t="s">
        <v>7</v>
      </c>
      <c r="G9" s="1" t="s">
        <v>6</v>
      </c>
      <c r="H9" s="1" t="s">
        <v>19</v>
      </c>
      <c r="I9" s="1" t="s">
        <v>4</v>
      </c>
      <c r="J9" s="1" t="s">
        <v>3</v>
      </c>
      <c r="K9" s="1" t="s">
        <v>15</v>
      </c>
      <c r="L9" s="1">
        <v>10</v>
      </c>
      <c r="M9" s="1" t="s">
        <v>18</v>
      </c>
      <c r="N9" s="1">
        <v>40</v>
      </c>
      <c r="O9" s="1">
        <f t="shared" si="0"/>
        <v>400</v>
      </c>
      <c r="P9" s="1" t="s">
        <v>0</v>
      </c>
      <c r="Q9" s="1"/>
    </row>
    <row r="10" spans="1:24" x14ac:dyDescent="0.25">
      <c r="A10" s="1" t="s">
        <v>114</v>
      </c>
      <c r="B10" s="1">
        <v>4</v>
      </c>
      <c r="C10" s="1" t="s">
        <v>62</v>
      </c>
      <c r="D10" s="1">
        <v>3</v>
      </c>
      <c r="E10" s="1" t="s">
        <v>115</v>
      </c>
      <c r="F10" s="1" t="s">
        <v>7</v>
      </c>
      <c r="G10" s="1" t="s">
        <v>6</v>
      </c>
      <c r="H10" s="1" t="s">
        <v>11</v>
      </c>
      <c r="I10" s="1" t="s">
        <v>4</v>
      </c>
      <c r="J10" s="1" t="s">
        <v>3</v>
      </c>
      <c r="K10" s="1" t="s">
        <v>15</v>
      </c>
      <c r="L10" s="1">
        <v>10</v>
      </c>
      <c r="M10" s="1" t="s">
        <v>18</v>
      </c>
      <c r="N10" s="1">
        <v>40</v>
      </c>
      <c r="O10" s="1">
        <f t="shared" si="0"/>
        <v>400</v>
      </c>
      <c r="P10" s="1" t="s">
        <v>0</v>
      </c>
      <c r="Q10" s="1"/>
    </row>
    <row r="11" spans="1:24" x14ac:dyDescent="0.25">
      <c r="A11" s="1" t="s">
        <v>114</v>
      </c>
      <c r="B11" s="1">
        <v>4</v>
      </c>
      <c r="C11" s="1" t="s">
        <v>62</v>
      </c>
      <c r="D11" s="1">
        <v>4</v>
      </c>
      <c r="E11" s="1" t="s">
        <v>113</v>
      </c>
      <c r="F11" s="1" t="s">
        <v>7</v>
      </c>
      <c r="G11" s="1" t="s">
        <v>6</v>
      </c>
      <c r="H11" s="1" t="s">
        <v>19</v>
      </c>
      <c r="I11" s="1" t="s">
        <v>4</v>
      </c>
      <c r="J11" s="1" t="s">
        <v>3</v>
      </c>
      <c r="K11" s="1" t="s">
        <v>15</v>
      </c>
      <c r="L11" s="1">
        <v>80</v>
      </c>
      <c r="M11" s="1" t="s">
        <v>56</v>
      </c>
      <c r="N11" s="1">
        <v>1</v>
      </c>
      <c r="O11" s="1">
        <f t="shared" si="0"/>
        <v>80</v>
      </c>
      <c r="P11" s="1" t="s">
        <v>0</v>
      </c>
      <c r="Q11" s="1"/>
    </row>
    <row r="12" spans="1:24" x14ac:dyDescent="0.25">
      <c r="A12" s="1" t="s">
        <v>114</v>
      </c>
      <c r="B12" s="1">
        <v>4</v>
      </c>
      <c r="C12" s="1" t="s">
        <v>62</v>
      </c>
      <c r="D12" s="1">
        <v>4</v>
      </c>
      <c r="E12" s="1" t="s">
        <v>113</v>
      </c>
      <c r="F12" s="1" t="s">
        <v>7</v>
      </c>
      <c r="G12" s="1" t="s">
        <v>6</v>
      </c>
      <c r="H12" s="1" t="s">
        <v>11</v>
      </c>
      <c r="I12" s="1" t="s">
        <v>4</v>
      </c>
      <c r="J12" s="1" t="s">
        <v>3</v>
      </c>
      <c r="K12" s="1" t="s">
        <v>15</v>
      </c>
      <c r="L12" s="1">
        <v>80</v>
      </c>
      <c r="M12" s="1" t="s">
        <v>56</v>
      </c>
      <c r="N12" s="1">
        <v>1</v>
      </c>
      <c r="O12" s="1">
        <f t="shared" si="0"/>
        <v>80</v>
      </c>
      <c r="P12" s="1" t="s">
        <v>0</v>
      </c>
      <c r="Q12" s="1"/>
    </row>
    <row r="13" spans="1:24" x14ac:dyDescent="0.25">
      <c r="A13" s="1" t="s">
        <v>106</v>
      </c>
      <c r="B13" s="1">
        <v>5</v>
      </c>
      <c r="C13" s="1" t="s">
        <v>62</v>
      </c>
      <c r="D13" s="1">
        <v>1</v>
      </c>
      <c r="E13" s="1" t="s">
        <v>112</v>
      </c>
      <c r="F13" s="1" t="s">
        <v>7</v>
      </c>
      <c r="G13" s="1" t="s">
        <v>6</v>
      </c>
      <c r="H13" s="1" t="s">
        <v>39</v>
      </c>
      <c r="I13" s="1" t="s">
        <v>4</v>
      </c>
      <c r="J13" s="1" t="s">
        <v>3</v>
      </c>
      <c r="K13" s="1" t="s">
        <v>15</v>
      </c>
      <c r="L13" s="1">
        <v>10</v>
      </c>
      <c r="M13" s="1" t="s">
        <v>18</v>
      </c>
      <c r="N13" s="1">
        <v>40</v>
      </c>
      <c r="O13" s="1">
        <f t="shared" si="0"/>
        <v>400</v>
      </c>
      <c r="P13" s="1" t="s">
        <v>0</v>
      </c>
      <c r="Q13" s="1"/>
    </row>
    <row r="14" spans="1:24" x14ac:dyDescent="0.25">
      <c r="A14" s="1" t="s">
        <v>106</v>
      </c>
      <c r="B14" s="1">
        <v>5</v>
      </c>
      <c r="C14" s="1" t="s">
        <v>62</v>
      </c>
      <c r="D14" s="1">
        <v>1</v>
      </c>
      <c r="E14" s="1" t="s">
        <v>112</v>
      </c>
      <c r="F14" s="1" t="s">
        <v>7</v>
      </c>
      <c r="G14" s="1" t="s">
        <v>6</v>
      </c>
      <c r="H14" s="1" t="s">
        <v>11</v>
      </c>
      <c r="I14" s="1" t="s">
        <v>4</v>
      </c>
      <c r="J14" s="1" t="s">
        <v>3</v>
      </c>
      <c r="K14" s="1" t="s">
        <v>15</v>
      </c>
      <c r="L14" s="1">
        <v>2</v>
      </c>
      <c r="M14" s="1" t="s">
        <v>110</v>
      </c>
      <c r="N14" s="1">
        <v>4750</v>
      </c>
      <c r="O14" s="1">
        <f t="shared" si="0"/>
        <v>9500</v>
      </c>
      <c r="P14" s="1" t="s">
        <v>0</v>
      </c>
      <c r="Q14" s="1"/>
    </row>
    <row r="15" spans="1:24" x14ac:dyDescent="0.25">
      <c r="A15" s="1" t="s">
        <v>106</v>
      </c>
      <c r="B15" s="1">
        <v>5</v>
      </c>
      <c r="C15" s="1" t="s">
        <v>62</v>
      </c>
      <c r="D15" s="1">
        <v>2</v>
      </c>
      <c r="E15" s="1" t="s">
        <v>111</v>
      </c>
      <c r="F15" s="1" t="s">
        <v>7</v>
      </c>
      <c r="G15" s="1" t="s">
        <v>6</v>
      </c>
      <c r="H15" s="1" t="s">
        <v>39</v>
      </c>
      <c r="I15" s="1" t="s">
        <v>4</v>
      </c>
      <c r="J15" s="1" t="s">
        <v>3</v>
      </c>
      <c r="K15" s="1" t="s">
        <v>15</v>
      </c>
      <c r="L15" s="1">
        <v>2</v>
      </c>
      <c r="M15" s="1" t="s">
        <v>110</v>
      </c>
      <c r="N15" s="1">
        <v>4750</v>
      </c>
      <c r="O15" s="1">
        <f t="shared" si="0"/>
        <v>9500</v>
      </c>
      <c r="P15" s="1" t="s">
        <v>0</v>
      </c>
      <c r="Q15" s="1"/>
    </row>
    <row r="16" spans="1:24" x14ac:dyDescent="0.25">
      <c r="A16" s="1" t="s">
        <v>106</v>
      </c>
      <c r="B16" s="1">
        <v>5</v>
      </c>
      <c r="C16" s="1" t="s">
        <v>62</v>
      </c>
      <c r="D16" s="1">
        <v>3</v>
      </c>
      <c r="E16" s="1" t="s">
        <v>109</v>
      </c>
      <c r="F16" s="1" t="s">
        <v>7</v>
      </c>
      <c r="G16" s="1" t="s">
        <v>6</v>
      </c>
      <c r="H16" s="1" t="s">
        <v>87</v>
      </c>
      <c r="I16" s="1" t="s">
        <v>4</v>
      </c>
      <c r="J16" s="1" t="s">
        <v>3</v>
      </c>
      <c r="K16" s="1" t="s">
        <v>15</v>
      </c>
      <c r="L16" s="1">
        <v>3</v>
      </c>
      <c r="M16" s="1" t="s">
        <v>18</v>
      </c>
      <c r="N16" s="1">
        <v>40</v>
      </c>
      <c r="O16" s="1">
        <f t="shared" si="0"/>
        <v>120</v>
      </c>
      <c r="P16" s="1" t="s">
        <v>0</v>
      </c>
      <c r="Q16" s="1"/>
    </row>
    <row r="17" spans="1:17" x14ac:dyDescent="0.25">
      <c r="A17" s="1" t="s">
        <v>106</v>
      </c>
      <c r="B17" s="1">
        <v>5</v>
      </c>
      <c r="C17" s="1" t="s">
        <v>62</v>
      </c>
      <c r="D17" s="1">
        <v>3</v>
      </c>
      <c r="E17" s="1" t="s">
        <v>109</v>
      </c>
      <c r="F17" s="1" t="s">
        <v>7</v>
      </c>
      <c r="G17" s="1" t="s">
        <v>6</v>
      </c>
      <c r="H17" s="1" t="s">
        <v>11</v>
      </c>
      <c r="I17" s="1" t="s">
        <v>4</v>
      </c>
      <c r="J17" s="1" t="s">
        <v>3</v>
      </c>
      <c r="K17" s="1" t="s">
        <v>15</v>
      </c>
      <c r="L17" s="1">
        <v>3</v>
      </c>
      <c r="M17" s="1" t="s">
        <v>18</v>
      </c>
      <c r="N17" s="1">
        <v>40</v>
      </c>
      <c r="O17" s="1">
        <f t="shared" si="0"/>
        <v>120</v>
      </c>
      <c r="P17" s="1" t="s">
        <v>0</v>
      </c>
      <c r="Q17" s="1"/>
    </row>
    <row r="18" spans="1:17" x14ac:dyDescent="0.25">
      <c r="A18" s="1" t="s">
        <v>106</v>
      </c>
      <c r="B18" s="1">
        <v>5</v>
      </c>
      <c r="C18" s="1" t="s">
        <v>62</v>
      </c>
      <c r="D18" s="1">
        <v>4</v>
      </c>
      <c r="E18" s="1" t="s">
        <v>108</v>
      </c>
      <c r="F18" s="1" t="s">
        <v>7</v>
      </c>
      <c r="G18" s="1" t="s">
        <v>6</v>
      </c>
      <c r="H18" s="1" t="s">
        <v>104</v>
      </c>
      <c r="I18" s="1" t="s">
        <v>4</v>
      </c>
      <c r="J18" s="1" t="s">
        <v>3</v>
      </c>
      <c r="K18" s="1" t="s">
        <v>15</v>
      </c>
      <c r="L18" s="1">
        <v>10</v>
      </c>
      <c r="M18" s="1" t="s">
        <v>18</v>
      </c>
      <c r="N18" s="1">
        <v>40</v>
      </c>
      <c r="O18" s="1">
        <f t="shared" si="0"/>
        <v>400</v>
      </c>
      <c r="P18" s="1" t="s">
        <v>0</v>
      </c>
      <c r="Q18" s="1"/>
    </row>
    <row r="19" spans="1:17" x14ac:dyDescent="0.25">
      <c r="A19" s="1" t="s">
        <v>106</v>
      </c>
      <c r="B19" s="1">
        <v>5</v>
      </c>
      <c r="C19" s="1" t="s">
        <v>62</v>
      </c>
      <c r="D19" s="1">
        <v>4</v>
      </c>
      <c r="E19" s="1" t="s">
        <v>108</v>
      </c>
      <c r="F19" s="1" t="s">
        <v>7</v>
      </c>
      <c r="G19" s="1" t="s">
        <v>6</v>
      </c>
      <c r="H19" s="1" t="s">
        <v>104</v>
      </c>
      <c r="I19" s="1" t="s">
        <v>4</v>
      </c>
      <c r="J19" s="1" t="s">
        <v>3</v>
      </c>
      <c r="K19" s="1" t="s">
        <v>107</v>
      </c>
      <c r="L19" s="1">
        <v>10</v>
      </c>
      <c r="M19" s="1" t="s">
        <v>18</v>
      </c>
      <c r="N19" s="1">
        <v>40</v>
      </c>
      <c r="O19" s="1">
        <f t="shared" si="0"/>
        <v>400</v>
      </c>
      <c r="P19" s="1" t="s">
        <v>0</v>
      </c>
      <c r="Q19" s="1"/>
    </row>
    <row r="20" spans="1:17" x14ac:dyDescent="0.25">
      <c r="A20" s="1" t="s">
        <v>106</v>
      </c>
      <c r="B20" s="1">
        <v>5</v>
      </c>
      <c r="C20" s="1" t="s">
        <v>62</v>
      </c>
      <c r="D20" s="1">
        <v>4</v>
      </c>
      <c r="E20" s="1" t="s">
        <v>108</v>
      </c>
      <c r="F20" s="1" t="s">
        <v>7</v>
      </c>
      <c r="G20" s="1" t="s">
        <v>6</v>
      </c>
      <c r="H20" s="1" t="s">
        <v>104</v>
      </c>
      <c r="I20" s="1" t="s">
        <v>4</v>
      </c>
      <c r="J20" s="1" t="s">
        <v>3</v>
      </c>
      <c r="K20" s="1" t="s">
        <v>107</v>
      </c>
      <c r="L20" s="1">
        <v>10</v>
      </c>
      <c r="M20" s="1" t="s">
        <v>18</v>
      </c>
      <c r="N20" s="1">
        <v>40</v>
      </c>
      <c r="O20" s="1">
        <f t="shared" si="0"/>
        <v>400</v>
      </c>
      <c r="P20" s="1" t="s">
        <v>0</v>
      </c>
      <c r="Q20" s="1"/>
    </row>
    <row r="21" spans="1:17" x14ac:dyDescent="0.25">
      <c r="A21" s="1" t="s">
        <v>106</v>
      </c>
      <c r="B21" s="1">
        <v>5</v>
      </c>
      <c r="C21" s="1" t="s">
        <v>62</v>
      </c>
      <c r="D21" s="1">
        <v>5</v>
      </c>
      <c r="E21" s="1" t="s">
        <v>105</v>
      </c>
      <c r="F21" s="1" t="s">
        <v>7</v>
      </c>
      <c r="G21" s="1" t="s">
        <v>6</v>
      </c>
      <c r="H21" s="1" t="s">
        <v>104</v>
      </c>
      <c r="I21" s="1" t="s">
        <v>4</v>
      </c>
      <c r="J21" s="1" t="s">
        <v>3</v>
      </c>
      <c r="K21" s="1" t="s">
        <v>103</v>
      </c>
      <c r="L21" s="1">
        <v>10</v>
      </c>
      <c r="M21" s="1" t="s">
        <v>18</v>
      </c>
      <c r="N21" s="1">
        <v>40</v>
      </c>
      <c r="O21" s="1">
        <f t="shared" si="0"/>
        <v>400</v>
      </c>
      <c r="P21" s="1" t="s">
        <v>0</v>
      </c>
      <c r="Q21" s="1"/>
    </row>
    <row r="22" spans="1:17" x14ac:dyDescent="0.25">
      <c r="A22" s="1" t="s">
        <v>101</v>
      </c>
      <c r="B22" s="1">
        <v>2</v>
      </c>
      <c r="C22" s="1" t="s">
        <v>62</v>
      </c>
      <c r="D22" s="1">
        <v>1</v>
      </c>
      <c r="E22" s="1" t="s">
        <v>102</v>
      </c>
      <c r="F22" s="1" t="s">
        <v>7</v>
      </c>
      <c r="G22" s="1" t="s">
        <v>6</v>
      </c>
      <c r="H22" s="1" t="s">
        <v>11</v>
      </c>
      <c r="I22" s="1" t="s">
        <v>4</v>
      </c>
      <c r="J22" s="1" t="s">
        <v>3</v>
      </c>
      <c r="K22" s="1" t="s">
        <v>2</v>
      </c>
      <c r="L22" s="1">
        <v>1</v>
      </c>
      <c r="M22" s="1" t="s">
        <v>18</v>
      </c>
      <c r="N22" s="1">
        <v>40</v>
      </c>
      <c r="O22" s="1">
        <f t="shared" si="0"/>
        <v>40</v>
      </c>
      <c r="P22" s="1" t="s">
        <v>0</v>
      </c>
      <c r="Q22" s="1"/>
    </row>
    <row r="23" spans="1:17" x14ac:dyDescent="0.25">
      <c r="A23" s="1" t="s">
        <v>101</v>
      </c>
      <c r="B23" s="1">
        <v>2</v>
      </c>
      <c r="C23" s="1" t="s">
        <v>62</v>
      </c>
      <c r="D23" s="1">
        <v>2</v>
      </c>
      <c r="E23" s="1" t="s">
        <v>100</v>
      </c>
      <c r="F23" s="1" t="s">
        <v>7</v>
      </c>
      <c r="G23" s="1" t="s">
        <v>6</v>
      </c>
      <c r="H23" s="1" t="s">
        <v>11</v>
      </c>
      <c r="I23" s="1" t="s">
        <v>4</v>
      </c>
      <c r="J23" s="1" t="s">
        <v>3</v>
      </c>
      <c r="K23" s="1" t="s">
        <v>15</v>
      </c>
      <c r="L23" s="1">
        <v>6</v>
      </c>
      <c r="M23" s="1" t="s">
        <v>18</v>
      </c>
      <c r="N23" s="1">
        <v>40</v>
      </c>
      <c r="O23" s="1">
        <f t="shared" si="0"/>
        <v>240</v>
      </c>
      <c r="P23" s="1" t="s">
        <v>0</v>
      </c>
      <c r="Q23" s="1"/>
    </row>
    <row r="24" spans="1:17" x14ac:dyDescent="0.25">
      <c r="A24" s="1" t="s">
        <v>101</v>
      </c>
      <c r="B24" s="1">
        <v>2</v>
      </c>
      <c r="C24" s="1" t="s">
        <v>62</v>
      </c>
      <c r="D24" s="1">
        <v>2</v>
      </c>
      <c r="E24" s="1" t="s">
        <v>100</v>
      </c>
      <c r="F24" s="1" t="s">
        <v>7</v>
      </c>
      <c r="G24" s="1" t="s">
        <v>6</v>
      </c>
      <c r="H24" s="1" t="s">
        <v>11</v>
      </c>
      <c r="I24" s="1" t="s">
        <v>4</v>
      </c>
      <c r="J24" s="1" t="s">
        <v>3</v>
      </c>
      <c r="K24" s="1" t="s">
        <v>15</v>
      </c>
      <c r="L24" s="1">
        <v>6</v>
      </c>
      <c r="M24" s="1" t="s">
        <v>18</v>
      </c>
      <c r="N24" s="1">
        <v>40</v>
      </c>
      <c r="O24" s="1">
        <f t="shared" si="0"/>
        <v>240</v>
      </c>
      <c r="P24" s="1" t="s">
        <v>0</v>
      </c>
      <c r="Q24" s="1"/>
    </row>
    <row r="25" spans="1:17" x14ac:dyDescent="0.25">
      <c r="A25" s="1" t="s">
        <v>98</v>
      </c>
      <c r="B25" s="1">
        <v>3</v>
      </c>
      <c r="C25" s="1" t="s">
        <v>62</v>
      </c>
      <c r="D25" s="1">
        <v>1</v>
      </c>
      <c r="E25" s="1" t="s">
        <v>99</v>
      </c>
      <c r="F25" s="1" t="s">
        <v>7</v>
      </c>
      <c r="G25" s="1" t="s">
        <v>6</v>
      </c>
      <c r="H25" s="1" t="s">
        <v>11</v>
      </c>
      <c r="I25" s="1" t="s">
        <v>4</v>
      </c>
      <c r="J25" s="1" t="s">
        <v>3</v>
      </c>
      <c r="K25" s="1" t="s">
        <v>92</v>
      </c>
      <c r="L25" s="1">
        <v>4</v>
      </c>
      <c r="M25" s="1" t="s">
        <v>18</v>
      </c>
      <c r="N25" s="1">
        <v>40</v>
      </c>
      <c r="O25" s="1">
        <f t="shared" si="0"/>
        <v>160</v>
      </c>
      <c r="P25" s="1" t="s">
        <v>0</v>
      </c>
      <c r="Q25" s="1"/>
    </row>
    <row r="26" spans="1:17" x14ac:dyDescent="0.25">
      <c r="A26" s="1" t="s">
        <v>98</v>
      </c>
      <c r="B26" s="1">
        <v>3</v>
      </c>
      <c r="C26" s="1" t="s">
        <v>62</v>
      </c>
      <c r="D26" s="1">
        <v>2</v>
      </c>
      <c r="E26" s="1" t="s">
        <v>97</v>
      </c>
      <c r="F26" s="1" t="s">
        <v>7</v>
      </c>
      <c r="G26" s="1" t="s">
        <v>6</v>
      </c>
      <c r="H26" s="1" t="s">
        <v>11</v>
      </c>
      <c r="I26" s="1" t="s">
        <v>4</v>
      </c>
      <c r="J26" s="1" t="s">
        <v>3</v>
      </c>
      <c r="K26" s="1" t="s">
        <v>92</v>
      </c>
      <c r="L26" s="1">
        <v>5</v>
      </c>
      <c r="M26" s="1" t="s">
        <v>18</v>
      </c>
      <c r="N26" s="1">
        <v>40</v>
      </c>
      <c r="O26" s="1">
        <f t="shared" si="0"/>
        <v>200</v>
      </c>
      <c r="P26" s="1" t="s">
        <v>0</v>
      </c>
      <c r="Q26" s="1"/>
    </row>
    <row r="27" spans="1:17" x14ac:dyDescent="0.25">
      <c r="A27" s="1" t="s">
        <v>94</v>
      </c>
      <c r="B27" s="1">
        <v>2</v>
      </c>
      <c r="C27" s="1" t="s">
        <v>62</v>
      </c>
      <c r="D27" s="1">
        <v>1</v>
      </c>
      <c r="E27" s="1" t="s">
        <v>96</v>
      </c>
      <c r="F27" s="1" t="s">
        <v>7</v>
      </c>
      <c r="G27" s="1" t="s">
        <v>6</v>
      </c>
      <c r="H27" s="1" t="s">
        <v>11</v>
      </c>
      <c r="I27" s="1" t="s">
        <v>4</v>
      </c>
      <c r="J27" s="1" t="s">
        <v>3</v>
      </c>
      <c r="K27" s="1" t="s">
        <v>92</v>
      </c>
      <c r="L27" s="1">
        <v>1</v>
      </c>
      <c r="M27" s="1" t="s">
        <v>18</v>
      </c>
      <c r="N27" s="1">
        <v>40</v>
      </c>
      <c r="O27" s="1">
        <f t="shared" si="0"/>
        <v>40</v>
      </c>
      <c r="P27" s="1" t="s">
        <v>0</v>
      </c>
      <c r="Q27" s="1"/>
    </row>
    <row r="28" spans="1:17" x14ac:dyDescent="0.25">
      <c r="A28" s="1" t="s">
        <v>94</v>
      </c>
      <c r="B28" s="1">
        <v>2</v>
      </c>
      <c r="C28" s="1" t="s">
        <v>62</v>
      </c>
      <c r="D28" s="1">
        <v>2</v>
      </c>
      <c r="E28" s="1" t="s">
        <v>95</v>
      </c>
      <c r="F28" s="1" t="s">
        <v>7</v>
      </c>
      <c r="G28" s="1" t="s">
        <v>6</v>
      </c>
      <c r="H28" s="1" t="s">
        <v>11</v>
      </c>
      <c r="I28" s="1" t="s">
        <v>4</v>
      </c>
      <c r="J28" s="1" t="s">
        <v>3</v>
      </c>
      <c r="K28" s="1" t="s">
        <v>92</v>
      </c>
      <c r="L28" s="1">
        <v>4</v>
      </c>
      <c r="M28" s="1" t="s">
        <v>18</v>
      </c>
      <c r="N28" s="1">
        <v>40</v>
      </c>
      <c r="O28" s="1">
        <f t="shared" si="0"/>
        <v>160</v>
      </c>
      <c r="P28" s="1" t="s">
        <v>0</v>
      </c>
      <c r="Q28" s="1"/>
    </row>
    <row r="29" spans="1:17" x14ac:dyDescent="0.25">
      <c r="A29" s="1" t="s">
        <v>94</v>
      </c>
      <c r="B29" s="1">
        <v>2</v>
      </c>
      <c r="C29" s="1" t="s">
        <v>62</v>
      </c>
      <c r="D29" s="1">
        <v>3</v>
      </c>
      <c r="E29" s="1" t="s">
        <v>93</v>
      </c>
      <c r="F29" s="1" t="s">
        <v>7</v>
      </c>
      <c r="G29" s="1" t="s">
        <v>6</v>
      </c>
      <c r="H29" s="1" t="s">
        <v>11</v>
      </c>
      <c r="I29" s="1" t="s">
        <v>4</v>
      </c>
      <c r="J29" s="1" t="s">
        <v>3</v>
      </c>
      <c r="K29" s="1" t="s">
        <v>92</v>
      </c>
      <c r="L29" s="1">
        <v>1</v>
      </c>
      <c r="M29" s="1" t="s">
        <v>90</v>
      </c>
      <c r="N29" s="1">
        <v>8</v>
      </c>
      <c r="O29" s="1">
        <f t="shared" si="0"/>
        <v>8</v>
      </c>
      <c r="P29" s="1" t="s">
        <v>0</v>
      </c>
      <c r="Q29" s="1"/>
    </row>
    <row r="30" spans="1:17" x14ac:dyDescent="0.25">
      <c r="A30" s="1" t="s">
        <v>94</v>
      </c>
      <c r="B30" s="1">
        <v>2</v>
      </c>
      <c r="C30" s="1" t="s">
        <v>62</v>
      </c>
      <c r="D30" s="1">
        <v>3</v>
      </c>
      <c r="E30" s="1" t="s">
        <v>93</v>
      </c>
      <c r="F30" s="1" t="s">
        <v>7</v>
      </c>
      <c r="G30" s="1" t="s">
        <v>6</v>
      </c>
      <c r="H30" s="1" t="s">
        <v>36</v>
      </c>
      <c r="I30" s="1" t="s">
        <v>4</v>
      </c>
      <c r="J30" s="1" t="s">
        <v>3</v>
      </c>
      <c r="K30" s="1" t="s">
        <v>92</v>
      </c>
      <c r="L30" s="1">
        <v>1</v>
      </c>
      <c r="M30" s="1" t="s">
        <v>90</v>
      </c>
      <c r="N30" s="1">
        <v>8</v>
      </c>
      <c r="O30" s="1">
        <f t="shared" si="0"/>
        <v>8</v>
      </c>
      <c r="P30" s="1" t="s">
        <v>0</v>
      </c>
      <c r="Q30" s="1"/>
    </row>
    <row r="31" spans="1:17" x14ac:dyDescent="0.25">
      <c r="A31" s="1" t="s">
        <v>89</v>
      </c>
      <c r="B31" s="1">
        <v>4</v>
      </c>
      <c r="C31" s="1" t="s">
        <v>62</v>
      </c>
      <c r="D31" s="1">
        <v>1</v>
      </c>
      <c r="E31" s="1" t="s">
        <v>91</v>
      </c>
      <c r="F31" s="1" t="s">
        <v>7</v>
      </c>
      <c r="G31" s="1" t="s">
        <v>6</v>
      </c>
      <c r="H31" s="1" t="s">
        <v>11</v>
      </c>
      <c r="I31" s="1" t="s">
        <v>4</v>
      </c>
      <c r="J31" s="1" t="s">
        <v>3</v>
      </c>
      <c r="K31" s="1" t="s">
        <v>2</v>
      </c>
      <c r="L31" s="1">
        <v>10</v>
      </c>
      <c r="M31" s="1" t="s">
        <v>90</v>
      </c>
      <c r="N31" s="1">
        <v>8</v>
      </c>
      <c r="O31" s="1">
        <f t="shared" si="0"/>
        <v>80</v>
      </c>
      <c r="P31" s="1" t="s">
        <v>0</v>
      </c>
      <c r="Q31" s="1"/>
    </row>
    <row r="32" spans="1:17" x14ac:dyDescent="0.25">
      <c r="A32" s="1" t="s">
        <v>89</v>
      </c>
      <c r="B32" s="1">
        <v>4</v>
      </c>
      <c r="C32" s="1" t="s">
        <v>62</v>
      </c>
      <c r="D32" s="1">
        <v>2</v>
      </c>
      <c r="E32" s="1" t="s">
        <v>88</v>
      </c>
      <c r="F32" s="1" t="s">
        <v>7</v>
      </c>
      <c r="G32" s="1" t="s">
        <v>6</v>
      </c>
      <c r="H32" s="1" t="s">
        <v>87</v>
      </c>
      <c r="I32" s="1" t="s">
        <v>4</v>
      </c>
      <c r="J32" s="1" t="s">
        <v>3</v>
      </c>
      <c r="K32" s="1" t="s">
        <v>2</v>
      </c>
      <c r="L32" s="1">
        <v>10</v>
      </c>
      <c r="M32" s="1" t="s">
        <v>28</v>
      </c>
      <c r="N32" s="1">
        <v>30</v>
      </c>
      <c r="O32" s="1">
        <f t="shared" si="0"/>
        <v>300</v>
      </c>
      <c r="P32" s="1" t="s">
        <v>0</v>
      </c>
      <c r="Q32" s="1"/>
    </row>
    <row r="33" spans="1:23" x14ac:dyDescent="0.25">
      <c r="A33" s="1" t="s">
        <v>84</v>
      </c>
      <c r="B33" s="1">
        <v>5</v>
      </c>
      <c r="C33" s="1" t="s">
        <v>62</v>
      </c>
      <c r="D33" s="1">
        <v>1</v>
      </c>
      <c r="E33" s="1" t="s">
        <v>86</v>
      </c>
      <c r="F33" s="1" t="s">
        <v>7</v>
      </c>
      <c r="G33" s="1" t="s">
        <v>6</v>
      </c>
      <c r="H33" s="1" t="s">
        <v>19</v>
      </c>
      <c r="I33" s="1" t="s">
        <v>4</v>
      </c>
      <c r="J33" s="1" t="s">
        <v>3</v>
      </c>
      <c r="K33" s="1" t="s">
        <v>15</v>
      </c>
      <c r="L33" s="1">
        <v>3</v>
      </c>
      <c r="M33" s="1" t="s">
        <v>56</v>
      </c>
      <c r="N33" s="1">
        <v>1</v>
      </c>
      <c r="O33" s="1">
        <f t="shared" si="0"/>
        <v>3</v>
      </c>
      <c r="P33" s="1" t="s">
        <v>0</v>
      </c>
      <c r="Q33" s="1"/>
      <c r="R33" s="1"/>
      <c r="S33" s="1"/>
      <c r="T33" s="1"/>
    </row>
    <row r="34" spans="1:23" x14ac:dyDescent="0.25">
      <c r="A34" s="1" t="s">
        <v>84</v>
      </c>
      <c r="B34" s="1">
        <v>5</v>
      </c>
      <c r="C34" s="1" t="s">
        <v>62</v>
      </c>
      <c r="D34" s="1">
        <v>1</v>
      </c>
      <c r="E34" s="1" t="s">
        <v>86</v>
      </c>
      <c r="F34" s="1" t="s">
        <v>7</v>
      </c>
      <c r="G34" s="1" t="s">
        <v>6</v>
      </c>
      <c r="H34" s="1" t="s">
        <v>11</v>
      </c>
      <c r="I34" s="1" t="s">
        <v>4</v>
      </c>
      <c r="J34" s="1" t="s">
        <v>3</v>
      </c>
      <c r="K34" s="1" t="s">
        <v>15</v>
      </c>
      <c r="L34" s="1">
        <v>3</v>
      </c>
      <c r="M34" s="1" t="s">
        <v>18</v>
      </c>
      <c r="N34" s="1">
        <v>40</v>
      </c>
      <c r="O34" s="1">
        <f t="shared" ref="O34:O65" si="1">L34*N34</f>
        <v>120</v>
      </c>
      <c r="P34" s="1" t="s">
        <v>0</v>
      </c>
      <c r="Q34" s="1"/>
      <c r="R34" s="1"/>
      <c r="S34" s="1"/>
      <c r="T34" s="1"/>
    </row>
    <row r="35" spans="1:23" x14ac:dyDescent="0.25">
      <c r="A35" s="1" t="s">
        <v>84</v>
      </c>
      <c r="B35" s="1">
        <v>5</v>
      </c>
      <c r="C35" s="1" t="s">
        <v>62</v>
      </c>
      <c r="D35" s="1">
        <v>2</v>
      </c>
      <c r="E35" s="1" t="s">
        <v>85</v>
      </c>
      <c r="F35" s="1" t="s">
        <v>7</v>
      </c>
      <c r="G35" s="1" t="s">
        <v>6</v>
      </c>
      <c r="H35" s="1" t="s">
        <v>11</v>
      </c>
      <c r="I35" s="1" t="s">
        <v>4</v>
      </c>
      <c r="J35" s="1" t="s">
        <v>3</v>
      </c>
      <c r="K35" s="1" t="s">
        <v>15</v>
      </c>
      <c r="L35" s="1">
        <v>2</v>
      </c>
      <c r="M35" s="1" t="s">
        <v>18</v>
      </c>
      <c r="N35" s="1">
        <v>40</v>
      </c>
      <c r="O35" s="1">
        <f t="shared" si="1"/>
        <v>80</v>
      </c>
      <c r="P35" s="1" t="s">
        <v>0</v>
      </c>
      <c r="Q35" s="1"/>
      <c r="R35" s="1"/>
      <c r="S35" s="1"/>
      <c r="T35" s="1"/>
      <c r="U35" s="1"/>
      <c r="V35" s="1"/>
      <c r="W35" s="1"/>
    </row>
    <row r="36" spans="1:23" x14ac:dyDescent="0.25">
      <c r="A36" s="1" t="s">
        <v>84</v>
      </c>
      <c r="B36" s="1">
        <v>5</v>
      </c>
      <c r="C36" s="1" t="s">
        <v>62</v>
      </c>
      <c r="D36" s="1">
        <v>3</v>
      </c>
      <c r="E36" s="1" t="s">
        <v>83</v>
      </c>
      <c r="F36" s="1" t="s">
        <v>7</v>
      </c>
      <c r="G36" s="1" t="s">
        <v>6</v>
      </c>
      <c r="H36" s="1" t="s">
        <v>11</v>
      </c>
      <c r="I36" s="1" t="s">
        <v>4</v>
      </c>
      <c r="J36" s="1" t="s">
        <v>3</v>
      </c>
      <c r="K36" s="1" t="s">
        <v>15</v>
      </c>
      <c r="L36" s="1">
        <v>2</v>
      </c>
      <c r="M36" s="1" t="s">
        <v>18</v>
      </c>
      <c r="N36" s="1">
        <v>40</v>
      </c>
      <c r="O36" s="1">
        <f t="shared" si="1"/>
        <v>80</v>
      </c>
      <c r="P36" s="1" t="s">
        <v>0</v>
      </c>
      <c r="Q36" s="1"/>
      <c r="R36" s="1"/>
      <c r="S36" s="1"/>
      <c r="T36" s="1"/>
      <c r="U36" s="1"/>
      <c r="V36" s="1"/>
      <c r="W36" s="1"/>
    </row>
    <row r="37" spans="1:23" x14ac:dyDescent="0.25">
      <c r="A37" s="1" t="s">
        <v>80</v>
      </c>
      <c r="B37" s="1">
        <v>4</v>
      </c>
      <c r="C37" s="1" t="s">
        <v>62</v>
      </c>
      <c r="D37" s="1">
        <v>1</v>
      </c>
      <c r="E37" s="1" t="s">
        <v>82</v>
      </c>
      <c r="F37" s="1" t="s">
        <v>7</v>
      </c>
      <c r="G37" s="1" t="s">
        <v>6</v>
      </c>
      <c r="H37" s="1" t="s">
        <v>19</v>
      </c>
      <c r="I37" s="1" t="s">
        <v>4</v>
      </c>
      <c r="J37" s="1" t="s">
        <v>3</v>
      </c>
      <c r="K37" s="1" t="s">
        <v>15</v>
      </c>
      <c r="L37" s="1">
        <v>0.5</v>
      </c>
      <c r="M37" s="1" t="s">
        <v>18</v>
      </c>
      <c r="N37" s="1">
        <v>40</v>
      </c>
      <c r="O37" s="1">
        <f t="shared" si="1"/>
        <v>20</v>
      </c>
      <c r="P37" s="1" t="s">
        <v>0</v>
      </c>
      <c r="Q37" s="1"/>
      <c r="R37" s="1"/>
      <c r="S37" s="1"/>
      <c r="T37" s="1"/>
      <c r="U37" s="1"/>
      <c r="V37" s="1"/>
      <c r="W37" s="1"/>
    </row>
    <row r="38" spans="1:23" x14ac:dyDescent="0.25">
      <c r="A38" s="1" t="s">
        <v>80</v>
      </c>
      <c r="B38" s="1">
        <v>4</v>
      </c>
      <c r="C38" s="1" t="s">
        <v>62</v>
      </c>
      <c r="D38" s="1">
        <v>2</v>
      </c>
      <c r="E38" s="1" t="s">
        <v>81</v>
      </c>
      <c r="F38" s="1" t="s">
        <v>7</v>
      </c>
      <c r="G38" s="1" t="s">
        <v>6</v>
      </c>
      <c r="H38" s="1" t="s">
        <v>11</v>
      </c>
      <c r="I38" s="1" t="s">
        <v>4</v>
      </c>
      <c r="J38" s="1" t="s">
        <v>3</v>
      </c>
      <c r="K38" s="1" t="s">
        <v>15</v>
      </c>
      <c r="L38" s="1">
        <v>3</v>
      </c>
      <c r="M38" s="1" t="s">
        <v>18</v>
      </c>
      <c r="N38" s="1">
        <v>40</v>
      </c>
      <c r="O38" s="1">
        <f t="shared" si="1"/>
        <v>120</v>
      </c>
      <c r="P38" s="1" t="s">
        <v>0</v>
      </c>
      <c r="Q38" s="1"/>
      <c r="R38" s="1"/>
      <c r="S38" s="1"/>
      <c r="T38" s="1"/>
      <c r="U38" s="1"/>
      <c r="V38" s="1"/>
      <c r="W38" s="1"/>
    </row>
    <row r="39" spans="1:23" x14ac:dyDescent="0.25">
      <c r="A39" s="1" t="s">
        <v>80</v>
      </c>
      <c r="B39" s="1">
        <v>4</v>
      </c>
      <c r="C39" s="1" t="s">
        <v>62</v>
      </c>
      <c r="D39" s="1">
        <v>5</v>
      </c>
      <c r="E39" s="1" t="s">
        <v>79</v>
      </c>
      <c r="F39" s="1" t="s">
        <v>7</v>
      </c>
      <c r="G39" s="1" t="s">
        <v>6</v>
      </c>
      <c r="H39" s="1" t="s">
        <v>78</v>
      </c>
      <c r="I39" s="1" t="s">
        <v>4</v>
      </c>
      <c r="J39" s="1" t="s">
        <v>3</v>
      </c>
      <c r="K39" s="1" t="s">
        <v>15</v>
      </c>
      <c r="L39" s="1">
        <v>3</v>
      </c>
      <c r="M39" s="1" t="s">
        <v>18</v>
      </c>
      <c r="N39" s="1">
        <v>40</v>
      </c>
      <c r="O39" s="1">
        <f t="shared" si="1"/>
        <v>120</v>
      </c>
      <c r="P39" s="1" t="s">
        <v>0</v>
      </c>
      <c r="Q39" s="1"/>
      <c r="R39" s="1"/>
      <c r="S39" s="1"/>
      <c r="T39" s="1"/>
      <c r="U39" s="1"/>
      <c r="V39" s="1"/>
      <c r="W39" s="1"/>
    </row>
    <row r="40" spans="1:23" x14ac:dyDescent="0.25">
      <c r="A40" s="1" t="s">
        <v>77</v>
      </c>
      <c r="B40" s="1">
        <v>3</v>
      </c>
      <c r="C40" s="1" t="s">
        <v>62</v>
      </c>
      <c r="D40" s="1">
        <v>1</v>
      </c>
      <c r="E40" s="1" t="s">
        <v>76</v>
      </c>
      <c r="F40" s="1" t="s">
        <v>7</v>
      </c>
      <c r="G40" s="1" t="s">
        <v>6</v>
      </c>
      <c r="H40" s="1" t="s">
        <v>19</v>
      </c>
      <c r="I40" s="1" t="s">
        <v>4</v>
      </c>
      <c r="J40" s="1" t="s">
        <v>3</v>
      </c>
      <c r="K40" s="1" t="s">
        <v>2</v>
      </c>
      <c r="L40" s="1">
        <v>20</v>
      </c>
      <c r="M40" s="1" t="s">
        <v>18</v>
      </c>
      <c r="N40" s="1">
        <v>40</v>
      </c>
      <c r="O40" s="1">
        <f t="shared" si="1"/>
        <v>800</v>
      </c>
      <c r="P40" s="1" t="s">
        <v>0</v>
      </c>
      <c r="Q40" s="1"/>
      <c r="R40" s="1"/>
      <c r="S40" s="1"/>
      <c r="T40" s="1"/>
      <c r="U40" s="1"/>
      <c r="V40" s="1"/>
      <c r="W40" s="1"/>
    </row>
    <row r="41" spans="1:23" x14ac:dyDescent="0.25">
      <c r="A41" s="1" t="s">
        <v>77</v>
      </c>
      <c r="B41" s="1">
        <v>3</v>
      </c>
      <c r="C41" s="1" t="s">
        <v>62</v>
      </c>
      <c r="D41" s="1">
        <v>1</v>
      </c>
      <c r="E41" s="1" t="s">
        <v>76</v>
      </c>
      <c r="F41" s="1" t="s">
        <v>7</v>
      </c>
      <c r="G41" s="1" t="s">
        <v>6</v>
      </c>
      <c r="H41" s="1" t="s">
        <v>11</v>
      </c>
      <c r="I41" s="1" t="s">
        <v>4</v>
      </c>
      <c r="J41" s="1" t="s">
        <v>3</v>
      </c>
      <c r="K41" s="1" t="s">
        <v>2</v>
      </c>
      <c r="L41" s="1">
        <v>20</v>
      </c>
      <c r="M41" s="1" t="s">
        <v>18</v>
      </c>
      <c r="N41" s="1">
        <v>40</v>
      </c>
      <c r="O41" s="1">
        <f t="shared" si="1"/>
        <v>800</v>
      </c>
      <c r="P41" s="1" t="s">
        <v>0</v>
      </c>
      <c r="Q41" s="1"/>
      <c r="R41" s="1"/>
      <c r="S41" s="1"/>
      <c r="T41" s="1"/>
      <c r="U41" s="1"/>
      <c r="V41" s="1"/>
      <c r="W41" s="1"/>
    </row>
    <row r="42" spans="1:23" x14ac:dyDescent="0.25">
      <c r="A42" s="1" t="s">
        <v>73</v>
      </c>
      <c r="B42" s="1">
        <v>4</v>
      </c>
      <c r="C42" s="1" t="s">
        <v>62</v>
      </c>
      <c r="D42" s="1">
        <v>1</v>
      </c>
      <c r="E42" s="1" t="s">
        <v>75</v>
      </c>
      <c r="F42" s="1" t="s">
        <v>7</v>
      </c>
      <c r="G42" s="1" t="s">
        <v>6</v>
      </c>
      <c r="H42" s="1" t="s">
        <v>11</v>
      </c>
      <c r="I42" s="1" t="s">
        <v>4</v>
      </c>
      <c r="J42" s="1" t="s">
        <v>3</v>
      </c>
      <c r="K42" s="1" t="s">
        <v>2</v>
      </c>
      <c r="L42" s="1">
        <v>1</v>
      </c>
      <c r="M42" s="1" t="s">
        <v>18</v>
      </c>
      <c r="N42" s="1">
        <v>40</v>
      </c>
      <c r="O42" s="1">
        <f t="shared" si="1"/>
        <v>40</v>
      </c>
      <c r="P42" s="1" t="s">
        <v>0</v>
      </c>
      <c r="Q42" s="1"/>
      <c r="R42" s="1"/>
      <c r="S42" s="1"/>
      <c r="T42" s="1"/>
      <c r="U42" s="1"/>
      <c r="V42" s="1"/>
      <c r="W42" s="1"/>
    </row>
    <row r="43" spans="1:23" x14ac:dyDescent="0.25">
      <c r="A43" s="1" t="s">
        <v>73</v>
      </c>
      <c r="B43" s="1">
        <v>4</v>
      </c>
      <c r="C43" s="1" t="s">
        <v>62</v>
      </c>
      <c r="D43" s="1">
        <v>2</v>
      </c>
      <c r="E43" s="1" t="s">
        <v>74</v>
      </c>
      <c r="F43" s="1" t="s">
        <v>7</v>
      </c>
      <c r="G43" s="1" t="s">
        <v>6</v>
      </c>
      <c r="H43" s="1" t="s">
        <v>11</v>
      </c>
      <c r="I43" s="1" t="s">
        <v>4</v>
      </c>
      <c r="J43" s="1" t="s">
        <v>3</v>
      </c>
      <c r="K43" s="1" t="s">
        <v>2</v>
      </c>
      <c r="L43" s="1">
        <v>2</v>
      </c>
      <c r="M43" s="1" t="s">
        <v>18</v>
      </c>
      <c r="N43" s="1">
        <v>40</v>
      </c>
      <c r="O43" s="1">
        <f t="shared" si="1"/>
        <v>80</v>
      </c>
      <c r="P43" s="1" t="s">
        <v>0</v>
      </c>
      <c r="Q43" s="1"/>
      <c r="R43" s="1"/>
      <c r="S43" s="1"/>
      <c r="T43" s="1"/>
      <c r="U43" s="1"/>
      <c r="V43" s="1"/>
      <c r="W43" s="1"/>
    </row>
    <row r="44" spans="1:23" x14ac:dyDescent="0.25">
      <c r="A44" s="1" t="s">
        <v>73</v>
      </c>
      <c r="B44" s="1">
        <v>4</v>
      </c>
      <c r="C44" s="1" t="s">
        <v>62</v>
      </c>
      <c r="D44" s="1">
        <v>4</v>
      </c>
      <c r="E44" s="1" t="s">
        <v>72</v>
      </c>
      <c r="F44" s="1" t="s">
        <v>7</v>
      </c>
      <c r="G44" s="1" t="s">
        <v>6</v>
      </c>
      <c r="H44" s="1" t="s">
        <v>11</v>
      </c>
      <c r="I44" s="1" t="s">
        <v>4</v>
      </c>
      <c r="J44" s="1" t="s">
        <v>3</v>
      </c>
      <c r="K44" s="1" t="s">
        <v>2</v>
      </c>
      <c r="L44" s="1">
        <v>8</v>
      </c>
      <c r="M44" s="1" t="s">
        <v>18</v>
      </c>
      <c r="N44" s="1">
        <v>40</v>
      </c>
      <c r="O44" s="1">
        <f t="shared" si="1"/>
        <v>320</v>
      </c>
      <c r="P44" s="1" t="s">
        <v>0</v>
      </c>
      <c r="Q44" s="1"/>
      <c r="R44" s="1"/>
      <c r="S44" s="1"/>
      <c r="T44" s="1"/>
      <c r="U44" s="1"/>
      <c r="V44" s="1"/>
      <c r="W44" s="1"/>
    </row>
    <row r="45" spans="1:23" x14ac:dyDescent="0.25">
      <c r="A45" s="1" t="s">
        <v>70</v>
      </c>
      <c r="B45" s="1">
        <v>5</v>
      </c>
      <c r="C45" s="1" t="s">
        <v>62</v>
      </c>
      <c r="D45" s="1">
        <v>2</v>
      </c>
      <c r="E45" s="1" t="s">
        <v>71</v>
      </c>
      <c r="F45" s="1" t="s">
        <v>7</v>
      </c>
      <c r="G45" s="1" t="s">
        <v>6</v>
      </c>
      <c r="H45" s="1" t="s">
        <v>11</v>
      </c>
      <c r="I45" s="1" t="s">
        <v>4</v>
      </c>
      <c r="J45" s="1" t="s">
        <v>3</v>
      </c>
      <c r="K45" s="1" t="s">
        <v>15</v>
      </c>
      <c r="L45" s="1">
        <v>3</v>
      </c>
      <c r="M45" s="1" t="s">
        <v>18</v>
      </c>
      <c r="N45" s="1">
        <v>40</v>
      </c>
      <c r="O45" s="1">
        <f t="shared" si="1"/>
        <v>120</v>
      </c>
      <c r="P45" s="1" t="s">
        <v>0</v>
      </c>
      <c r="Q45" s="1"/>
      <c r="R45" s="1"/>
      <c r="S45" s="1"/>
      <c r="T45" s="1"/>
      <c r="U45" s="1"/>
      <c r="V45" s="1"/>
      <c r="W45" s="1"/>
    </row>
    <row r="46" spans="1:23" x14ac:dyDescent="0.25">
      <c r="A46" s="1" t="s">
        <v>70</v>
      </c>
      <c r="B46" s="1">
        <v>5</v>
      </c>
      <c r="C46" s="1" t="s">
        <v>62</v>
      </c>
      <c r="D46" s="1">
        <v>3</v>
      </c>
      <c r="E46" s="1" t="s">
        <v>69</v>
      </c>
      <c r="F46" s="1" t="s">
        <v>7</v>
      </c>
      <c r="G46" s="1" t="s">
        <v>6</v>
      </c>
      <c r="H46" s="1" t="s">
        <v>39</v>
      </c>
      <c r="I46" s="1" t="s">
        <v>4</v>
      </c>
      <c r="J46" s="1" t="s">
        <v>3</v>
      </c>
      <c r="K46" s="1" t="s">
        <v>15</v>
      </c>
      <c r="L46" s="1">
        <v>3</v>
      </c>
      <c r="M46" s="1" t="s">
        <v>18</v>
      </c>
      <c r="N46" s="1">
        <v>40</v>
      </c>
      <c r="O46" s="1">
        <f t="shared" si="1"/>
        <v>120</v>
      </c>
      <c r="P46" s="1" t="s">
        <v>0</v>
      </c>
      <c r="Q46" s="1"/>
      <c r="R46" s="1"/>
      <c r="S46" s="1"/>
      <c r="T46" s="1"/>
      <c r="U46" s="1"/>
      <c r="V46" s="1"/>
      <c r="W46" s="1"/>
    </row>
    <row r="47" spans="1:23" x14ac:dyDescent="0.25">
      <c r="A47" s="1" t="s">
        <v>66</v>
      </c>
      <c r="B47" s="1">
        <v>1</v>
      </c>
      <c r="C47" s="1" t="s">
        <v>62</v>
      </c>
      <c r="D47" s="1">
        <v>1</v>
      </c>
      <c r="E47" s="1" t="s">
        <v>68</v>
      </c>
      <c r="F47" s="1" t="s">
        <v>7</v>
      </c>
      <c r="G47" s="1" t="s">
        <v>6</v>
      </c>
      <c r="H47" s="1" t="s">
        <v>11</v>
      </c>
      <c r="I47" s="1" t="s">
        <v>4</v>
      </c>
      <c r="J47" s="1" t="s">
        <v>3</v>
      </c>
      <c r="K47" s="1" t="s">
        <v>2</v>
      </c>
      <c r="L47" s="1">
        <v>3</v>
      </c>
      <c r="M47" s="1" t="s">
        <v>18</v>
      </c>
      <c r="N47" s="1">
        <v>40</v>
      </c>
      <c r="O47" s="1">
        <f t="shared" si="1"/>
        <v>120</v>
      </c>
      <c r="P47" s="1" t="s">
        <v>0</v>
      </c>
      <c r="Q47" s="1"/>
      <c r="R47" s="1"/>
      <c r="S47" s="1"/>
      <c r="T47" s="1"/>
      <c r="U47" s="1"/>
      <c r="V47" s="1"/>
      <c r="W47" s="1"/>
    </row>
    <row r="48" spans="1:23" x14ac:dyDescent="0.25">
      <c r="A48" s="1" t="s">
        <v>66</v>
      </c>
      <c r="B48" s="1">
        <v>1</v>
      </c>
      <c r="C48" s="1" t="s">
        <v>62</v>
      </c>
      <c r="D48" s="1">
        <v>2</v>
      </c>
      <c r="E48" s="1" t="s">
        <v>67</v>
      </c>
      <c r="F48" s="1" t="s">
        <v>7</v>
      </c>
      <c r="G48" s="1" t="s">
        <v>6</v>
      </c>
      <c r="H48" s="1" t="s">
        <v>11</v>
      </c>
      <c r="I48" s="1" t="s">
        <v>4</v>
      </c>
      <c r="J48" s="1" t="s">
        <v>3</v>
      </c>
      <c r="K48" s="1" t="s">
        <v>15</v>
      </c>
      <c r="L48" s="1">
        <v>3</v>
      </c>
      <c r="M48" s="1" t="s">
        <v>18</v>
      </c>
      <c r="N48" s="1">
        <v>40</v>
      </c>
      <c r="O48" s="1">
        <f t="shared" si="1"/>
        <v>120</v>
      </c>
      <c r="P48" s="1" t="s">
        <v>0</v>
      </c>
      <c r="Q48" s="1"/>
      <c r="R48" s="1"/>
      <c r="S48" s="1"/>
      <c r="T48" s="1"/>
      <c r="U48" s="1"/>
      <c r="V48" s="1"/>
      <c r="W48" s="1"/>
    </row>
    <row r="49" spans="1:23" x14ac:dyDescent="0.25">
      <c r="A49" s="1" t="s">
        <v>66</v>
      </c>
      <c r="B49" s="1">
        <v>1</v>
      </c>
      <c r="C49" s="1" t="s">
        <v>62</v>
      </c>
      <c r="D49" s="1">
        <v>3</v>
      </c>
      <c r="E49" s="1" t="s">
        <v>65</v>
      </c>
      <c r="F49" s="1" t="s">
        <v>7</v>
      </c>
      <c r="G49" s="1" t="s">
        <v>6</v>
      </c>
      <c r="H49" s="1" t="s">
        <v>19</v>
      </c>
      <c r="I49" s="1" t="s">
        <v>4</v>
      </c>
      <c r="J49" s="1" t="s">
        <v>3</v>
      </c>
      <c r="K49" s="1" t="s">
        <v>2</v>
      </c>
      <c r="L49" s="1">
        <v>4</v>
      </c>
      <c r="M49" s="1" t="s">
        <v>18</v>
      </c>
      <c r="N49" s="1">
        <v>40</v>
      </c>
      <c r="O49" s="1">
        <f t="shared" si="1"/>
        <v>160</v>
      </c>
      <c r="P49" s="1" t="s">
        <v>0</v>
      </c>
      <c r="Q49" s="1"/>
      <c r="R49" s="1"/>
      <c r="S49" s="1"/>
      <c r="T49" s="1"/>
      <c r="U49" s="1"/>
      <c r="V49" s="1"/>
      <c r="W49" s="1"/>
    </row>
    <row r="50" spans="1:23" x14ac:dyDescent="0.25">
      <c r="A50" s="1" t="s">
        <v>66</v>
      </c>
      <c r="B50" s="1">
        <v>1</v>
      </c>
      <c r="C50" s="1" t="s">
        <v>62</v>
      </c>
      <c r="D50" s="1">
        <v>3</v>
      </c>
      <c r="E50" s="1" t="s">
        <v>65</v>
      </c>
      <c r="F50" s="1" t="s">
        <v>7</v>
      </c>
      <c r="G50" s="1" t="s">
        <v>6</v>
      </c>
      <c r="H50" s="1" t="s">
        <v>11</v>
      </c>
      <c r="I50" s="1" t="s">
        <v>4</v>
      </c>
      <c r="J50" s="1" t="s">
        <v>3</v>
      </c>
      <c r="K50" s="1" t="s">
        <v>2</v>
      </c>
      <c r="L50" s="1">
        <v>4</v>
      </c>
      <c r="M50" s="1" t="s">
        <v>18</v>
      </c>
      <c r="N50" s="1">
        <v>40</v>
      </c>
      <c r="O50" s="1">
        <f t="shared" si="1"/>
        <v>160</v>
      </c>
      <c r="P50" s="1" t="s">
        <v>0</v>
      </c>
      <c r="Q50" s="1"/>
      <c r="R50" s="1"/>
      <c r="S50" s="1"/>
      <c r="T50" s="1"/>
      <c r="U50" s="1"/>
      <c r="V50" s="1"/>
      <c r="W50" s="1"/>
    </row>
    <row r="51" spans="1:23" x14ac:dyDescent="0.25">
      <c r="A51" s="1" t="s">
        <v>63</v>
      </c>
      <c r="B51" s="1">
        <v>3</v>
      </c>
      <c r="C51" s="1" t="s">
        <v>62</v>
      </c>
      <c r="D51" s="1">
        <v>1</v>
      </c>
      <c r="E51" s="1" t="s">
        <v>64</v>
      </c>
      <c r="F51" s="1" t="s">
        <v>7</v>
      </c>
      <c r="G51" s="1" t="s">
        <v>6</v>
      </c>
      <c r="H51" s="1" t="s">
        <v>19</v>
      </c>
      <c r="I51" s="1" t="s">
        <v>4</v>
      </c>
      <c r="J51" s="1" t="s">
        <v>3</v>
      </c>
      <c r="K51" s="1" t="s">
        <v>15</v>
      </c>
      <c r="L51" s="1">
        <v>5</v>
      </c>
      <c r="M51" s="1" t="s">
        <v>18</v>
      </c>
      <c r="N51" s="1">
        <v>40</v>
      </c>
      <c r="O51" s="1">
        <f t="shared" si="1"/>
        <v>200</v>
      </c>
      <c r="P51" s="1" t="s">
        <v>0</v>
      </c>
      <c r="Q51" s="1"/>
      <c r="R51" s="1"/>
      <c r="S51" s="1"/>
      <c r="T51" s="1"/>
      <c r="U51" s="1"/>
      <c r="V51" s="1"/>
      <c r="W51" s="1"/>
    </row>
    <row r="52" spans="1:23" x14ac:dyDescent="0.25">
      <c r="A52" s="1" t="s">
        <v>63</v>
      </c>
      <c r="B52" s="1">
        <v>3</v>
      </c>
      <c r="C52" s="1" t="s">
        <v>62</v>
      </c>
      <c r="D52" s="1">
        <v>1</v>
      </c>
      <c r="E52" s="1" t="s">
        <v>64</v>
      </c>
      <c r="F52" s="1" t="s">
        <v>7</v>
      </c>
      <c r="G52" s="1" t="s">
        <v>6</v>
      </c>
      <c r="H52" s="1" t="s">
        <v>11</v>
      </c>
      <c r="I52" s="1" t="s">
        <v>4</v>
      </c>
      <c r="J52" s="1" t="s">
        <v>3</v>
      </c>
      <c r="K52" s="1" t="s">
        <v>15</v>
      </c>
      <c r="L52" s="1">
        <v>5</v>
      </c>
      <c r="M52" s="1" t="s">
        <v>18</v>
      </c>
      <c r="N52" s="1">
        <v>40</v>
      </c>
      <c r="O52" s="1">
        <f t="shared" si="1"/>
        <v>200</v>
      </c>
      <c r="P52" s="1" t="s">
        <v>0</v>
      </c>
      <c r="Q52" s="1"/>
      <c r="R52" s="1"/>
      <c r="S52" s="1"/>
      <c r="T52" s="1"/>
      <c r="U52" s="1"/>
      <c r="V52" s="1"/>
      <c r="W52" s="1"/>
    </row>
    <row r="53" spans="1:23" x14ac:dyDescent="0.25">
      <c r="A53" s="1" t="s">
        <v>63</v>
      </c>
      <c r="B53" s="1">
        <v>3</v>
      </c>
      <c r="C53" s="1" t="s">
        <v>62</v>
      </c>
      <c r="D53" s="1">
        <v>2</v>
      </c>
      <c r="E53" s="1" t="s">
        <v>61</v>
      </c>
      <c r="F53" s="1" t="s">
        <v>7</v>
      </c>
      <c r="G53" s="1" t="s">
        <v>6</v>
      </c>
      <c r="H53" s="1" t="s">
        <v>11</v>
      </c>
      <c r="I53" s="1" t="s">
        <v>4</v>
      </c>
      <c r="J53" s="1" t="s">
        <v>3</v>
      </c>
      <c r="K53" s="1" t="s">
        <v>15</v>
      </c>
      <c r="L53" s="1">
        <v>3</v>
      </c>
      <c r="M53" s="1" t="s">
        <v>18</v>
      </c>
      <c r="N53" s="1">
        <v>40</v>
      </c>
      <c r="O53" s="1">
        <f t="shared" si="1"/>
        <v>120</v>
      </c>
      <c r="P53" s="1" t="s">
        <v>0</v>
      </c>
      <c r="Q53" s="1"/>
      <c r="R53" s="1"/>
      <c r="S53" s="1"/>
      <c r="T53" s="1"/>
      <c r="U53" s="1"/>
      <c r="V53" s="1"/>
      <c r="W53" s="1"/>
    </row>
    <row r="54" spans="1:23" x14ac:dyDescent="0.25">
      <c r="A54" s="1" t="s">
        <v>60</v>
      </c>
      <c r="B54" s="1">
        <v>3</v>
      </c>
      <c r="C54" s="1" t="s">
        <v>9</v>
      </c>
      <c r="D54" s="1">
        <v>1</v>
      </c>
      <c r="E54" s="1" t="s">
        <v>59</v>
      </c>
      <c r="F54" s="1" t="s">
        <v>7</v>
      </c>
      <c r="G54" s="1" t="s">
        <v>6</v>
      </c>
      <c r="H54" s="1" t="s">
        <v>11</v>
      </c>
      <c r="I54" s="1" t="s">
        <v>4</v>
      </c>
      <c r="J54" s="1" t="s">
        <v>3</v>
      </c>
      <c r="K54" s="1" t="s">
        <v>15</v>
      </c>
      <c r="L54" s="1">
        <v>10</v>
      </c>
      <c r="M54" s="1" t="s">
        <v>13</v>
      </c>
      <c r="N54" s="1">
        <v>5</v>
      </c>
      <c r="O54" s="1">
        <f t="shared" si="1"/>
        <v>50</v>
      </c>
      <c r="P54" s="1" t="s">
        <v>0</v>
      </c>
      <c r="Q54" s="1"/>
      <c r="R54" s="1"/>
      <c r="S54" s="1"/>
      <c r="T54" s="1"/>
      <c r="U54" s="1"/>
      <c r="V54" s="1"/>
      <c r="W54" s="1"/>
    </row>
    <row r="55" spans="1:23" x14ac:dyDescent="0.25">
      <c r="A55" s="1" t="s">
        <v>58</v>
      </c>
      <c r="B55" s="1">
        <v>4</v>
      </c>
      <c r="C55" s="1" t="s">
        <v>9</v>
      </c>
      <c r="D55" s="1">
        <v>1</v>
      </c>
      <c r="E55" s="1" t="s">
        <v>57</v>
      </c>
      <c r="F55" s="1" t="s">
        <v>7</v>
      </c>
      <c r="G55" s="1" t="s">
        <v>6</v>
      </c>
      <c r="H55" s="1" t="s">
        <v>43</v>
      </c>
      <c r="I55" s="1" t="s">
        <v>4</v>
      </c>
      <c r="J55" s="1" t="s">
        <v>3</v>
      </c>
      <c r="K55" s="1" t="s">
        <v>15</v>
      </c>
      <c r="L55" s="1">
        <v>360</v>
      </c>
      <c r="M55" s="1" t="s">
        <v>56</v>
      </c>
      <c r="N55" s="1">
        <v>1</v>
      </c>
      <c r="O55" s="1">
        <f t="shared" si="1"/>
        <v>360</v>
      </c>
      <c r="P55" s="1" t="s">
        <v>0</v>
      </c>
      <c r="Q55" s="1"/>
      <c r="R55" s="1"/>
      <c r="S55" s="1"/>
      <c r="T55" s="1"/>
      <c r="U55" s="1"/>
      <c r="V55" s="1"/>
      <c r="W55" s="1"/>
    </row>
    <row r="56" spans="1:23" x14ac:dyDescent="0.25">
      <c r="A56" s="1" t="s">
        <v>58</v>
      </c>
      <c r="B56" s="1">
        <v>4</v>
      </c>
      <c r="C56" s="1" t="s">
        <v>9</v>
      </c>
      <c r="D56" s="1">
        <v>1</v>
      </c>
      <c r="E56" s="1" t="s">
        <v>57</v>
      </c>
      <c r="F56" s="1" t="s">
        <v>7</v>
      </c>
      <c r="G56" s="1" t="s">
        <v>6</v>
      </c>
      <c r="H56" s="1" t="s">
        <v>11</v>
      </c>
      <c r="I56" s="1" t="s">
        <v>4</v>
      </c>
      <c r="J56" s="1" t="s">
        <v>3</v>
      </c>
      <c r="K56" s="1" t="s">
        <v>15</v>
      </c>
      <c r="L56" s="1">
        <v>360</v>
      </c>
      <c r="M56" s="1" t="s">
        <v>56</v>
      </c>
      <c r="N56" s="1">
        <v>1</v>
      </c>
      <c r="O56" s="1">
        <f t="shared" si="1"/>
        <v>360</v>
      </c>
      <c r="P56" s="1" t="s">
        <v>0</v>
      </c>
      <c r="Q56" s="1"/>
      <c r="R56" s="1"/>
      <c r="S56" s="1"/>
      <c r="T56" s="1"/>
      <c r="U56" s="1"/>
      <c r="V56" s="1"/>
      <c r="W56" s="1"/>
    </row>
    <row r="57" spans="1:23" x14ac:dyDescent="0.25">
      <c r="A57" s="1" t="s">
        <v>53</v>
      </c>
      <c r="B57" s="1">
        <v>4</v>
      </c>
      <c r="C57" s="1" t="s">
        <v>9</v>
      </c>
      <c r="D57" s="1">
        <v>1</v>
      </c>
      <c r="E57" s="1" t="s">
        <v>55</v>
      </c>
      <c r="F57" s="1" t="s">
        <v>7</v>
      </c>
      <c r="G57" s="1" t="s">
        <v>6</v>
      </c>
      <c r="H57" s="1" t="s">
        <v>19</v>
      </c>
      <c r="I57" s="1" t="s">
        <v>4</v>
      </c>
      <c r="J57" s="1" t="s">
        <v>3</v>
      </c>
      <c r="K57" s="1" t="s">
        <v>15</v>
      </c>
      <c r="L57" s="1">
        <v>4</v>
      </c>
      <c r="M57" s="1" t="s">
        <v>18</v>
      </c>
      <c r="N57" s="1">
        <v>40</v>
      </c>
      <c r="O57" s="1">
        <f t="shared" si="1"/>
        <v>160</v>
      </c>
      <c r="P57" s="1" t="s">
        <v>0</v>
      </c>
      <c r="Q57" s="1"/>
      <c r="R57" s="1"/>
      <c r="S57" s="1"/>
      <c r="T57" s="1"/>
      <c r="U57" s="1"/>
      <c r="V57" s="1"/>
      <c r="W57" s="1"/>
    </row>
    <row r="58" spans="1:23" x14ac:dyDescent="0.25">
      <c r="A58" s="1" t="s">
        <v>53</v>
      </c>
      <c r="B58" s="1">
        <v>4</v>
      </c>
      <c r="C58" s="1" t="s">
        <v>9</v>
      </c>
      <c r="D58" s="1">
        <v>1</v>
      </c>
      <c r="E58" s="1" t="s">
        <v>55</v>
      </c>
      <c r="F58" s="1" t="s">
        <v>7</v>
      </c>
      <c r="G58" s="1" t="s">
        <v>6</v>
      </c>
      <c r="H58" s="1" t="s">
        <v>11</v>
      </c>
      <c r="I58" s="1" t="s">
        <v>4</v>
      </c>
      <c r="J58" s="1" t="s">
        <v>3</v>
      </c>
      <c r="K58" s="1" t="s">
        <v>15</v>
      </c>
      <c r="L58" s="1">
        <v>4</v>
      </c>
      <c r="M58" s="1" t="s">
        <v>18</v>
      </c>
      <c r="N58" s="1">
        <v>40</v>
      </c>
      <c r="O58" s="1">
        <f t="shared" si="1"/>
        <v>160</v>
      </c>
      <c r="P58" s="1" t="s">
        <v>0</v>
      </c>
      <c r="Q58" s="1"/>
      <c r="R58" s="1"/>
      <c r="S58" s="1"/>
      <c r="T58" s="1"/>
      <c r="U58" s="1"/>
      <c r="V58" s="1"/>
      <c r="W58" s="1"/>
    </row>
    <row r="59" spans="1:23" x14ac:dyDescent="0.25">
      <c r="A59" s="1" t="s">
        <v>53</v>
      </c>
      <c r="B59" s="1">
        <v>4</v>
      </c>
      <c r="C59" s="1" t="s">
        <v>9</v>
      </c>
      <c r="D59" s="1">
        <v>2</v>
      </c>
      <c r="E59" s="1" t="s">
        <v>54</v>
      </c>
      <c r="F59" s="1" t="s">
        <v>7</v>
      </c>
      <c r="G59" s="1" t="s">
        <v>6</v>
      </c>
      <c r="H59" s="1" t="s">
        <v>11</v>
      </c>
      <c r="I59" s="1" t="s">
        <v>4</v>
      </c>
      <c r="J59" s="1" t="s">
        <v>3</v>
      </c>
      <c r="K59" s="1" t="s">
        <v>15</v>
      </c>
      <c r="L59" s="1">
        <v>3</v>
      </c>
      <c r="M59" s="1" t="s">
        <v>18</v>
      </c>
      <c r="N59" s="1">
        <v>40</v>
      </c>
      <c r="O59" s="1">
        <f t="shared" si="1"/>
        <v>120</v>
      </c>
      <c r="P59" s="1" t="s">
        <v>0</v>
      </c>
      <c r="Q59" s="1"/>
      <c r="R59" s="1"/>
      <c r="S59" s="1"/>
      <c r="T59" s="1"/>
      <c r="U59" s="1"/>
      <c r="V59" s="1"/>
      <c r="W59" s="1"/>
    </row>
    <row r="60" spans="1:23" x14ac:dyDescent="0.25">
      <c r="A60" s="1" t="s">
        <v>53</v>
      </c>
      <c r="B60" s="1">
        <v>4</v>
      </c>
      <c r="C60" s="1" t="s">
        <v>9</v>
      </c>
      <c r="D60" s="1">
        <v>3</v>
      </c>
      <c r="E60" s="1" t="s">
        <v>52</v>
      </c>
      <c r="F60" s="1" t="s">
        <v>7</v>
      </c>
      <c r="G60" s="1" t="s">
        <v>6</v>
      </c>
      <c r="H60" s="1" t="s">
        <v>24</v>
      </c>
      <c r="I60" s="1" t="s">
        <v>4</v>
      </c>
      <c r="J60" s="1" t="s">
        <v>3</v>
      </c>
      <c r="K60" s="1" t="s">
        <v>2</v>
      </c>
      <c r="L60" s="1">
        <v>4</v>
      </c>
      <c r="M60" s="1" t="s">
        <v>18</v>
      </c>
      <c r="N60" s="1">
        <v>40</v>
      </c>
      <c r="O60" s="1">
        <f t="shared" si="1"/>
        <v>160</v>
      </c>
      <c r="P60" s="1" t="s">
        <v>0</v>
      </c>
      <c r="Q60" s="1"/>
      <c r="R60" s="1"/>
      <c r="S60" s="1"/>
      <c r="T60" s="1"/>
      <c r="U60" s="1"/>
      <c r="V60" s="1"/>
      <c r="W60" s="1"/>
    </row>
    <row r="61" spans="1:23" x14ac:dyDescent="0.25">
      <c r="A61" s="1" t="s">
        <v>50</v>
      </c>
      <c r="B61" s="1">
        <v>2</v>
      </c>
      <c r="C61" s="1" t="s">
        <v>9</v>
      </c>
      <c r="D61" s="1">
        <v>1</v>
      </c>
      <c r="E61" s="1" t="s">
        <v>51</v>
      </c>
      <c r="F61" s="1" t="s">
        <v>7</v>
      </c>
      <c r="G61" s="1" t="s">
        <v>6</v>
      </c>
      <c r="H61" s="1" t="s">
        <v>36</v>
      </c>
      <c r="I61" s="1" t="s">
        <v>4</v>
      </c>
      <c r="J61" s="1" t="s">
        <v>3</v>
      </c>
      <c r="K61" s="1" t="s">
        <v>15</v>
      </c>
      <c r="L61" s="1">
        <v>2</v>
      </c>
      <c r="M61" s="1" t="s">
        <v>18</v>
      </c>
      <c r="N61" s="1">
        <v>40</v>
      </c>
      <c r="O61" s="1">
        <f t="shared" si="1"/>
        <v>80</v>
      </c>
      <c r="P61" s="1" t="s">
        <v>0</v>
      </c>
      <c r="Q61" s="1"/>
      <c r="R61" s="1"/>
      <c r="S61" s="1"/>
      <c r="T61" s="1"/>
      <c r="U61" s="1"/>
      <c r="V61" s="1"/>
      <c r="W61" s="1"/>
    </row>
    <row r="62" spans="1:23" x14ac:dyDescent="0.25">
      <c r="A62" s="1" t="s">
        <v>50</v>
      </c>
      <c r="B62" s="1">
        <v>2</v>
      </c>
      <c r="C62" s="1" t="s">
        <v>9</v>
      </c>
      <c r="D62" s="1">
        <v>2</v>
      </c>
      <c r="E62" s="1" t="s">
        <v>49</v>
      </c>
      <c r="F62" s="1" t="s">
        <v>7</v>
      </c>
      <c r="G62" s="1" t="s">
        <v>6</v>
      </c>
      <c r="H62" s="1" t="s">
        <v>11</v>
      </c>
      <c r="I62" s="1" t="s">
        <v>4</v>
      </c>
      <c r="J62" s="1" t="s">
        <v>3</v>
      </c>
      <c r="K62" s="1" t="s">
        <v>2</v>
      </c>
      <c r="L62" s="1">
        <v>8</v>
      </c>
      <c r="M62" s="1" t="s">
        <v>18</v>
      </c>
      <c r="N62" s="1">
        <v>40</v>
      </c>
      <c r="O62" s="1">
        <f t="shared" si="1"/>
        <v>320</v>
      </c>
      <c r="P62" s="1" t="s">
        <v>0</v>
      </c>
      <c r="Q62" s="1"/>
      <c r="R62" s="1"/>
      <c r="S62" s="1"/>
      <c r="T62" s="1"/>
      <c r="U62" s="1"/>
      <c r="V62" s="1"/>
      <c r="W62" s="1"/>
    </row>
    <row r="63" spans="1:23" x14ac:dyDescent="0.25">
      <c r="A63" s="1" t="s">
        <v>48</v>
      </c>
      <c r="B63" s="1">
        <v>5</v>
      </c>
      <c r="C63" s="1" t="s">
        <v>9</v>
      </c>
      <c r="D63" s="1">
        <v>4</v>
      </c>
      <c r="E63" s="1" t="s">
        <v>47</v>
      </c>
      <c r="F63" s="1" t="s">
        <v>7</v>
      </c>
      <c r="G63" s="1" t="s">
        <v>6</v>
      </c>
      <c r="H63" s="1" t="s">
        <v>11</v>
      </c>
      <c r="I63" s="1" t="s">
        <v>4</v>
      </c>
      <c r="J63" s="1" t="s">
        <v>3</v>
      </c>
      <c r="K63" s="1" t="s">
        <v>15</v>
      </c>
      <c r="L63" s="1">
        <v>10</v>
      </c>
      <c r="M63" s="1" t="s">
        <v>18</v>
      </c>
      <c r="N63" s="1">
        <v>40</v>
      </c>
      <c r="O63" s="1">
        <f t="shared" si="1"/>
        <v>400</v>
      </c>
      <c r="P63" s="1" t="s">
        <v>0</v>
      </c>
      <c r="Q63" s="1"/>
      <c r="R63" s="1"/>
      <c r="S63" s="1"/>
      <c r="T63" s="1"/>
      <c r="U63" s="1"/>
      <c r="V63" s="1"/>
      <c r="W63" s="1"/>
    </row>
    <row r="64" spans="1:23" x14ac:dyDescent="0.25">
      <c r="A64" s="1" t="s">
        <v>46</v>
      </c>
      <c r="B64" s="1">
        <v>3</v>
      </c>
      <c r="C64" s="1" t="s">
        <v>9</v>
      </c>
      <c r="D64" s="1">
        <v>1</v>
      </c>
      <c r="E64" s="1" t="s">
        <v>45</v>
      </c>
      <c r="F64" s="1" t="s">
        <v>7</v>
      </c>
      <c r="G64" s="1" t="s">
        <v>6</v>
      </c>
      <c r="H64" s="1" t="s">
        <v>11</v>
      </c>
      <c r="I64" s="1" t="s">
        <v>4</v>
      </c>
      <c r="J64" s="1" t="s">
        <v>3</v>
      </c>
      <c r="K64" s="1" t="s">
        <v>15</v>
      </c>
      <c r="L64" s="1">
        <v>30</v>
      </c>
      <c r="M64" s="1" t="s">
        <v>18</v>
      </c>
      <c r="N64" s="1">
        <v>40</v>
      </c>
      <c r="O64" s="1">
        <f t="shared" si="1"/>
        <v>1200</v>
      </c>
      <c r="P64" s="1" t="s">
        <v>0</v>
      </c>
      <c r="Q64" s="1"/>
      <c r="R64" s="1"/>
      <c r="S64" s="1"/>
      <c r="T64" s="1"/>
      <c r="U64" s="1"/>
      <c r="V64" s="1"/>
      <c r="W64" s="1"/>
    </row>
    <row r="65" spans="1:23" x14ac:dyDescent="0.25">
      <c r="A65" s="1" t="s">
        <v>38</v>
      </c>
      <c r="B65" s="1">
        <v>5</v>
      </c>
      <c r="C65" s="1" t="s">
        <v>9</v>
      </c>
      <c r="D65" s="1">
        <v>1</v>
      </c>
      <c r="E65" s="1" t="s">
        <v>44</v>
      </c>
      <c r="F65" s="1" t="s">
        <v>7</v>
      </c>
      <c r="G65" s="1" t="s">
        <v>6</v>
      </c>
      <c r="H65" s="1" t="s">
        <v>43</v>
      </c>
      <c r="I65" s="1" t="s">
        <v>4</v>
      </c>
      <c r="J65" s="1" t="s">
        <v>3</v>
      </c>
      <c r="K65" s="1" t="s">
        <v>2</v>
      </c>
      <c r="L65" s="1">
        <v>3</v>
      </c>
      <c r="M65" s="1" t="s">
        <v>13</v>
      </c>
      <c r="N65" s="1">
        <v>5</v>
      </c>
      <c r="O65" s="1">
        <f t="shared" si="1"/>
        <v>15</v>
      </c>
      <c r="P65" s="1" t="s">
        <v>0</v>
      </c>
      <c r="Q65" s="1"/>
      <c r="R65" s="1"/>
      <c r="S65" s="1"/>
      <c r="T65" s="1"/>
      <c r="U65" s="1"/>
      <c r="V65" s="1"/>
      <c r="W65" s="1"/>
    </row>
    <row r="66" spans="1:23" x14ac:dyDescent="0.25">
      <c r="A66" s="1" t="s">
        <v>38</v>
      </c>
      <c r="B66" s="1">
        <v>5</v>
      </c>
      <c r="C66" s="1" t="s">
        <v>9</v>
      </c>
      <c r="D66" s="1">
        <v>2</v>
      </c>
      <c r="E66" s="1" t="s">
        <v>42</v>
      </c>
      <c r="F66" s="1" t="s">
        <v>7</v>
      </c>
      <c r="G66" s="1" t="s">
        <v>6</v>
      </c>
      <c r="H66" s="1" t="s">
        <v>19</v>
      </c>
      <c r="I66" s="1" t="s">
        <v>4</v>
      </c>
      <c r="J66" s="1" t="s">
        <v>3</v>
      </c>
      <c r="K66" s="1" t="s">
        <v>2</v>
      </c>
      <c r="L66" s="1">
        <v>3</v>
      </c>
      <c r="M66" s="1" t="s">
        <v>13</v>
      </c>
      <c r="N66" s="1">
        <v>5</v>
      </c>
      <c r="O66" s="1">
        <f t="shared" ref="O66:O81" si="2">L66*N66</f>
        <v>15</v>
      </c>
      <c r="P66" s="1" t="s">
        <v>0</v>
      </c>
      <c r="Q66" s="1"/>
      <c r="R66" s="1"/>
      <c r="S66" s="1"/>
      <c r="T66" s="1"/>
      <c r="U66" s="1"/>
      <c r="V66" s="1"/>
      <c r="W66" s="1"/>
    </row>
    <row r="67" spans="1:23" x14ac:dyDescent="0.25">
      <c r="A67" s="1" t="s">
        <v>38</v>
      </c>
      <c r="B67" s="1">
        <v>5</v>
      </c>
      <c r="C67" s="1" t="s">
        <v>9</v>
      </c>
      <c r="D67" s="1">
        <v>3</v>
      </c>
      <c r="E67" s="1" t="s">
        <v>41</v>
      </c>
      <c r="F67" s="1" t="s">
        <v>7</v>
      </c>
      <c r="G67" s="1" t="s">
        <v>6</v>
      </c>
      <c r="H67" s="1" t="s">
        <v>11</v>
      </c>
      <c r="I67" s="1" t="s">
        <v>4</v>
      </c>
      <c r="J67" s="1" t="s">
        <v>3</v>
      </c>
      <c r="K67" s="1" t="s">
        <v>2</v>
      </c>
      <c r="L67" s="1">
        <v>3</v>
      </c>
      <c r="M67" s="1" t="s">
        <v>13</v>
      </c>
      <c r="N67" s="1">
        <v>5</v>
      </c>
      <c r="O67" s="1">
        <f t="shared" si="2"/>
        <v>15</v>
      </c>
      <c r="P67" s="1" t="s">
        <v>0</v>
      </c>
      <c r="Q67" s="1"/>
      <c r="R67" s="1"/>
      <c r="S67" s="1"/>
      <c r="T67" s="1"/>
      <c r="U67" s="1"/>
      <c r="V67" s="1"/>
      <c r="W67" s="1"/>
    </row>
    <row r="68" spans="1:23" x14ac:dyDescent="0.25">
      <c r="A68" s="1" t="s">
        <v>38</v>
      </c>
      <c r="B68" s="1">
        <v>5</v>
      </c>
      <c r="C68" s="1" t="s">
        <v>9</v>
      </c>
      <c r="D68" s="1">
        <v>5</v>
      </c>
      <c r="E68" s="1" t="s">
        <v>40</v>
      </c>
      <c r="F68" s="1" t="s">
        <v>7</v>
      </c>
      <c r="G68" s="1" t="s">
        <v>6</v>
      </c>
      <c r="H68" s="1" t="s">
        <v>39</v>
      </c>
      <c r="I68" s="1" t="s">
        <v>4</v>
      </c>
      <c r="J68" s="1" t="s">
        <v>3</v>
      </c>
      <c r="K68" s="1" t="s">
        <v>15</v>
      </c>
      <c r="L68" s="1">
        <v>4</v>
      </c>
      <c r="M68" s="1" t="s">
        <v>18</v>
      </c>
      <c r="N68" s="1">
        <v>40</v>
      </c>
      <c r="O68" s="1">
        <f t="shared" si="2"/>
        <v>160</v>
      </c>
      <c r="P68" s="1" t="s">
        <v>0</v>
      </c>
      <c r="Q68" s="1"/>
      <c r="R68" s="1"/>
      <c r="S68" s="1"/>
      <c r="T68" s="1"/>
      <c r="U68" s="1"/>
      <c r="V68" s="1"/>
      <c r="W68" s="1"/>
    </row>
    <row r="69" spans="1:23" x14ac:dyDescent="0.25">
      <c r="A69" s="1" t="s">
        <v>38</v>
      </c>
      <c r="B69" s="1">
        <v>5</v>
      </c>
      <c r="C69" s="1" t="s">
        <v>9</v>
      </c>
      <c r="D69" s="1">
        <v>6</v>
      </c>
      <c r="E69" s="1" t="s">
        <v>37</v>
      </c>
      <c r="F69" s="1" t="s">
        <v>7</v>
      </c>
      <c r="G69" s="1" t="s">
        <v>6</v>
      </c>
      <c r="H69" s="1" t="s">
        <v>36</v>
      </c>
      <c r="I69" s="1" t="s">
        <v>4</v>
      </c>
      <c r="J69" s="1" t="s">
        <v>3</v>
      </c>
      <c r="K69" s="1" t="s">
        <v>15</v>
      </c>
      <c r="L69" s="1">
        <v>5</v>
      </c>
      <c r="M69" s="1" t="s">
        <v>18</v>
      </c>
      <c r="N69" s="1">
        <v>40</v>
      </c>
      <c r="O69" s="1">
        <f t="shared" si="2"/>
        <v>200</v>
      </c>
      <c r="P69" s="1" t="s">
        <v>0</v>
      </c>
      <c r="Q69" s="1"/>
      <c r="R69" s="1"/>
      <c r="S69" s="1"/>
      <c r="T69" s="1"/>
      <c r="U69" s="1"/>
      <c r="V69" s="1"/>
      <c r="W69" s="1"/>
    </row>
    <row r="70" spans="1:23" x14ac:dyDescent="0.25">
      <c r="A70" s="1" t="s">
        <v>33</v>
      </c>
      <c r="B70" s="1">
        <v>1</v>
      </c>
      <c r="C70" s="1" t="s">
        <v>9</v>
      </c>
      <c r="D70" s="1">
        <v>1</v>
      </c>
      <c r="E70" s="1" t="s">
        <v>35</v>
      </c>
      <c r="F70" s="1" t="s">
        <v>7</v>
      </c>
      <c r="G70" s="1" t="s">
        <v>6</v>
      </c>
      <c r="H70" s="1" t="s">
        <v>11</v>
      </c>
      <c r="I70" s="1" t="s">
        <v>4</v>
      </c>
      <c r="J70" s="1" t="s">
        <v>3</v>
      </c>
      <c r="K70" s="1" t="s">
        <v>15</v>
      </c>
      <c r="L70" s="1">
        <v>30</v>
      </c>
      <c r="M70" s="1" t="s">
        <v>34</v>
      </c>
      <c r="N70" s="1">
        <v>8</v>
      </c>
      <c r="O70" s="1">
        <f t="shared" si="2"/>
        <v>240</v>
      </c>
      <c r="P70" s="1" t="s">
        <v>0</v>
      </c>
      <c r="Q70" s="1"/>
      <c r="R70" s="1"/>
      <c r="S70" s="1"/>
      <c r="T70" s="1"/>
      <c r="U70" s="1"/>
      <c r="V70" s="1"/>
      <c r="W70" s="1"/>
    </row>
    <row r="71" spans="1:23" x14ac:dyDescent="0.25">
      <c r="A71" s="1" t="s">
        <v>33</v>
      </c>
      <c r="B71" s="1">
        <v>1</v>
      </c>
      <c r="C71" s="1" t="s">
        <v>9</v>
      </c>
      <c r="D71" s="1">
        <v>2</v>
      </c>
      <c r="E71" s="1" t="s">
        <v>32</v>
      </c>
      <c r="F71" s="1" t="s">
        <v>7</v>
      </c>
      <c r="G71" s="1" t="s">
        <v>6</v>
      </c>
      <c r="H71" s="1" t="s">
        <v>31</v>
      </c>
      <c r="I71" s="1" t="s">
        <v>4</v>
      </c>
      <c r="J71" s="1" t="s">
        <v>3</v>
      </c>
      <c r="K71" s="1" t="s">
        <v>15</v>
      </c>
      <c r="L71" s="1">
        <v>36</v>
      </c>
      <c r="M71" s="1" t="s">
        <v>18</v>
      </c>
      <c r="N71" s="1">
        <v>40</v>
      </c>
      <c r="O71" s="1">
        <f t="shared" si="2"/>
        <v>1440</v>
      </c>
      <c r="P71" s="1" t="s">
        <v>0</v>
      </c>
      <c r="Q71" s="1"/>
      <c r="R71" s="1"/>
      <c r="S71" s="1"/>
      <c r="T71" s="1"/>
      <c r="U71" s="1"/>
      <c r="V71" s="1"/>
      <c r="W71" s="1"/>
    </row>
    <row r="72" spans="1:23" x14ac:dyDescent="0.25">
      <c r="A72" s="1" t="s">
        <v>30</v>
      </c>
      <c r="B72" s="1">
        <v>2</v>
      </c>
      <c r="C72" s="1" t="s">
        <v>9</v>
      </c>
      <c r="D72" s="1">
        <v>1</v>
      </c>
      <c r="E72" s="1" t="s">
        <v>29</v>
      </c>
      <c r="F72" s="1" t="s">
        <v>7</v>
      </c>
      <c r="G72" s="1" t="s">
        <v>6</v>
      </c>
      <c r="H72" s="1" t="s">
        <v>11</v>
      </c>
      <c r="I72" s="1" t="s">
        <v>4</v>
      </c>
      <c r="J72" s="1" t="s">
        <v>3</v>
      </c>
      <c r="K72" s="1" t="s">
        <v>15</v>
      </c>
      <c r="L72" s="1">
        <v>9</v>
      </c>
      <c r="M72" s="1" t="s">
        <v>28</v>
      </c>
      <c r="N72" s="1">
        <v>30</v>
      </c>
      <c r="O72" s="1">
        <f t="shared" si="2"/>
        <v>270</v>
      </c>
      <c r="P72" s="1" t="s">
        <v>0</v>
      </c>
      <c r="Q72" s="1"/>
      <c r="R72" s="1"/>
      <c r="S72" s="1"/>
      <c r="T72" s="1"/>
      <c r="U72" s="1"/>
      <c r="V72" s="1"/>
      <c r="W72" s="1"/>
    </row>
    <row r="73" spans="1:23" x14ac:dyDescent="0.25">
      <c r="A73" s="1" t="s">
        <v>23</v>
      </c>
      <c r="B73" s="1">
        <v>3</v>
      </c>
      <c r="C73" s="1" t="s">
        <v>9</v>
      </c>
      <c r="D73" s="1">
        <v>1</v>
      </c>
      <c r="E73" s="1" t="s">
        <v>27</v>
      </c>
      <c r="F73" s="1" t="s">
        <v>7</v>
      </c>
      <c r="G73" s="1" t="s">
        <v>6</v>
      </c>
      <c r="H73" s="1" t="s">
        <v>11</v>
      </c>
      <c r="I73" s="1" t="s">
        <v>4</v>
      </c>
      <c r="J73" s="1" t="s">
        <v>3</v>
      </c>
      <c r="K73" s="1" t="s">
        <v>15</v>
      </c>
      <c r="L73" s="1">
        <v>2</v>
      </c>
      <c r="M73" s="1" t="s">
        <v>18</v>
      </c>
      <c r="N73" s="1">
        <v>40</v>
      </c>
      <c r="O73" s="1">
        <f t="shared" si="2"/>
        <v>80</v>
      </c>
      <c r="P73" s="1" t="s">
        <v>0</v>
      </c>
      <c r="Q73" s="1"/>
      <c r="R73" s="1"/>
      <c r="S73" s="1"/>
      <c r="T73" s="1"/>
      <c r="U73" s="1"/>
      <c r="V73" s="1"/>
      <c r="W73" s="1"/>
    </row>
    <row r="74" spans="1:23" x14ac:dyDescent="0.25">
      <c r="A74" s="1" t="s">
        <v>23</v>
      </c>
      <c r="B74" s="1">
        <v>3</v>
      </c>
      <c r="C74" s="1" t="s">
        <v>9</v>
      </c>
      <c r="D74" s="1">
        <v>2</v>
      </c>
      <c r="E74" s="1" t="s">
        <v>26</v>
      </c>
      <c r="F74" s="1" t="s">
        <v>7</v>
      </c>
      <c r="G74" s="1" t="s">
        <v>6</v>
      </c>
      <c r="H74" s="1" t="s">
        <v>5</v>
      </c>
      <c r="I74" s="1" t="s">
        <v>4</v>
      </c>
      <c r="J74" s="1" t="s">
        <v>3</v>
      </c>
      <c r="K74" s="1" t="s">
        <v>15</v>
      </c>
      <c r="L74" s="1">
        <v>2</v>
      </c>
      <c r="M74" s="1" t="s">
        <v>18</v>
      </c>
      <c r="N74" s="1">
        <v>40</v>
      </c>
      <c r="O74" s="1">
        <f t="shared" si="2"/>
        <v>80</v>
      </c>
      <c r="P74" s="1" t="s">
        <v>0</v>
      </c>
      <c r="Q74" s="1"/>
      <c r="R74" s="1"/>
      <c r="S74" s="1"/>
      <c r="T74" s="1"/>
      <c r="U74" s="1"/>
      <c r="V74" s="1"/>
      <c r="W74" s="1"/>
    </row>
    <row r="75" spans="1:23" x14ac:dyDescent="0.25">
      <c r="A75" s="1" t="s">
        <v>23</v>
      </c>
      <c r="B75" s="1">
        <v>3</v>
      </c>
      <c r="C75" s="1" t="s">
        <v>9</v>
      </c>
      <c r="D75" s="1">
        <v>2</v>
      </c>
      <c r="E75" s="1" t="s">
        <v>26</v>
      </c>
      <c r="F75" s="1" t="s">
        <v>7</v>
      </c>
      <c r="G75" s="1" t="s">
        <v>6</v>
      </c>
      <c r="H75" s="1" t="s">
        <v>11</v>
      </c>
      <c r="I75" s="1" t="s">
        <v>4</v>
      </c>
      <c r="J75" s="1" t="s">
        <v>3</v>
      </c>
      <c r="K75" s="1" t="s">
        <v>15</v>
      </c>
      <c r="L75" s="1">
        <v>10</v>
      </c>
      <c r="M75" s="1" t="s">
        <v>18</v>
      </c>
      <c r="N75" s="1">
        <v>40</v>
      </c>
      <c r="O75" s="1">
        <f t="shared" si="2"/>
        <v>400</v>
      </c>
      <c r="P75" s="1" t="s">
        <v>0</v>
      </c>
      <c r="Q75" s="1"/>
      <c r="R75" s="1"/>
      <c r="S75" s="1"/>
      <c r="T75" s="1"/>
      <c r="U75" s="1"/>
      <c r="V75" s="1"/>
      <c r="W75" s="1"/>
    </row>
    <row r="76" spans="1:23" x14ac:dyDescent="0.25">
      <c r="A76" s="1" t="s">
        <v>23</v>
      </c>
      <c r="B76" s="1">
        <v>3</v>
      </c>
      <c r="C76" s="1" t="s">
        <v>9</v>
      </c>
      <c r="D76" s="1">
        <v>3</v>
      </c>
      <c r="E76" s="1" t="s">
        <v>25</v>
      </c>
      <c r="F76" s="1" t="s">
        <v>7</v>
      </c>
      <c r="G76" s="1" t="s">
        <v>6</v>
      </c>
      <c r="H76" s="1" t="s">
        <v>24</v>
      </c>
      <c r="I76" s="1" t="s">
        <v>4</v>
      </c>
      <c r="J76" s="1" t="s">
        <v>3</v>
      </c>
      <c r="K76" s="1" t="s">
        <v>15</v>
      </c>
      <c r="L76" s="1"/>
      <c r="M76" s="1" t="s">
        <v>1</v>
      </c>
      <c r="N76" s="1"/>
      <c r="O76" s="1">
        <f t="shared" si="2"/>
        <v>0</v>
      </c>
      <c r="P76" s="1" t="s">
        <v>0</v>
      </c>
      <c r="Q76" s="1"/>
      <c r="R76" s="1"/>
      <c r="S76" s="1"/>
      <c r="T76" s="1"/>
      <c r="U76" s="1"/>
      <c r="V76" s="1"/>
      <c r="W76" s="1"/>
    </row>
    <row r="77" spans="1:23" x14ac:dyDescent="0.25">
      <c r="A77" s="1" t="s">
        <v>23</v>
      </c>
      <c r="B77" s="1">
        <v>3</v>
      </c>
      <c r="C77" s="1" t="s">
        <v>9</v>
      </c>
      <c r="D77" s="1">
        <v>4</v>
      </c>
      <c r="E77" s="1" t="s">
        <v>22</v>
      </c>
      <c r="F77" s="1" t="s">
        <v>7</v>
      </c>
      <c r="G77" s="1" t="s">
        <v>6</v>
      </c>
      <c r="H77" s="1" t="s">
        <v>11</v>
      </c>
      <c r="I77" s="1" t="s">
        <v>4</v>
      </c>
      <c r="J77" s="1" t="s">
        <v>3</v>
      </c>
      <c r="K77" s="1" t="s">
        <v>15</v>
      </c>
      <c r="L77" s="1"/>
      <c r="M77" s="1" t="s">
        <v>1</v>
      </c>
      <c r="N77" s="1"/>
      <c r="O77" s="1">
        <f t="shared" si="2"/>
        <v>0</v>
      </c>
      <c r="P77" s="1" t="s">
        <v>0</v>
      </c>
      <c r="Q77" s="1"/>
      <c r="R77" s="1"/>
      <c r="S77" s="1"/>
      <c r="T77" s="1"/>
      <c r="U77" s="1"/>
      <c r="V77" s="1"/>
      <c r="W77" s="1"/>
    </row>
    <row r="78" spans="1:23" x14ac:dyDescent="0.25">
      <c r="A78" s="1" t="s">
        <v>21</v>
      </c>
      <c r="B78" s="1">
        <v>1</v>
      </c>
      <c r="C78" s="1" t="s">
        <v>9</v>
      </c>
      <c r="D78" s="1">
        <v>3</v>
      </c>
      <c r="E78" s="1" t="s">
        <v>20</v>
      </c>
      <c r="F78" s="1" t="s">
        <v>7</v>
      </c>
      <c r="G78" s="1" t="s">
        <v>6</v>
      </c>
      <c r="H78" s="1" t="s">
        <v>11</v>
      </c>
      <c r="I78" s="1" t="s">
        <v>4</v>
      </c>
      <c r="J78" s="1" t="s">
        <v>3</v>
      </c>
      <c r="K78" s="1" t="s">
        <v>15</v>
      </c>
      <c r="L78" s="1">
        <v>8</v>
      </c>
      <c r="M78" s="1" t="s">
        <v>18</v>
      </c>
      <c r="N78" s="1">
        <v>40</v>
      </c>
      <c r="O78" s="1">
        <f t="shared" si="2"/>
        <v>320</v>
      </c>
      <c r="P78" s="1" t="s">
        <v>0</v>
      </c>
      <c r="Q78" s="1"/>
      <c r="R78" s="1"/>
      <c r="S78" s="1"/>
      <c r="T78" s="1"/>
      <c r="U78" s="1"/>
      <c r="V78" s="1"/>
      <c r="W78" s="1"/>
    </row>
    <row r="79" spans="1:23" x14ac:dyDescent="0.25">
      <c r="A79" s="1" t="s">
        <v>17</v>
      </c>
      <c r="B79" s="1">
        <v>4</v>
      </c>
      <c r="C79" s="1" t="s">
        <v>9</v>
      </c>
      <c r="D79" s="1">
        <v>1</v>
      </c>
      <c r="E79" s="1" t="s">
        <v>16</v>
      </c>
      <c r="F79" s="1" t="s">
        <v>7</v>
      </c>
      <c r="G79" s="1" t="s">
        <v>6</v>
      </c>
      <c r="H79" s="1" t="s">
        <v>19</v>
      </c>
      <c r="I79" s="1" t="s">
        <v>4</v>
      </c>
      <c r="J79" s="1" t="s">
        <v>3</v>
      </c>
      <c r="K79" s="1" t="s">
        <v>15</v>
      </c>
      <c r="L79" s="1">
        <v>5</v>
      </c>
      <c r="M79" s="1" t="s">
        <v>18</v>
      </c>
      <c r="N79" s="1">
        <v>40</v>
      </c>
      <c r="O79" s="1">
        <f t="shared" si="2"/>
        <v>200</v>
      </c>
      <c r="P79" s="1" t="s">
        <v>0</v>
      </c>
      <c r="Q79" s="1"/>
      <c r="R79" s="1"/>
      <c r="S79" s="1"/>
      <c r="T79" s="1"/>
      <c r="U79" s="1"/>
      <c r="V79" s="1"/>
      <c r="W79" s="1"/>
    </row>
    <row r="80" spans="1:23" x14ac:dyDescent="0.25">
      <c r="A80" s="1" t="s">
        <v>17</v>
      </c>
      <c r="B80" s="1">
        <v>4</v>
      </c>
      <c r="C80" s="1" t="s">
        <v>9</v>
      </c>
      <c r="D80" s="1">
        <v>1</v>
      </c>
      <c r="E80" s="1" t="s">
        <v>16</v>
      </c>
      <c r="F80" s="1" t="s">
        <v>7</v>
      </c>
      <c r="G80" s="1" t="s">
        <v>6</v>
      </c>
      <c r="H80" s="1" t="s">
        <v>11</v>
      </c>
      <c r="I80" s="1" t="s">
        <v>4</v>
      </c>
      <c r="J80" s="1" t="s">
        <v>3</v>
      </c>
      <c r="K80" s="1" t="s">
        <v>15</v>
      </c>
      <c r="L80" s="1">
        <v>2</v>
      </c>
      <c r="M80" s="1" t="s">
        <v>13</v>
      </c>
      <c r="N80" s="1">
        <v>5</v>
      </c>
      <c r="O80" s="1">
        <f t="shared" si="2"/>
        <v>10</v>
      </c>
      <c r="P80" s="1" t="s">
        <v>0</v>
      </c>
      <c r="Q80" s="1"/>
      <c r="R80" s="1"/>
      <c r="S80" s="1"/>
      <c r="T80" s="1"/>
      <c r="U80" s="1"/>
      <c r="V80" s="1"/>
      <c r="W80" s="1"/>
    </row>
    <row r="81" spans="1:23" x14ac:dyDescent="0.25">
      <c r="A81" s="1" t="s">
        <v>10</v>
      </c>
      <c r="B81" s="1">
        <v>5</v>
      </c>
      <c r="C81" s="1" t="s">
        <v>9</v>
      </c>
      <c r="D81" s="1">
        <v>1</v>
      </c>
      <c r="E81" s="1" t="s">
        <v>14</v>
      </c>
      <c r="F81" s="1" t="s">
        <v>7</v>
      </c>
      <c r="G81" s="1" t="s">
        <v>6</v>
      </c>
      <c r="H81" s="1" t="s">
        <v>11</v>
      </c>
      <c r="I81" s="1" t="s">
        <v>4</v>
      </c>
      <c r="J81" s="1" t="s">
        <v>3</v>
      </c>
      <c r="K81" s="1" t="s">
        <v>2</v>
      </c>
      <c r="L81" s="1">
        <v>2</v>
      </c>
      <c r="M81" s="1" t="s">
        <v>13</v>
      </c>
      <c r="N81" s="1">
        <v>5</v>
      </c>
      <c r="O81" s="1">
        <f t="shared" si="2"/>
        <v>10</v>
      </c>
      <c r="P81" s="1" t="s">
        <v>0</v>
      </c>
      <c r="Q81" s="1"/>
      <c r="R81" s="1"/>
      <c r="S81" s="1"/>
      <c r="T81" s="1"/>
      <c r="U81" s="1"/>
      <c r="V81" s="1"/>
      <c r="W81" s="1"/>
    </row>
    <row r="82" spans="1:23" x14ac:dyDescent="0.25">
      <c r="A82" s="1" t="s">
        <v>10</v>
      </c>
      <c r="B82" s="1">
        <v>5</v>
      </c>
      <c r="C82" s="1" t="s">
        <v>9</v>
      </c>
      <c r="D82" s="1">
        <v>2</v>
      </c>
      <c r="E82" s="1" t="s">
        <v>12</v>
      </c>
      <c r="F82" s="1" t="s">
        <v>7</v>
      </c>
      <c r="G82" s="1" t="s">
        <v>6</v>
      </c>
      <c r="H82" s="1" t="s">
        <v>11</v>
      </c>
      <c r="I82" s="1" t="s">
        <v>4</v>
      </c>
      <c r="J82" s="1" t="s">
        <v>3</v>
      </c>
      <c r="K82" s="1" t="s">
        <v>2</v>
      </c>
      <c r="L82" s="1"/>
      <c r="M82" s="1" t="s">
        <v>1</v>
      </c>
      <c r="N82" s="1"/>
      <c r="O82" s="1"/>
      <c r="P82" s="1" t="s">
        <v>0</v>
      </c>
      <c r="Q82" s="1"/>
      <c r="R82" s="1"/>
      <c r="S82" s="1"/>
      <c r="T82" s="1"/>
      <c r="U82" s="1"/>
      <c r="V82" s="1"/>
      <c r="W82" s="1"/>
    </row>
    <row r="83" spans="1:23" x14ac:dyDescent="0.25">
      <c r="A83" s="1" t="s">
        <v>10</v>
      </c>
      <c r="B83" s="1">
        <v>5</v>
      </c>
      <c r="C83" s="1" t="s">
        <v>9</v>
      </c>
      <c r="D83" s="1">
        <v>4</v>
      </c>
      <c r="E83" s="1" t="s">
        <v>8</v>
      </c>
      <c r="F83" s="1" t="s">
        <v>7</v>
      </c>
      <c r="G83" s="1" t="s">
        <v>6</v>
      </c>
      <c r="H83" s="1" t="s">
        <v>5</v>
      </c>
      <c r="I83" s="1" t="s">
        <v>4</v>
      </c>
      <c r="J83" s="1" t="s">
        <v>3</v>
      </c>
      <c r="K83" s="1" t="s">
        <v>2</v>
      </c>
      <c r="L83" s="1"/>
      <c r="M83" s="1" t="s">
        <v>1</v>
      </c>
      <c r="N83" s="1"/>
      <c r="O83" s="1"/>
      <c r="P83" s="1" t="s">
        <v>0</v>
      </c>
      <c r="Q83" s="1"/>
      <c r="R83" s="1"/>
      <c r="S83" s="1"/>
      <c r="T83" s="1"/>
      <c r="U83" s="1"/>
      <c r="V83" s="1"/>
      <c r="W8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7"/>
  <sheetViews>
    <sheetView topLeftCell="F1" workbookViewId="0">
      <selection activeCell="S2" sqref="S2"/>
    </sheetView>
  </sheetViews>
  <sheetFormatPr defaultRowHeight="15" x14ac:dyDescent="0.25"/>
  <sheetData>
    <row r="1" spans="1:27" s="2" customFormat="1" x14ac:dyDescent="0.25">
      <c r="A1" s="2" t="s">
        <v>141</v>
      </c>
      <c r="B1" s="2" t="s">
        <v>140</v>
      </c>
      <c r="C1" s="2" t="s">
        <v>139</v>
      </c>
      <c r="D1" s="2" t="s">
        <v>138</v>
      </c>
      <c r="E1" s="2" t="s">
        <v>137</v>
      </c>
      <c r="F1" s="2" t="s">
        <v>136</v>
      </c>
      <c r="G1" s="2" t="s">
        <v>135</v>
      </c>
      <c r="H1" s="2" t="s">
        <v>134</v>
      </c>
      <c r="I1" s="2" t="s">
        <v>148</v>
      </c>
      <c r="J1" s="2" t="s">
        <v>133</v>
      </c>
      <c r="K1" s="2" t="s">
        <v>132</v>
      </c>
      <c r="L1" s="2" t="s">
        <v>131</v>
      </c>
      <c r="M1" s="2" t="s">
        <v>130</v>
      </c>
      <c r="N1" s="2" t="s">
        <v>129</v>
      </c>
      <c r="O1" s="2" t="s">
        <v>128</v>
      </c>
      <c r="P1" s="2" t="s">
        <v>127</v>
      </c>
      <c r="Q1" s="2" t="s">
        <v>147</v>
      </c>
      <c r="R1" s="2" t="s">
        <v>146</v>
      </c>
      <c r="S1" s="2" t="s">
        <v>145</v>
      </c>
      <c r="T1" s="2" t="s">
        <v>144</v>
      </c>
      <c r="U1" s="2" t="s">
        <v>143</v>
      </c>
      <c r="V1" s="2" t="s">
        <v>142</v>
      </c>
      <c r="W1" s="2" t="s">
        <v>126</v>
      </c>
      <c r="AA1" s="4"/>
    </row>
    <row r="2" spans="1:27" x14ac:dyDescent="0.25">
      <c r="A2" s="1" t="s">
        <v>124</v>
      </c>
      <c r="B2" s="1">
        <v>2</v>
      </c>
      <c r="C2" s="1" t="s">
        <v>62</v>
      </c>
      <c r="D2" s="1">
        <v>1</v>
      </c>
      <c r="E2" s="1" t="s">
        <v>125</v>
      </c>
      <c r="F2" s="1" t="s">
        <v>7</v>
      </c>
      <c r="G2" s="1" t="s">
        <v>6</v>
      </c>
      <c r="H2" s="1" t="s">
        <v>11</v>
      </c>
      <c r="I2" s="1">
        <v>5.2699999999999997E-2</v>
      </c>
      <c r="J2" s="1" t="s">
        <v>4</v>
      </c>
      <c r="K2" s="1" t="s">
        <v>3</v>
      </c>
      <c r="L2" s="1" t="s">
        <v>15</v>
      </c>
      <c r="M2" s="1">
        <v>5</v>
      </c>
      <c r="N2" s="1" t="s">
        <v>18</v>
      </c>
      <c r="O2" s="1">
        <v>40</v>
      </c>
      <c r="P2" s="1">
        <f t="shared" ref="P2:P33" si="0">M2*O2</f>
        <v>200</v>
      </c>
      <c r="Q2" s="1">
        <f>0.0023*P2</f>
        <v>0.45999999999999996</v>
      </c>
      <c r="R2" s="1">
        <f>P2*0.002288</f>
        <v>0.45760000000000001</v>
      </c>
      <c r="S2" s="1">
        <f>0.01753*P2</f>
        <v>3.5060000000000002</v>
      </c>
      <c r="T2" s="1">
        <f t="shared" ref="T2:T33" si="1">Q2/I2</f>
        <v>8.7286527514231498</v>
      </c>
      <c r="U2" s="1">
        <f t="shared" ref="U2:U33" si="2">R2/I2</f>
        <v>8.6831119544592035</v>
      </c>
      <c r="V2" s="1">
        <f t="shared" ref="V2:V33" si="3">S2/I2</f>
        <v>66.527514231499055</v>
      </c>
      <c r="W2" s="1" t="s">
        <v>0</v>
      </c>
      <c r="AA2" s="3"/>
    </row>
    <row r="3" spans="1:27" x14ac:dyDescent="0.25">
      <c r="A3" s="1" t="s">
        <v>124</v>
      </c>
      <c r="B3" s="1">
        <v>2</v>
      </c>
      <c r="C3" s="1" t="s">
        <v>62</v>
      </c>
      <c r="D3" s="1" t="s">
        <v>123</v>
      </c>
      <c r="E3" s="1" t="s">
        <v>122</v>
      </c>
      <c r="F3" s="1" t="s">
        <v>7</v>
      </c>
      <c r="G3" s="1" t="s">
        <v>6</v>
      </c>
      <c r="H3" s="1" t="s">
        <v>11</v>
      </c>
      <c r="I3" s="1">
        <v>3.4000000000000002E-2</v>
      </c>
      <c r="J3" s="1" t="s">
        <v>4</v>
      </c>
      <c r="K3" s="1" t="s">
        <v>3</v>
      </c>
      <c r="L3" s="1" t="s">
        <v>15</v>
      </c>
      <c r="M3" s="1">
        <v>10</v>
      </c>
      <c r="N3" s="1" t="s">
        <v>18</v>
      </c>
      <c r="O3" s="1">
        <v>40</v>
      </c>
      <c r="P3" s="1">
        <f t="shared" si="0"/>
        <v>400</v>
      </c>
      <c r="Q3" s="1">
        <f t="shared" ref="Q3:Q66" si="4">0.0023*P3</f>
        <v>0.91999999999999993</v>
      </c>
      <c r="R3" s="1">
        <f t="shared" ref="R3:R66" si="5">P3*0.002288</f>
        <v>0.91520000000000001</v>
      </c>
      <c r="S3" s="1">
        <f t="shared" ref="S3:S66" si="6">0.01753*P3</f>
        <v>7.0120000000000005</v>
      </c>
      <c r="T3" s="1">
        <f t="shared" si="1"/>
        <v>27.058823529411761</v>
      </c>
      <c r="U3" s="1">
        <f t="shared" si="2"/>
        <v>26.917647058823526</v>
      </c>
      <c r="V3" s="1">
        <f t="shared" si="3"/>
        <v>206.23529411764704</v>
      </c>
      <c r="W3" s="1" t="s">
        <v>0</v>
      </c>
      <c r="AA3" s="3"/>
    </row>
    <row r="4" spans="1:27" x14ac:dyDescent="0.25">
      <c r="A4" s="1" t="s">
        <v>119</v>
      </c>
      <c r="B4" s="1">
        <v>1</v>
      </c>
      <c r="C4" s="1" t="s">
        <v>62</v>
      </c>
      <c r="D4" s="1">
        <v>1</v>
      </c>
      <c r="E4" s="1" t="s">
        <v>121</v>
      </c>
      <c r="F4" s="1" t="s">
        <v>7</v>
      </c>
      <c r="G4" s="1" t="s">
        <v>6</v>
      </c>
      <c r="H4" s="1" t="s">
        <v>11</v>
      </c>
      <c r="I4" s="1">
        <v>2.69E-2</v>
      </c>
      <c r="J4" s="1" t="s">
        <v>4</v>
      </c>
      <c r="K4" s="1" t="s">
        <v>3</v>
      </c>
      <c r="L4" s="1" t="s">
        <v>2</v>
      </c>
      <c r="M4" s="1">
        <v>12</v>
      </c>
      <c r="N4" s="1" t="s">
        <v>18</v>
      </c>
      <c r="O4" s="1">
        <v>40</v>
      </c>
      <c r="P4" s="1">
        <f t="shared" si="0"/>
        <v>480</v>
      </c>
      <c r="Q4" s="1">
        <f t="shared" si="4"/>
        <v>1.1040000000000001</v>
      </c>
      <c r="R4" s="1">
        <f t="shared" si="5"/>
        <v>1.0982400000000001</v>
      </c>
      <c r="S4" s="1">
        <f t="shared" si="6"/>
        <v>8.4144000000000005</v>
      </c>
      <c r="T4" s="1">
        <f t="shared" si="1"/>
        <v>41.040892193308551</v>
      </c>
      <c r="U4" s="1">
        <f t="shared" si="2"/>
        <v>40.826765799256506</v>
      </c>
      <c r="V4" s="1">
        <f t="shared" si="3"/>
        <v>312.80297397769516</v>
      </c>
      <c r="W4" s="1" t="s">
        <v>0</v>
      </c>
      <c r="AA4" s="3"/>
    </row>
    <row r="5" spans="1:27" x14ac:dyDescent="0.25">
      <c r="A5" s="1" t="s">
        <v>119</v>
      </c>
      <c r="B5" s="1">
        <v>1</v>
      </c>
      <c r="C5" s="1" t="s">
        <v>62</v>
      </c>
      <c r="D5" s="1">
        <v>2</v>
      </c>
      <c r="E5" s="1" t="s">
        <v>120</v>
      </c>
      <c r="F5" s="1" t="s">
        <v>7</v>
      </c>
      <c r="G5" s="1" t="s">
        <v>6</v>
      </c>
      <c r="H5" s="1" t="s">
        <v>11</v>
      </c>
      <c r="I5" s="1">
        <v>2.9600000000000001E-2</v>
      </c>
      <c r="J5" s="1" t="s">
        <v>4</v>
      </c>
      <c r="K5" s="1" t="s">
        <v>3</v>
      </c>
      <c r="L5" s="1" t="s">
        <v>2</v>
      </c>
      <c r="M5" s="1">
        <v>5</v>
      </c>
      <c r="N5" s="1" t="s">
        <v>18</v>
      </c>
      <c r="O5" s="1">
        <v>40</v>
      </c>
      <c r="P5" s="1">
        <f t="shared" si="0"/>
        <v>200</v>
      </c>
      <c r="Q5" s="1">
        <f t="shared" si="4"/>
        <v>0.45999999999999996</v>
      </c>
      <c r="R5" s="1">
        <f t="shared" si="5"/>
        <v>0.45760000000000001</v>
      </c>
      <c r="S5" s="1">
        <f t="shared" si="6"/>
        <v>3.5060000000000002</v>
      </c>
      <c r="T5" s="1">
        <f t="shared" si="1"/>
        <v>15.540540540540539</v>
      </c>
      <c r="U5" s="1">
        <f t="shared" si="2"/>
        <v>15.45945945945946</v>
      </c>
      <c r="V5" s="1">
        <f t="shared" si="3"/>
        <v>118.44594594594595</v>
      </c>
      <c r="W5" s="1" t="s">
        <v>0</v>
      </c>
      <c r="AA5" s="3"/>
    </row>
    <row r="6" spans="1:27" x14ac:dyDescent="0.25">
      <c r="A6" s="1" t="s">
        <v>119</v>
      </c>
      <c r="B6" s="1">
        <v>1</v>
      </c>
      <c r="C6" s="1" t="s">
        <v>62</v>
      </c>
      <c r="D6" s="1">
        <v>4</v>
      </c>
      <c r="E6" s="1" t="s">
        <v>118</v>
      </c>
      <c r="F6" s="1" t="s">
        <v>7</v>
      </c>
      <c r="G6" s="1" t="s">
        <v>6</v>
      </c>
      <c r="H6" s="1" t="s">
        <v>31</v>
      </c>
      <c r="I6" s="1">
        <v>2.4299999999999999E-2</v>
      </c>
      <c r="J6" s="1" t="s">
        <v>4</v>
      </c>
      <c r="K6" s="1" t="s">
        <v>3</v>
      </c>
      <c r="L6" s="1" t="s">
        <v>2</v>
      </c>
      <c r="M6" s="1">
        <v>3</v>
      </c>
      <c r="N6" s="1" t="s">
        <v>18</v>
      </c>
      <c r="O6" s="1">
        <v>40</v>
      </c>
      <c r="P6" s="1">
        <f t="shared" si="0"/>
        <v>120</v>
      </c>
      <c r="Q6" s="1">
        <f t="shared" si="4"/>
        <v>0.27600000000000002</v>
      </c>
      <c r="R6" s="1">
        <f t="shared" si="5"/>
        <v>0.27456000000000003</v>
      </c>
      <c r="S6" s="1">
        <f t="shared" si="6"/>
        <v>2.1036000000000001</v>
      </c>
      <c r="T6" s="1">
        <f t="shared" si="1"/>
        <v>11.358024691358025</v>
      </c>
      <c r="U6" s="1">
        <f t="shared" si="2"/>
        <v>11.298765432098767</v>
      </c>
      <c r="V6" s="1">
        <f t="shared" si="3"/>
        <v>86.567901234567913</v>
      </c>
      <c r="W6" s="1" t="s">
        <v>0</v>
      </c>
      <c r="AA6" s="3"/>
    </row>
    <row r="7" spans="1:27" x14ac:dyDescent="0.25">
      <c r="A7" s="1" t="s">
        <v>114</v>
      </c>
      <c r="B7" s="1">
        <v>4</v>
      </c>
      <c r="C7" s="1" t="s">
        <v>62</v>
      </c>
      <c r="D7" s="1">
        <v>1</v>
      </c>
      <c r="E7" s="1" t="s">
        <v>117</v>
      </c>
      <c r="F7" s="1" t="s">
        <v>7</v>
      </c>
      <c r="G7" s="1" t="s">
        <v>6</v>
      </c>
      <c r="H7" s="1" t="s">
        <v>11</v>
      </c>
      <c r="I7" s="1">
        <v>0.02</v>
      </c>
      <c r="J7" s="1" t="s">
        <v>4</v>
      </c>
      <c r="K7" s="1" t="s">
        <v>3</v>
      </c>
      <c r="L7" s="1" t="s">
        <v>15</v>
      </c>
      <c r="M7" s="1">
        <v>10</v>
      </c>
      <c r="N7" s="1" t="s">
        <v>18</v>
      </c>
      <c r="O7" s="1">
        <v>40</v>
      </c>
      <c r="P7" s="1">
        <f t="shared" si="0"/>
        <v>400</v>
      </c>
      <c r="Q7" s="1">
        <f t="shared" si="4"/>
        <v>0.91999999999999993</v>
      </c>
      <c r="R7" s="1">
        <f t="shared" si="5"/>
        <v>0.91520000000000001</v>
      </c>
      <c r="S7" s="1">
        <f t="shared" si="6"/>
        <v>7.0120000000000005</v>
      </c>
      <c r="T7" s="1">
        <f t="shared" si="1"/>
        <v>45.999999999999993</v>
      </c>
      <c r="U7" s="1">
        <f t="shared" si="2"/>
        <v>45.76</v>
      </c>
      <c r="V7" s="1">
        <f t="shared" si="3"/>
        <v>350.6</v>
      </c>
      <c r="W7" s="1" t="s">
        <v>0</v>
      </c>
      <c r="AA7" s="3"/>
    </row>
    <row r="8" spans="1:27" x14ac:dyDescent="0.25">
      <c r="A8" s="1" t="s">
        <v>114</v>
      </c>
      <c r="B8" s="1">
        <v>4</v>
      </c>
      <c r="C8" s="1" t="s">
        <v>62</v>
      </c>
      <c r="D8" s="1">
        <v>2</v>
      </c>
      <c r="E8" s="1" t="s">
        <v>116</v>
      </c>
      <c r="F8" s="1" t="s">
        <v>7</v>
      </c>
      <c r="G8" s="1" t="s">
        <v>6</v>
      </c>
      <c r="H8" s="1" t="s">
        <v>39</v>
      </c>
      <c r="I8" s="1">
        <v>2.4E-2</v>
      </c>
      <c r="J8" s="1" t="s">
        <v>4</v>
      </c>
      <c r="K8" s="1" t="s">
        <v>3</v>
      </c>
      <c r="L8" s="1" t="s">
        <v>15</v>
      </c>
      <c r="M8" s="1">
        <v>20</v>
      </c>
      <c r="N8" s="1" t="s">
        <v>18</v>
      </c>
      <c r="O8" s="1">
        <v>40</v>
      </c>
      <c r="P8" s="1">
        <f t="shared" si="0"/>
        <v>800</v>
      </c>
      <c r="Q8" s="1">
        <f t="shared" si="4"/>
        <v>1.8399999999999999</v>
      </c>
      <c r="R8" s="1">
        <f t="shared" si="5"/>
        <v>1.8304</v>
      </c>
      <c r="S8" s="1">
        <f t="shared" si="6"/>
        <v>14.024000000000001</v>
      </c>
      <c r="T8" s="1">
        <f t="shared" si="1"/>
        <v>76.666666666666657</v>
      </c>
      <c r="U8" s="1">
        <f t="shared" si="2"/>
        <v>76.266666666666666</v>
      </c>
      <c r="V8" s="1">
        <f t="shared" si="3"/>
        <v>584.33333333333337</v>
      </c>
      <c r="W8" s="1" t="s">
        <v>0</v>
      </c>
      <c r="AA8" s="3"/>
    </row>
    <row r="9" spans="1:27" x14ac:dyDescent="0.25">
      <c r="A9" s="1" t="s">
        <v>114</v>
      </c>
      <c r="B9" s="1">
        <v>4</v>
      </c>
      <c r="C9" s="1" t="s">
        <v>62</v>
      </c>
      <c r="D9" s="1">
        <v>3</v>
      </c>
      <c r="E9" s="1" t="s">
        <v>115</v>
      </c>
      <c r="F9" s="1" t="s">
        <v>7</v>
      </c>
      <c r="G9" s="1" t="s">
        <v>6</v>
      </c>
      <c r="H9" s="1" t="s">
        <v>19</v>
      </c>
      <c r="I9" s="1">
        <v>2.4E-2</v>
      </c>
      <c r="J9" s="1" t="s">
        <v>4</v>
      </c>
      <c r="K9" s="1" t="s">
        <v>3</v>
      </c>
      <c r="L9" s="1" t="s">
        <v>15</v>
      </c>
      <c r="M9" s="1">
        <v>10</v>
      </c>
      <c r="N9" s="1" t="s">
        <v>18</v>
      </c>
      <c r="O9" s="1">
        <v>40</v>
      </c>
      <c r="P9" s="1">
        <f t="shared" si="0"/>
        <v>400</v>
      </c>
      <c r="Q9" s="1">
        <f t="shared" si="4"/>
        <v>0.91999999999999993</v>
      </c>
      <c r="R9" s="1">
        <f t="shared" si="5"/>
        <v>0.91520000000000001</v>
      </c>
      <c r="S9" s="1">
        <f t="shared" si="6"/>
        <v>7.0120000000000005</v>
      </c>
      <c r="T9" s="1">
        <f t="shared" si="1"/>
        <v>38.333333333333329</v>
      </c>
      <c r="U9" s="1">
        <f t="shared" si="2"/>
        <v>38.133333333333333</v>
      </c>
      <c r="V9" s="1">
        <f t="shared" si="3"/>
        <v>292.16666666666669</v>
      </c>
      <c r="W9" s="1" t="s">
        <v>0</v>
      </c>
      <c r="AA9" s="3"/>
    </row>
    <row r="10" spans="1:27" x14ac:dyDescent="0.25">
      <c r="A10" s="1" t="s">
        <v>114</v>
      </c>
      <c r="B10" s="1">
        <v>4</v>
      </c>
      <c r="C10" s="1" t="s">
        <v>62</v>
      </c>
      <c r="D10" s="1">
        <v>3</v>
      </c>
      <c r="E10" s="1" t="s">
        <v>115</v>
      </c>
      <c r="F10" s="1" t="s">
        <v>7</v>
      </c>
      <c r="G10" s="1" t="s">
        <v>6</v>
      </c>
      <c r="H10" s="1" t="s">
        <v>11</v>
      </c>
      <c r="I10" s="1">
        <v>2.4E-2</v>
      </c>
      <c r="J10" s="1" t="s">
        <v>4</v>
      </c>
      <c r="K10" s="1" t="s">
        <v>3</v>
      </c>
      <c r="L10" s="1" t="s">
        <v>15</v>
      </c>
      <c r="M10" s="1">
        <v>10</v>
      </c>
      <c r="N10" s="1" t="s">
        <v>18</v>
      </c>
      <c r="O10" s="1">
        <v>40</v>
      </c>
      <c r="P10" s="1">
        <f t="shared" si="0"/>
        <v>400</v>
      </c>
      <c r="Q10" s="1">
        <f t="shared" si="4"/>
        <v>0.91999999999999993</v>
      </c>
      <c r="R10" s="1">
        <f t="shared" si="5"/>
        <v>0.91520000000000001</v>
      </c>
      <c r="S10" s="1">
        <f t="shared" si="6"/>
        <v>7.0120000000000005</v>
      </c>
      <c r="T10" s="1">
        <f t="shared" si="1"/>
        <v>38.333333333333329</v>
      </c>
      <c r="U10" s="1">
        <f t="shared" si="2"/>
        <v>38.133333333333333</v>
      </c>
      <c r="V10" s="1">
        <f t="shared" si="3"/>
        <v>292.16666666666669</v>
      </c>
      <c r="W10" s="1" t="s">
        <v>0</v>
      </c>
      <c r="AA10" s="3"/>
    </row>
    <row r="11" spans="1:27" x14ac:dyDescent="0.25">
      <c r="A11" s="1" t="s">
        <v>114</v>
      </c>
      <c r="B11" s="1">
        <v>4</v>
      </c>
      <c r="C11" s="1" t="s">
        <v>62</v>
      </c>
      <c r="D11" s="1">
        <v>4</v>
      </c>
      <c r="E11" s="1" t="s">
        <v>113</v>
      </c>
      <c r="F11" s="1" t="s">
        <v>7</v>
      </c>
      <c r="G11" s="1" t="s">
        <v>6</v>
      </c>
      <c r="H11" s="1" t="s">
        <v>19</v>
      </c>
      <c r="I11" s="1">
        <v>4.8000000000000001E-2</v>
      </c>
      <c r="J11" s="1" t="s">
        <v>4</v>
      </c>
      <c r="K11" s="1" t="s">
        <v>3</v>
      </c>
      <c r="L11" s="1" t="s">
        <v>15</v>
      </c>
      <c r="M11" s="1">
        <v>80</v>
      </c>
      <c r="N11" s="1" t="s">
        <v>56</v>
      </c>
      <c r="O11" s="1">
        <v>1</v>
      </c>
      <c r="P11" s="1">
        <f t="shared" si="0"/>
        <v>80</v>
      </c>
      <c r="Q11" s="1">
        <f t="shared" si="4"/>
        <v>0.184</v>
      </c>
      <c r="R11" s="1">
        <f t="shared" si="5"/>
        <v>0.18304000000000001</v>
      </c>
      <c r="S11" s="1">
        <f t="shared" si="6"/>
        <v>1.4024000000000001</v>
      </c>
      <c r="T11" s="1">
        <f t="shared" si="1"/>
        <v>3.833333333333333</v>
      </c>
      <c r="U11" s="1">
        <f t="shared" si="2"/>
        <v>3.8133333333333335</v>
      </c>
      <c r="V11" s="1">
        <f t="shared" si="3"/>
        <v>29.216666666666669</v>
      </c>
      <c r="W11" s="1" t="s">
        <v>0</v>
      </c>
      <c r="AA11" s="3"/>
    </row>
    <row r="12" spans="1:27" x14ac:dyDescent="0.25">
      <c r="A12" s="1" t="s">
        <v>114</v>
      </c>
      <c r="B12" s="1">
        <v>4</v>
      </c>
      <c r="C12" s="1" t="s">
        <v>62</v>
      </c>
      <c r="D12" s="1">
        <v>4</v>
      </c>
      <c r="E12" s="1" t="s">
        <v>113</v>
      </c>
      <c r="F12" s="1" t="s">
        <v>7</v>
      </c>
      <c r="G12" s="1" t="s">
        <v>6</v>
      </c>
      <c r="H12" s="1" t="s">
        <v>11</v>
      </c>
      <c r="I12" s="1">
        <v>4.8000000000000001E-2</v>
      </c>
      <c r="J12" s="1" t="s">
        <v>4</v>
      </c>
      <c r="K12" s="1" t="s">
        <v>3</v>
      </c>
      <c r="L12" s="1" t="s">
        <v>15</v>
      </c>
      <c r="M12" s="1">
        <v>80</v>
      </c>
      <c r="N12" s="1" t="s">
        <v>56</v>
      </c>
      <c r="O12" s="1">
        <v>1</v>
      </c>
      <c r="P12" s="1">
        <f t="shared" si="0"/>
        <v>80</v>
      </c>
      <c r="Q12" s="1">
        <f t="shared" si="4"/>
        <v>0.184</v>
      </c>
      <c r="R12" s="1">
        <f t="shared" si="5"/>
        <v>0.18304000000000001</v>
      </c>
      <c r="S12" s="1">
        <f t="shared" si="6"/>
        <v>1.4024000000000001</v>
      </c>
      <c r="T12" s="1">
        <f t="shared" si="1"/>
        <v>3.833333333333333</v>
      </c>
      <c r="U12" s="1">
        <f t="shared" si="2"/>
        <v>3.8133333333333335</v>
      </c>
      <c r="V12" s="1">
        <f t="shared" si="3"/>
        <v>29.216666666666669</v>
      </c>
      <c r="W12" s="1" t="s">
        <v>0</v>
      </c>
      <c r="AA12" s="3"/>
    </row>
    <row r="13" spans="1:27" x14ac:dyDescent="0.25">
      <c r="A13" s="1" t="s">
        <v>106</v>
      </c>
      <c r="B13" s="1">
        <v>5</v>
      </c>
      <c r="C13" s="1" t="s">
        <v>62</v>
      </c>
      <c r="D13" s="1">
        <v>1</v>
      </c>
      <c r="E13" s="1" t="s">
        <v>112</v>
      </c>
      <c r="F13" s="1" t="s">
        <v>7</v>
      </c>
      <c r="G13" s="1" t="s">
        <v>6</v>
      </c>
      <c r="H13" s="1" t="s">
        <v>39</v>
      </c>
      <c r="I13" s="1">
        <v>6.6000000000000003E-2</v>
      </c>
      <c r="J13" s="1" t="s">
        <v>4</v>
      </c>
      <c r="K13" s="1" t="s">
        <v>3</v>
      </c>
      <c r="L13" s="1" t="s">
        <v>15</v>
      </c>
      <c r="M13" s="1">
        <v>10</v>
      </c>
      <c r="N13" s="1" t="s">
        <v>18</v>
      </c>
      <c r="O13" s="1">
        <v>40</v>
      </c>
      <c r="P13" s="1">
        <f t="shared" si="0"/>
        <v>400</v>
      </c>
      <c r="Q13" s="1">
        <f t="shared" si="4"/>
        <v>0.91999999999999993</v>
      </c>
      <c r="R13" s="1">
        <f t="shared" si="5"/>
        <v>0.91520000000000001</v>
      </c>
      <c r="S13" s="1">
        <f t="shared" si="6"/>
        <v>7.0120000000000005</v>
      </c>
      <c r="T13" s="1">
        <f t="shared" si="1"/>
        <v>13.939393939393938</v>
      </c>
      <c r="U13" s="1">
        <f t="shared" si="2"/>
        <v>13.866666666666665</v>
      </c>
      <c r="V13" s="1">
        <f t="shared" si="3"/>
        <v>106.24242424242425</v>
      </c>
      <c r="W13" s="1" t="s">
        <v>0</v>
      </c>
      <c r="AA13" s="3"/>
    </row>
    <row r="14" spans="1:27" x14ac:dyDescent="0.25">
      <c r="A14" s="1" t="s">
        <v>106</v>
      </c>
      <c r="B14" s="1">
        <v>5</v>
      </c>
      <c r="C14" s="1" t="s">
        <v>62</v>
      </c>
      <c r="D14" s="1">
        <v>1</v>
      </c>
      <c r="E14" s="1" t="s">
        <v>112</v>
      </c>
      <c r="F14" s="1" t="s">
        <v>7</v>
      </c>
      <c r="G14" s="1" t="s">
        <v>6</v>
      </c>
      <c r="H14" s="1" t="s">
        <v>11</v>
      </c>
      <c r="I14" s="1">
        <v>6.6000000000000003E-2</v>
      </c>
      <c r="J14" s="1" t="s">
        <v>4</v>
      </c>
      <c r="K14" s="1" t="s">
        <v>3</v>
      </c>
      <c r="L14" s="1" t="s">
        <v>15</v>
      </c>
      <c r="M14" s="1">
        <v>2</v>
      </c>
      <c r="N14" s="1" t="s">
        <v>110</v>
      </c>
      <c r="O14" s="1">
        <v>4750</v>
      </c>
      <c r="P14" s="1">
        <f t="shared" si="0"/>
        <v>9500</v>
      </c>
      <c r="Q14" s="1">
        <f t="shared" si="4"/>
        <v>21.849999999999998</v>
      </c>
      <c r="R14" s="1">
        <f t="shared" si="5"/>
        <v>21.736000000000001</v>
      </c>
      <c r="S14" s="1">
        <f t="shared" si="6"/>
        <v>166.535</v>
      </c>
      <c r="T14" s="1">
        <f t="shared" si="1"/>
        <v>331.06060606060601</v>
      </c>
      <c r="U14" s="1">
        <f t="shared" si="2"/>
        <v>329.33333333333331</v>
      </c>
      <c r="V14" s="1">
        <f t="shared" si="3"/>
        <v>2523.2575757575755</v>
      </c>
      <c r="W14" s="1" t="s">
        <v>0</v>
      </c>
      <c r="AA14" s="3"/>
    </row>
    <row r="15" spans="1:27" x14ac:dyDescent="0.25">
      <c r="A15" s="1" t="s">
        <v>106</v>
      </c>
      <c r="B15" s="1">
        <v>5</v>
      </c>
      <c r="C15" s="1" t="s">
        <v>62</v>
      </c>
      <c r="D15" s="1">
        <v>2</v>
      </c>
      <c r="E15" s="1" t="s">
        <v>111</v>
      </c>
      <c r="F15" s="1" t="s">
        <v>7</v>
      </c>
      <c r="G15" s="1" t="s">
        <v>6</v>
      </c>
      <c r="H15" s="1" t="s">
        <v>39</v>
      </c>
      <c r="I15" s="1">
        <v>9.1800000000000007E-2</v>
      </c>
      <c r="J15" s="1" t="s">
        <v>4</v>
      </c>
      <c r="K15" s="1" t="s">
        <v>3</v>
      </c>
      <c r="L15" s="1" t="s">
        <v>15</v>
      </c>
      <c r="M15" s="1">
        <v>2</v>
      </c>
      <c r="N15" s="1" t="s">
        <v>110</v>
      </c>
      <c r="O15" s="1">
        <v>4750</v>
      </c>
      <c r="P15" s="1">
        <f t="shared" si="0"/>
        <v>9500</v>
      </c>
      <c r="Q15" s="1">
        <f t="shared" si="4"/>
        <v>21.849999999999998</v>
      </c>
      <c r="R15" s="1">
        <f t="shared" si="5"/>
        <v>21.736000000000001</v>
      </c>
      <c r="S15" s="1">
        <f t="shared" si="6"/>
        <v>166.535</v>
      </c>
      <c r="T15" s="1">
        <f t="shared" si="1"/>
        <v>238.01742919389974</v>
      </c>
      <c r="U15" s="1">
        <f t="shared" si="2"/>
        <v>236.77559912854031</v>
      </c>
      <c r="V15" s="1">
        <f t="shared" si="3"/>
        <v>1814.106753812636</v>
      </c>
      <c r="W15" s="1" t="s">
        <v>0</v>
      </c>
      <c r="AA15" s="3"/>
    </row>
    <row r="16" spans="1:27" x14ac:dyDescent="0.25">
      <c r="A16" s="1" t="s">
        <v>106</v>
      </c>
      <c r="B16" s="1">
        <v>5</v>
      </c>
      <c r="C16" s="1" t="s">
        <v>62</v>
      </c>
      <c r="D16" s="1">
        <v>3</v>
      </c>
      <c r="E16" s="1" t="s">
        <v>109</v>
      </c>
      <c r="F16" s="1" t="s">
        <v>7</v>
      </c>
      <c r="G16" s="1" t="s">
        <v>6</v>
      </c>
      <c r="H16" s="1" t="s">
        <v>87</v>
      </c>
      <c r="I16" s="1">
        <v>1.89E-2</v>
      </c>
      <c r="J16" s="1" t="s">
        <v>4</v>
      </c>
      <c r="K16" s="1" t="s">
        <v>3</v>
      </c>
      <c r="L16" s="1" t="s">
        <v>15</v>
      </c>
      <c r="M16" s="1">
        <v>3</v>
      </c>
      <c r="N16" s="1" t="s">
        <v>18</v>
      </c>
      <c r="O16" s="1">
        <v>40</v>
      </c>
      <c r="P16" s="1">
        <f t="shared" si="0"/>
        <v>120</v>
      </c>
      <c r="Q16" s="1">
        <f t="shared" si="4"/>
        <v>0.27600000000000002</v>
      </c>
      <c r="R16" s="1">
        <f t="shared" si="5"/>
        <v>0.27456000000000003</v>
      </c>
      <c r="S16" s="1">
        <f t="shared" si="6"/>
        <v>2.1036000000000001</v>
      </c>
      <c r="T16" s="1">
        <f t="shared" si="1"/>
        <v>14.603174603174605</v>
      </c>
      <c r="U16" s="1">
        <f t="shared" si="2"/>
        <v>14.526984126984129</v>
      </c>
      <c r="V16" s="1">
        <f t="shared" si="3"/>
        <v>111.3015873015873</v>
      </c>
      <c r="W16" s="1" t="s">
        <v>0</v>
      </c>
      <c r="AA16" s="3"/>
    </row>
    <row r="17" spans="1:27" x14ac:dyDescent="0.25">
      <c r="A17" s="1" t="s">
        <v>106</v>
      </c>
      <c r="B17" s="1">
        <v>5</v>
      </c>
      <c r="C17" s="1" t="s">
        <v>62</v>
      </c>
      <c r="D17" s="1">
        <v>3</v>
      </c>
      <c r="E17" s="1" t="s">
        <v>109</v>
      </c>
      <c r="F17" s="1" t="s">
        <v>7</v>
      </c>
      <c r="G17" s="1" t="s">
        <v>6</v>
      </c>
      <c r="H17" s="1" t="s">
        <v>11</v>
      </c>
      <c r="I17" s="1">
        <v>1.89E-2</v>
      </c>
      <c r="J17" s="1" t="s">
        <v>4</v>
      </c>
      <c r="K17" s="1" t="s">
        <v>3</v>
      </c>
      <c r="L17" s="1" t="s">
        <v>15</v>
      </c>
      <c r="M17" s="1">
        <v>3</v>
      </c>
      <c r="N17" s="1" t="s">
        <v>18</v>
      </c>
      <c r="O17" s="1">
        <v>40</v>
      </c>
      <c r="P17" s="1">
        <f t="shared" si="0"/>
        <v>120</v>
      </c>
      <c r="Q17" s="1">
        <f t="shared" si="4"/>
        <v>0.27600000000000002</v>
      </c>
      <c r="R17" s="1">
        <f t="shared" si="5"/>
        <v>0.27456000000000003</v>
      </c>
      <c r="S17" s="1">
        <f t="shared" si="6"/>
        <v>2.1036000000000001</v>
      </c>
      <c r="T17" s="1">
        <f t="shared" si="1"/>
        <v>14.603174603174605</v>
      </c>
      <c r="U17" s="1">
        <f t="shared" si="2"/>
        <v>14.526984126984129</v>
      </c>
      <c r="V17" s="1">
        <f t="shared" si="3"/>
        <v>111.3015873015873</v>
      </c>
      <c r="W17" s="1" t="s">
        <v>0</v>
      </c>
      <c r="AA17" s="3"/>
    </row>
    <row r="18" spans="1:27" x14ac:dyDescent="0.25">
      <c r="A18" s="1" t="s">
        <v>106</v>
      </c>
      <c r="B18" s="1">
        <v>5</v>
      </c>
      <c r="C18" s="1" t="s">
        <v>62</v>
      </c>
      <c r="D18" s="1">
        <v>4</v>
      </c>
      <c r="E18" s="1" t="s">
        <v>108</v>
      </c>
      <c r="F18" s="1" t="s">
        <v>7</v>
      </c>
      <c r="G18" s="1" t="s">
        <v>6</v>
      </c>
      <c r="H18" s="1" t="s">
        <v>104</v>
      </c>
      <c r="I18" s="1">
        <v>2.7E-2</v>
      </c>
      <c r="J18" s="1" t="s">
        <v>4</v>
      </c>
      <c r="K18" s="1" t="s">
        <v>3</v>
      </c>
      <c r="L18" s="1" t="s">
        <v>15</v>
      </c>
      <c r="M18" s="1">
        <v>10</v>
      </c>
      <c r="N18" s="1" t="s">
        <v>18</v>
      </c>
      <c r="O18" s="1">
        <v>40</v>
      </c>
      <c r="P18" s="1">
        <f t="shared" si="0"/>
        <v>400</v>
      </c>
      <c r="Q18" s="1">
        <f t="shared" si="4"/>
        <v>0.91999999999999993</v>
      </c>
      <c r="R18" s="1">
        <f t="shared" si="5"/>
        <v>0.91520000000000001</v>
      </c>
      <c r="S18" s="1">
        <f t="shared" si="6"/>
        <v>7.0120000000000005</v>
      </c>
      <c r="T18" s="1">
        <f t="shared" si="1"/>
        <v>34.074074074074069</v>
      </c>
      <c r="U18" s="1">
        <f t="shared" si="2"/>
        <v>33.896296296296299</v>
      </c>
      <c r="V18" s="1">
        <f t="shared" si="3"/>
        <v>259.7037037037037</v>
      </c>
      <c r="W18" s="1" t="s">
        <v>0</v>
      </c>
      <c r="AA18" s="3"/>
    </row>
    <row r="19" spans="1:27" x14ac:dyDescent="0.25">
      <c r="A19" s="1" t="s">
        <v>106</v>
      </c>
      <c r="B19" s="1">
        <v>5</v>
      </c>
      <c r="C19" s="1" t="s">
        <v>62</v>
      </c>
      <c r="D19" s="1">
        <v>4</v>
      </c>
      <c r="E19" s="1" t="s">
        <v>108</v>
      </c>
      <c r="F19" s="1" t="s">
        <v>7</v>
      </c>
      <c r="G19" s="1" t="s">
        <v>6</v>
      </c>
      <c r="H19" s="1" t="s">
        <v>104</v>
      </c>
      <c r="I19" s="1">
        <v>2.7E-2</v>
      </c>
      <c r="J19" s="1" t="s">
        <v>4</v>
      </c>
      <c r="K19" s="1" t="s">
        <v>3</v>
      </c>
      <c r="L19" s="1" t="s">
        <v>107</v>
      </c>
      <c r="M19" s="1">
        <v>10</v>
      </c>
      <c r="N19" s="1" t="s">
        <v>18</v>
      </c>
      <c r="O19" s="1">
        <v>40</v>
      </c>
      <c r="P19" s="1">
        <f t="shared" si="0"/>
        <v>400</v>
      </c>
      <c r="Q19" s="1">
        <f t="shared" si="4"/>
        <v>0.91999999999999993</v>
      </c>
      <c r="R19" s="1">
        <f t="shared" si="5"/>
        <v>0.91520000000000001</v>
      </c>
      <c r="S19" s="1">
        <f t="shared" si="6"/>
        <v>7.0120000000000005</v>
      </c>
      <c r="T19" s="1">
        <f t="shared" si="1"/>
        <v>34.074074074074069</v>
      </c>
      <c r="U19" s="1">
        <f t="shared" si="2"/>
        <v>33.896296296296299</v>
      </c>
      <c r="V19" s="1">
        <f t="shared" si="3"/>
        <v>259.7037037037037</v>
      </c>
      <c r="W19" s="1" t="s">
        <v>0</v>
      </c>
      <c r="AA19" s="3"/>
    </row>
    <row r="20" spans="1:27" x14ac:dyDescent="0.25">
      <c r="A20" s="1" t="s">
        <v>106</v>
      </c>
      <c r="B20" s="1">
        <v>5</v>
      </c>
      <c r="C20" s="1" t="s">
        <v>62</v>
      </c>
      <c r="D20" s="1">
        <v>4</v>
      </c>
      <c r="E20" s="1" t="s">
        <v>108</v>
      </c>
      <c r="F20" s="1" t="s">
        <v>7</v>
      </c>
      <c r="G20" s="1" t="s">
        <v>6</v>
      </c>
      <c r="H20" s="1" t="s">
        <v>104</v>
      </c>
      <c r="I20" s="1">
        <v>2.7E-2</v>
      </c>
      <c r="J20" s="1" t="s">
        <v>4</v>
      </c>
      <c r="K20" s="1" t="s">
        <v>3</v>
      </c>
      <c r="L20" s="1" t="s">
        <v>107</v>
      </c>
      <c r="M20" s="1">
        <v>10</v>
      </c>
      <c r="N20" s="1" t="s">
        <v>18</v>
      </c>
      <c r="O20" s="1">
        <v>40</v>
      </c>
      <c r="P20" s="1">
        <f t="shared" si="0"/>
        <v>400</v>
      </c>
      <c r="Q20" s="1">
        <f t="shared" si="4"/>
        <v>0.91999999999999993</v>
      </c>
      <c r="R20" s="1">
        <f t="shared" si="5"/>
        <v>0.91520000000000001</v>
      </c>
      <c r="S20" s="1">
        <f t="shared" si="6"/>
        <v>7.0120000000000005</v>
      </c>
      <c r="T20" s="1">
        <f t="shared" si="1"/>
        <v>34.074074074074069</v>
      </c>
      <c r="U20" s="1">
        <f t="shared" si="2"/>
        <v>33.896296296296299</v>
      </c>
      <c r="V20" s="1">
        <f t="shared" si="3"/>
        <v>259.7037037037037</v>
      </c>
      <c r="W20" s="1" t="s">
        <v>0</v>
      </c>
      <c r="AA20" s="3"/>
    </row>
    <row r="21" spans="1:27" x14ac:dyDescent="0.25">
      <c r="A21" s="1" t="s">
        <v>106</v>
      </c>
      <c r="B21" s="1">
        <v>5</v>
      </c>
      <c r="C21" s="1" t="s">
        <v>62</v>
      </c>
      <c r="D21" s="1">
        <v>5</v>
      </c>
      <c r="E21" s="1" t="s">
        <v>105</v>
      </c>
      <c r="F21" s="1" t="s">
        <v>7</v>
      </c>
      <c r="G21" s="1" t="s">
        <v>6</v>
      </c>
      <c r="H21" s="1" t="s">
        <v>104</v>
      </c>
      <c r="I21" s="1">
        <v>1.89E-2</v>
      </c>
      <c r="J21" s="1" t="s">
        <v>4</v>
      </c>
      <c r="K21" s="1" t="s">
        <v>3</v>
      </c>
      <c r="L21" s="1" t="s">
        <v>103</v>
      </c>
      <c r="M21" s="1">
        <v>10</v>
      </c>
      <c r="N21" s="1" t="s">
        <v>18</v>
      </c>
      <c r="O21" s="1">
        <v>40</v>
      </c>
      <c r="P21" s="1">
        <f t="shared" si="0"/>
        <v>400</v>
      </c>
      <c r="Q21" s="1">
        <f t="shared" si="4"/>
        <v>0.91999999999999993</v>
      </c>
      <c r="R21" s="1">
        <f t="shared" si="5"/>
        <v>0.91520000000000001</v>
      </c>
      <c r="S21" s="1">
        <f t="shared" si="6"/>
        <v>7.0120000000000005</v>
      </c>
      <c r="T21" s="1">
        <f t="shared" si="1"/>
        <v>48.67724867724867</v>
      </c>
      <c r="U21" s="1">
        <f t="shared" si="2"/>
        <v>48.423280423280424</v>
      </c>
      <c r="V21" s="1">
        <f t="shared" si="3"/>
        <v>371.00529100529104</v>
      </c>
      <c r="W21" s="1" t="s">
        <v>0</v>
      </c>
      <c r="AA21" s="3"/>
    </row>
    <row r="22" spans="1:27" x14ac:dyDescent="0.25">
      <c r="A22" s="1" t="s">
        <v>101</v>
      </c>
      <c r="B22" s="1">
        <v>2</v>
      </c>
      <c r="C22" s="1" t="s">
        <v>62</v>
      </c>
      <c r="D22" s="1">
        <v>1</v>
      </c>
      <c r="E22" s="1" t="s">
        <v>102</v>
      </c>
      <c r="F22" s="1" t="s">
        <v>7</v>
      </c>
      <c r="G22" s="1" t="s">
        <v>6</v>
      </c>
      <c r="H22" s="1" t="s">
        <v>11</v>
      </c>
      <c r="I22" s="1">
        <v>4.8000000000000001E-2</v>
      </c>
      <c r="J22" s="1" t="s">
        <v>4</v>
      </c>
      <c r="K22" s="1" t="s">
        <v>3</v>
      </c>
      <c r="L22" s="1" t="s">
        <v>2</v>
      </c>
      <c r="M22" s="1">
        <v>1</v>
      </c>
      <c r="N22" s="1" t="s">
        <v>18</v>
      </c>
      <c r="O22" s="1">
        <v>40</v>
      </c>
      <c r="P22" s="1">
        <f t="shared" si="0"/>
        <v>40</v>
      </c>
      <c r="Q22" s="1">
        <f t="shared" si="4"/>
        <v>9.1999999999999998E-2</v>
      </c>
      <c r="R22" s="1">
        <f t="shared" si="5"/>
        <v>9.1520000000000004E-2</v>
      </c>
      <c r="S22" s="1">
        <f t="shared" si="6"/>
        <v>0.70120000000000005</v>
      </c>
      <c r="T22" s="1">
        <f t="shared" si="1"/>
        <v>1.9166666666666665</v>
      </c>
      <c r="U22" s="1">
        <f t="shared" si="2"/>
        <v>1.9066666666666667</v>
      </c>
      <c r="V22" s="1">
        <f t="shared" si="3"/>
        <v>14.608333333333334</v>
      </c>
      <c r="W22" s="1" t="s">
        <v>0</v>
      </c>
      <c r="AA22" s="3"/>
    </row>
    <row r="23" spans="1:27" x14ac:dyDescent="0.25">
      <c r="A23" s="1" t="s">
        <v>101</v>
      </c>
      <c r="B23" s="1">
        <v>2</v>
      </c>
      <c r="C23" s="1" t="s">
        <v>62</v>
      </c>
      <c r="D23" s="1">
        <v>2</v>
      </c>
      <c r="E23" s="1" t="s">
        <v>100</v>
      </c>
      <c r="F23" s="1" t="s">
        <v>7</v>
      </c>
      <c r="G23" s="1" t="s">
        <v>6</v>
      </c>
      <c r="H23" s="1" t="s">
        <v>11</v>
      </c>
      <c r="I23" s="1">
        <v>0.192</v>
      </c>
      <c r="J23" s="1" t="s">
        <v>4</v>
      </c>
      <c r="K23" s="1" t="s">
        <v>3</v>
      </c>
      <c r="L23" s="1" t="s">
        <v>15</v>
      </c>
      <c r="M23" s="1">
        <v>6</v>
      </c>
      <c r="N23" s="1" t="s">
        <v>18</v>
      </c>
      <c r="O23" s="1">
        <v>40</v>
      </c>
      <c r="P23" s="1">
        <f t="shared" si="0"/>
        <v>240</v>
      </c>
      <c r="Q23" s="1">
        <f t="shared" si="4"/>
        <v>0.55200000000000005</v>
      </c>
      <c r="R23" s="1">
        <f t="shared" si="5"/>
        <v>0.54912000000000005</v>
      </c>
      <c r="S23" s="1">
        <f t="shared" si="6"/>
        <v>4.2072000000000003</v>
      </c>
      <c r="T23" s="1">
        <f t="shared" si="1"/>
        <v>2.875</v>
      </c>
      <c r="U23" s="1">
        <f t="shared" si="2"/>
        <v>2.8600000000000003</v>
      </c>
      <c r="V23" s="1">
        <f t="shared" si="3"/>
        <v>21.912500000000001</v>
      </c>
      <c r="W23" s="1" t="s">
        <v>0</v>
      </c>
      <c r="AA23" s="3"/>
    </row>
    <row r="24" spans="1:27" x14ac:dyDescent="0.25">
      <c r="A24" s="1" t="s">
        <v>101</v>
      </c>
      <c r="B24" s="1">
        <v>2</v>
      </c>
      <c r="C24" s="1" t="s">
        <v>62</v>
      </c>
      <c r="D24" s="1">
        <v>2</v>
      </c>
      <c r="E24" s="1" t="s">
        <v>100</v>
      </c>
      <c r="F24" s="1" t="s">
        <v>7</v>
      </c>
      <c r="G24" s="1" t="s">
        <v>6</v>
      </c>
      <c r="H24" s="1" t="s">
        <v>11</v>
      </c>
      <c r="I24" s="1">
        <v>0.192</v>
      </c>
      <c r="J24" s="1" t="s">
        <v>4</v>
      </c>
      <c r="K24" s="1" t="s">
        <v>3</v>
      </c>
      <c r="L24" s="1" t="s">
        <v>15</v>
      </c>
      <c r="M24" s="1">
        <v>6</v>
      </c>
      <c r="N24" s="1" t="s">
        <v>18</v>
      </c>
      <c r="O24" s="1">
        <v>40</v>
      </c>
      <c r="P24" s="1">
        <f t="shared" si="0"/>
        <v>240</v>
      </c>
      <c r="Q24" s="1">
        <f t="shared" si="4"/>
        <v>0.55200000000000005</v>
      </c>
      <c r="R24" s="1">
        <f t="shared" si="5"/>
        <v>0.54912000000000005</v>
      </c>
      <c r="S24" s="1">
        <f t="shared" si="6"/>
        <v>4.2072000000000003</v>
      </c>
      <c r="T24" s="1">
        <f t="shared" si="1"/>
        <v>2.875</v>
      </c>
      <c r="U24" s="1">
        <f t="shared" si="2"/>
        <v>2.8600000000000003</v>
      </c>
      <c r="V24" s="1">
        <f t="shared" si="3"/>
        <v>21.912500000000001</v>
      </c>
      <c r="W24" s="1" t="s">
        <v>0</v>
      </c>
      <c r="AA24" s="3"/>
    </row>
    <row r="25" spans="1:27" x14ac:dyDescent="0.25">
      <c r="A25" s="1" t="s">
        <v>98</v>
      </c>
      <c r="B25" s="1">
        <v>3</v>
      </c>
      <c r="C25" s="1" t="s">
        <v>62</v>
      </c>
      <c r="D25" s="1">
        <v>1</v>
      </c>
      <c r="E25" s="1" t="s">
        <v>99</v>
      </c>
      <c r="F25" s="1" t="s">
        <v>7</v>
      </c>
      <c r="G25" s="1" t="s">
        <v>6</v>
      </c>
      <c r="H25" s="1" t="s">
        <v>11</v>
      </c>
      <c r="I25" s="1">
        <v>4.2999999999999997E-2</v>
      </c>
      <c r="J25" s="1" t="s">
        <v>4</v>
      </c>
      <c r="K25" s="1" t="s">
        <v>3</v>
      </c>
      <c r="L25" s="1" t="s">
        <v>92</v>
      </c>
      <c r="M25" s="1">
        <v>4</v>
      </c>
      <c r="N25" s="1" t="s">
        <v>18</v>
      </c>
      <c r="O25" s="1">
        <v>40</v>
      </c>
      <c r="P25" s="1">
        <f t="shared" si="0"/>
        <v>160</v>
      </c>
      <c r="Q25" s="1">
        <f t="shared" si="4"/>
        <v>0.36799999999999999</v>
      </c>
      <c r="R25" s="1">
        <f t="shared" si="5"/>
        <v>0.36608000000000002</v>
      </c>
      <c r="S25" s="1">
        <f t="shared" si="6"/>
        <v>2.8048000000000002</v>
      </c>
      <c r="T25" s="1">
        <f t="shared" si="1"/>
        <v>8.5581395348837219</v>
      </c>
      <c r="U25" s="1">
        <f t="shared" si="2"/>
        <v>8.5134883720930237</v>
      </c>
      <c r="V25" s="1">
        <f t="shared" si="3"/>
        <v>65.227906976744194</v>
      </c>
      <c r="W25" s="1" t="s">
        <v>0</v>
      </c>
      <c r="AA25" s="3"/>
    </row>
    <row r="26" spans="1:27" x14ac:dyDescent="0.25">
      <c r="A26" s="1" t="s">
        <v>98</v>
      </c>
      <c r="B26" s="1">
        <v>3</v>
      </c>
      <c r="C26" s="1" t="s">
        <v>62</v>
      </c>
      <c r="D26" s="1">
        <v>2</v>
      </c>
      <c r="E26" s="1" t="s">
        <v>97</v>
      </c>
      <c r="F26" s="1" t="s">
        <v>7</v>
      </c>
      <c r="G26" s="1" t="s">
        <v>6</v>
      </c>
      <c r="H26" s="1" t="s">
        <v>11</v>
      </c>
      <c r="I26" s="1">
        <v>3.5000000000000003E-2</v>
      </c>
      <c r="J26" s="1" t="s">
        <v>4</v>
      </c>
      <c r="K26" s="1" t="s">
        <v>3</v>
      </c>
      <c r="L26" s="1" t="s">
        <v>92</v>
      </c>
      <c r="M26" s="1">
        <v>5</v>
      </c>
      <c r="N26" s="1" t="s">
        <v>18</v>
      </c>
      <c r="O26" s="1">
        <v>40</v>
      </c>
      <c r="P26" s="1">
        <f t="shared" si="0"/>
        <v>200</v>
      </c>
      <c r="Q26" s="1">
        <f t="shared" si="4"/>
        <v>0.45999999999999996</v>
      </c>
      <c r="R26" s="1">
        <f t="shared" si="5"/>
        <v>0.45760000000000001</v>
      </c>
      <c r="S26" s="1">
        <f t="shared" si="6"/>
        <v>3.5060000000000002</v>
      </c>
      <c r="T26" s="1">
        <f t="shared" si="1"/>
        <v>13.142857142857141</v>
      </c>
      <c r="U26" s="1">
        <f t="shared" si="2"/>
        <v>13.074285714285713</v>
      </c>
      <c r="V26" s="1">
        <f t="shared" si="3"/>
        <v>100.17142857142856</v>
      </c>
      <c r="W26" s="1" t="s">
        <v>0</v>
      </c>
      <c r="AA26" s="3"/>
    </row>
    <row r="27" spans="1:27" x14ac:dyDescent="0.25">
      <c r="A27" s="1" t="s">
        <v>94</v>
      </c>
      <c r="B27" s="1">
        <v>2</v>
      </c>
      <c r="C27" s="1" t="s">
        <v>62</v>
      </c>
      <c r="D27" s="1">
        <v>1</v>
      </c>
      <c r="E27" s="1" t="s">
        <v>96</v>
      </c>
      <c r="F27" s="1" t="s">
        <v>7</v>
      </c>
      <c r="G27" s="1" t="s">
        <v>6</v>
      </c>
      <c r="H27" s="1" t="s">
        <v>11</v>
      </c>
      <c r="I27" s="1">
        <v>3.5000000000000003E-2</v>
      </c>
      <c r="J27" s="1" t="s">
        <v>4</v>
      </c>
      <c r="K27" s="1" t="s">
        <v>3</v>
      </c>
      <c r="L27" s="1" t="s">
        <v>92</v>
      </c>
      <c r="M27" s="1">
        <v>1</v>
      </c>
      <c r="N27" s="1" t="s">
        <v>18</v>
      </c>
      <c r="O27" s="1">
        <v>40</v>
      </c>
      <c r="P27" s="1">
        <f t="shared" si="0"/>
        <v>40</v>
      </c>
      <c r="Q27" s="1">
        <f t="shared" si="4"/>
        <v>9.1999999999999998E-2</v>
      </c>
      <c r="R27" s="1">
        <f t="shared" si="5"/>
        <v>9.1520000000000004E-2</v>
      </c>
      <c r="S27" s="1">
        <f t="shared" si="6"/>
        <v>0.70120000000000005</v>
      </c>
      <c r="T27" s="1">
        <f t="shared" si="1"/>
        <v>2.6285714285714281</v>
      </c>
      <c r="U27" s="1">
        <f t="shared" si="2"/>
        <v>2.6148571428571428</v>
      </c>
      <c r="V27" s="1">
        <f t="shared" si="3"/>
        <v>20.034285714285712</v>
      </c>
      <c r="W27" s="1" t="s">
        <v>0</v>
      </c>
      <c r="AA27" s="3"/>
    </row>
    <row r="28" spans="1:27" x14ac:dyDescent="0.25">
      <c r="A28" s="1" t="s">
        <v>94</v>
      </c>
      <c r="B28" s="1">
        <v>2</v>
      </c>
      <c r="C28" s="1" t="s">
        <v>62</v>
      </c>
      <c r="D28" s="1">
        <v>2</v>
      </c>
      <c r="E28" s="1" t="s">
        <v>95</v>
      </c>
      <c r="F28" s="1" t="s">
        <v>7</v>
      </c>
      <c r="G28" s="1" t="s">
        <v>6</v>
      </c>
      <c r="H28" s="1" t="s">
        <v>11</v>
      </c>
      <c r="I28" s="1">
        <v>6.2E-2</v>
      </c>
      <c r="J28" s="1" t="s">
        <v>4</v>
      </c>
      <c r="K28" s="1" t="s">
        <v>3</v>
      </c>
      <c r="L28" s="1" t="s">
        <v>92</v>
      </c>
      <c r="M28" s="1">
        <v>4</v>
      </c>
      <c r="N28" s="1" t="s">
        <v>18</v>
      </c>
      <c r="O28" s="1">
        <v>40</v>
      </c>
      <c r="P28" s="1">
        <f t="shared" si="0"/>
        <v>160</v>
      </c>
      <c r="Q28" s="1">
        <f t="shared" si="4"/>
        <v>0.36799999999999999</v>
      </c>
      <c r="R28" s="1">
        <f t="shared" si="5"/>
        <v>0.36608000000000002</v>
      </c>
      <c r="S28" s="1">
        <f t="shared" si="6"/>
        <v>2.8048000000000002</v>
      </c>
      <c r="T28" s="1">
        <f t="shared" si="1"/>
        <v>5.935483870967742</v>
      </c>
      <c r="U28" s="1">
        <f t="shared" si="2"/>
        <v>5.9045161290322588</v>
      </c>
      <c r="V28" s="1">
        <f t="shared" si="3"/>
        <v>45.238709677419358</v>
      </c>
      <c r="W28" s="1" t="s">
        <v>0</v>
      </c>
      <c r="AA28" s="3"/>
    </row>
    <row r="29" spans="1:27" x14ac:dyDescent="0.25">
      <c r="A29" s="1" t="s">
        <v>94</v>
      </c>
      <c r="B29" s="1">
        <v>2</v>
      </c>
      <c r="C29" s="1" t="s">
        <v>62</v>
      </c>
      <c r="D29" s="1">
        <v>3</v>
      </c>
      <c r="E29" s="1" t="s">
        <v>93</v>
      </c>
      <c r="F29" s="1" t="s">
        <v>7</v>
      </c>
      <c r="G29" s="1" t="s">
        <v>6</v>
      </c>
      <c r="H29" s="1" t="s">
        <v>11</v>
      </c>
      <c r="I29" s="1">
        <v>1.7000000000000001E-2</v>
      </c>
      <c r="J29" s="1" t="s">
        <v>4</v>
      </c>
      <c r="K29" s="1" t="s">
        <v>3</v>
      </c>
      <c r="L29" s="1" t="s">
        <v>92</v>
      </c>
      <c r="M29" s="1">
        <v>1</v>
      </c>
      <c r="N29" s="1" t="s">
        <v>90</v>
      </c>
      <c r="O29" s="1">
        <v>8</v>
      </c>
      <c r="P29" s="1">
        <f t="shared" si="0"/>
        <v>8</v>
      </c>
      <c r="Q29" s="1">
        <f t="shared" si="4"/>
        <v>1.84E-2</v>
      </c>
      <c r="R29" s="1">
        <f t="shared" si="5"/>
        <v>1.8304000000000001E-2</v>
      </c>
      <c r="S29" s="1">
        <f t="shared" si="6"/>
        <v>0.14024</v>
      </c>
      <c r="T29" s="1">
        <f t="shared" si="1"/>
        <v>1.0823529411764705</v>
      </c>
      <c r="U29" s="1">
        <f t="shared" si="2"/>
        <v>1.0767058823529412</v>
      </c>
      <c r="V29" s="1">
        <f t="shared" si="3"/>
        <v>8.2494117647058811</v>
      </c>
      <c r="W29" s="1" t="s">
        <v>0</v>
      </c>
      <c r="AA29" s="3"/>
    </row>
    <row r="30" spans="1:27" x14ac:dyDescent="0.25">
      <c r="A30" s="1" t="s">
        <v>94</v>
      </c>
      <c r="B30" s="1">
        <v>2</v>
      </c>
      <c r="C30" s="1" t="s">
        <v>62</v>
      </c>
      <c r="D30" s="1">
        <v>3</v>
      </c>
      <c r="E30" s="1" t="s">
        <v>93</v>
      </c>
      <c r="F30" s="1" t="s">
        <v>7</v>
      </c>
      <c r="G30" s="1" t="s">
        <v>6</v>
      </c>
      <c r="H30" s="1" t="s">
        <v>36</v>
      </c>
      <c r="I30" s="1">
        <v>1.7000000000000001E-2</v>
      </c>
      <c r="J30" s="1" t="s">
        <v>4</v>
      </c>
      <c r="K30" s="1" t="s">
        <v>3</v>
      </c>
      <c r="L30" s="1" t="s">
        <v>92</v>
      </c>
      <c r="M30" s="1">
        <v>1</v>
      </c>
      <c r="N30" s="1" t="s">
        <v>90</v>
      </c>
      <c r="O30" s="1">
        <v>8</v>
      </c>
      <c r="P30" s="1">
        <f t="shared" si="0"/>
        <v>8</v>
      </c>
      <c r="Q30" s="1">
        <f t="shared" si="4"/>
        <v>1.84E-2</v>
      </c>
      <c r="R30" s="1">
        <f t="shared" si="5"/>
        <v>1.8304000000000001E-2</v>
      </c>
      <c r="S30" s="1">
        <f t="shared" si="6"/>
        <v>0.14024</v>
      </c>
      <c r="T30" s="1">
        <f t="shared" si="1"/>
        <v>1.0823529411764705</v>
      </c>
      <c r="U30" s="1">
        <f t="shared" si="2"/>
        <v>1.0767058823529412</v>
      </c>
      <c r="V30" s="1">
        <f t="shared" si="3"/>
        <v>8.2494117647058811</v>
      </c>
      <c r="W30" s="1" t="s">
        <v>0</v>
      </c>
      <c r="AA30" s="3"/>
    </row>
    <row r="31" spans="1:27" x14ac:dyDescent="0.25">
      <c r="A31" s="1" t="s">
        <v>89</v>
      </c>
      <c r="B31" s="1">
        <v>4</v>
      </c>
      <c r="C31" s="1" t="s">
        <v>62</v>
      </c>
      <c r="D31" s="1">
        <v>1</v>
      </c>
      <c r="E31" s="1" t="s">
        <v>91</v>
      </c>
      <c r="F31" s="1" t="s">
        <v>7</v>
      </c>
      <c r="G31" s="1" t="s">
        <v>6</v>
      </c>
      <c r="H31" s="1" t="s">
        <v>11</v>
      </c>
      <c r="I31" s="1">
        <v>3.0000000000000001E-3</v>
      </c>
      <c r="J31" s="1" t="s">
        <v>4</v>
      </c>
      <c r="K31" s="1" t="s">
        <v>3</v>
      </c>
      <c r="L31" s="1" t="s">
        <v>2</v>
      </c>
      <c r="M31" s="1">
        <v>10</v>
      </c>
      <c r="N31" s="1" t="s">
        <v>90</v>
      </c>
      <c r="O31" s="1">
        <v>8</v>
      </c>
      <c r="P31" s="1">
        <f t="shared" si="0"/>
        <v>80</v>
      </c>
      <c r="Q31" s="1">
        <f t="shared" si="4"/>
        <v>0.184</v>
      </c>
      <c r="R31" s="1">
        <f t="shared" si="5"/>
        <v>0.18304000000000001</v>
      </c>
      <c r="S31" s="1">
        <f t="shared" si="6"/>
        <v>1.4024000000000001</v>
      </c>
      <c r="T31" s="1">
        <f t="shared" si="1"/>
        <v>61.333333333333329</v>
      </c>
      <c r="U31" s="1">
        <f t="shared" si="2"/>
        <v>61.013333333333335</v>
      </c>
      <c r="V31" s="1">
        <f t="shared" si="3"/>
        <v>467.4666666666667</v>
      </c>
      <c r="W31" s="1" t="s">
        <v>0</v>
      </c>
      <c r="AA31" s="3"/>
    </row>
    <row r="32" spans="1:27" x14ac:dyDescent="0.25">
      <c r="A32" s="1" t="s">
        <v>89</v>
      </c>
      <c r="B32" s="1">
        <v>4</v>
      </c>
      <c r="C32" s="1" t="s">
        <v>62</v>
      </c>
      <c r="D32" s="1">
        <v>2</v>
      </c>
      <c r="E32" s="1" t="s">
        <v>88</v>
      </c>
      <c r="F32" s="1" t="s">
        <v>7</v>
      </c>
      <c r="G32" s="1" t="s">
        <v>6</v>
      </c>
      <c r="H32" s="1" t="s">
        <v>87</v>
      </c>
      <c r="I32" s="1">
        <v>8.8874000000000002E-3</v>
      </c>
      <c r="J32" s="1" t="s">
        <v>4</v>
      </c>
      <c r="K32" s="1" t="s">
        <v>3</v>
      </c>
      <c r="L32" s="1" t="s">
        <v>2</v>
      </c>
      <c r="M32" s="1">
        <v>10</v>
      </c>
      <c r="N32" s="1" t="s">
        <v>28</v>
      </c>
      <c r="O32" s="1">
        <v>30</v>
      </c>
      <c r="P32" s="1">
        <f t="shared" si="0"/>
        <v>300</v>
      </c>
      <c r="Q32" s="1">
        <f t="shared" si="4"/>
        <v>0.69</v>
      </c>
      <c r="R32" s="1">
        <f t="shared" si="5"/>
        <v>0.68640000000000001</v>
      </c>
      <c r="S32" s="1">
        <f t="shared" si="6"/>
        <v>5.2590000000000003</v>
      </c>
      <c r="T32" s="1">
        <f t="shared" si="1"/>
        <v>77.638004365731248</v>
      </c>
      <c r="U32" s="1">
        <f t="shared" si="2"/>
        <v>77.232936516866573</v>
      </c>
      <c r="V32" s="1">
        <f t="shared" si="3"/>
        <v>591.73661588316043</v>
      </c>
      <c r="W32" s="1" t="s">
        <v>0</v>
      </c>
      <c r="AA32" s="3"/>
    </row>
    <row r="33" spans="1:27" x14ac:dyDescent="0.25">
      <c r="A33" s="1" t="s">
        <v>84</v>
      </c>
      <c r="B33" s="1">
        <v>5</v>
      </c>
      <c r="C33" s="1" t="s">
        <v>62</v>
      </c>
      <c r="D33" s="1">
        <v>1</v>
      </c>
      <c r="E33" s="1" t="s">
        <v>86</v>
      </c>
      <c r="F33" s="1" t="s">
        <v>7</v>
      </c>
      <c r="G33" s="1" t="s">
        <v>6</v>
      </c>
      <c r="H33" s="1" t="s">
        <v>19</v>
      </c>
      <c r="I33" s="1">
        <v>9.7000000000000003E-2</v>
      </c>
      <c r="J33" s="1" t="s">
        <v>4</v>
      </c>
      <c r="K33" s="1" t="s">
        <v>3</v>
      </c>
      <c r="L33" s="1" t="s">
        <v>15</v>
      </c>
      <c r="M33" s="1">
        <v>3</v>
      </c>
      <c r="N33" s="1" t="s">
        <v>56</v>
      </c>
      <c r="O33" s="1">
        <v>1</v>
      </c>
      <c r="P33" s="1">
        <f t="shared" si="0"/>
        <v>3</v>
      </c>
      <c r="Q33" s="1">
        <f t="shared" si="4"/>
        <v>6.8999999999999999E-3</v>
      </c>
      <c r="R33" s="1">
        <f t="shared" si="5"/>
        <v>6.8640000000000003E-3</v>
      </c>
      <c r="S33" s="1">
        <f t="shared" si="6"/>
        <v>5.2589999999999998E-2</v>
      </c>
      <c r="T33" s="1">
        <f t="shared" si="1"/>
        <v>7.1134020618556698E-2</v>
      </c>
      <c r="U33" s="1">
        <f t="shared" si="2"/>
        <v>7.0762886597938141E-2</v>
      </c>
      <c r="V33" s="1">
        <f t="shared" si="3"/>
        <v>0.54216494845360819</v>
      </c>
      <c r="W33" s="1" t="s">
        <v>0</v>
      </c>
      <c r="AA33" s="3"/>
    </row>
    <row r="34" spans="1:27" x14ac:dyDescent="0.25">
      <c r="A34" s="1" t="s">
        <v>84</v>
      </c>
      <c r="B34" s="1">
        <v>5</v>
      </c>
      <c r="C34" s="1" t="s">
        <v>62</v>
      </c>
      <c r="D34" s="1">
        <v>1</v>
      </c>
      <c r="E34" s="1" t="s">
        <v>86</v>
      </c>
      <c r="F34" s="1" t="s">
        <v>7</v>
      </c>
      <c r="G34" s="1" t="s">
        <v>6</v>
      </c>
      <c r="H34" s="1" t="s">
        <v>11</v>
      </c>
      <c r="I34" s="1">
        <v>9.7000000000000003E-2</v>
      </c>
      <c r="J34" s="1" t="s">
        <v>4</v>
      </c>
      <c r="K34" s="1" t="s">
        <v>3</v>
      </c>
      <c r="L34" s="1" t="s">
        <v>15</v>
      </c>
      <c r="M34" s="1">
        <v>3</v>
      </c>
      <c r="N34" s="1" t="s">
        <v>18</v>
      </c>
      <c r="O34" s="1">
        <v>40</v>
      </c>
      <c r="P34" s="1">
        <f t="shared" ref="P34:P65" si="7">M34*O34</f>
        <v>120</v>
      </c>
      <c r="Q34" s="1">
        <f t="shared" si="4"/>
        <v>0.27600000000000002</v>
      </c>
      <c r="R34" s="1">
        <f t="shared" si="5"/>
        <v>0.27456000000000003</v>
      </c>
      <c r="S34" s="1">
        <f t="shared" si="6"/>
        <v>2.1036000000000001</v>
      </c>
      <c r="T34" s="1">
        <f t="shared" ref="T34:T65" si="8">Q34/I34</f>
        <v>2.8453608247422681</v>
      </c>
      <c r="U34" s="1">
        <f t="shared" ref="U34:U65" si="9">R34/I34</f>
        <v>2.8305154639175258</v>
      </c>
      <c r="V34" s="1">
        <f t="shared" ref="V34:V65" si="10">S34/I34</f>
        <v>21.686597938144331</v>
      </c>
      <c r="W34" s="1" t="s">
        <v>0</v>
      </c>
      <c r="AA34" s="3"/>
    </row>
    <row r="35" spans="1:27" x14ac:dyDescent="0.25">
      <c r="A35" s="1" t="s">
        <v>84</v>
      </c>
      <c r="B35" s="1">
        <v>5</v>
      </c>
      <c r="C35" s="1" t="s">
        <v>62</v>
      </c>
      <c r="D35" s="1">
        <v>2</v>
      </c>
      <c r="E35" s="1" t="s">
        <v>85</v>
      </c>
      <c r="F35" s="1" t="s">
        <v>7</v>
      </c>
      <c r="G35" s="1" t="s">
        <v>6</v>
      </c>
      <c r="H35" s="1" t="s">
        <v>11</v>
      </c>
      <c r="I35" s="1">
        <v>7.2999999999999995E-2</v>
      </c>
      <c r="J35" s="1" t="s">
        <v>4</v>
      </c>
      <c r="K35" s="1" t="s">
        <v>3</v>
      </c>
      <c r="L35" s="1" t="s">
        <v>15</v>
      </c>
      <c r="M35" s="1">
        <v>2</v>
      </c>
      <c r="N35" s="1" t="s">
        <v>18</v>
      </c>
      <c r="O35" s="1">
        <v>40</v>
      </c>
      <c r="P35" s="1">
        <f t="shared" si="7"/>
        <v>80</v>
      </c>
      <c r="Q35" s="1">
        <f t="shared" si="4"/>
        <v>0.184</v>
      </c>
      <c r="R35" s="1">
        <f t="shared" si="5"/>
        <v>0.18304000000000001</v>
      </c>
      <c r="S35" s="1">
        <f t="shared" si="6"/>
        <v>1.4024000000000001</v>
      </c>
      <c r="T35" s="1">
        <f t="shared" si="8"/>
        <v>2.5205479452054798</v>
      </c>
      <c r="U35" s="1">
        <f t="shared" si="9"/>
        <v>2.5073972602739727</v>
      </c>
      <c r="V35" s="1">
        <f t="shared" si="10"/>
        <v>19.210958904109592</v>
      </c>
      <c r="W35" s="1" t="s">
        <v>0</v>
      </c>
      <c r="AA35" s="3"/>
    </row>
    <row r="36" spans="1:27" x14ac:dyDescent="0.25">
      <c r="A36" s="1" t="s">
        <v>84</v>
      </c>
      <c r="B36" s="1">
        <v>5</v>
      </c>
      <c r="C36" s="1" t="s">
        <v>62</v>
      </c>
      <c r="D36" s="1">
        <v>3</v>
      </c>
      <c r="E36" s="1" t="s">
        <v>83</v>
      </c>
      <c r="F36" s="1" t="s">
        <v>7</v>
      </c>
      <c r="G36" s="1" t="s">
        <v>6</v>
      </c>
      <c r="H36" s="1" t="s">
        <v>11</v>
      </c>
      <c r="I36" s="1">
        <v>7.3999999999999996E-2</v>
      </c>
      <c r="J36" s="1" t="s">
        <v>4</v>
      </c>
      <c r="K36" s="1" t="s">
        <v>3</v>
      </c>
      <c r="L36" s="1" t="s">
        <v>15</v>
      </c>
      <c r="M36" s="1">
        <v>2</v>
      </c>
      <c r="N36" s="1" t="s">
        <v>18</v>
      </c>
      <c r="O36" s="1">
        <v>40</v>
      </c>
      <c r="P36" s="1">
        <f t="shared" si="7"/>
        <v>80</v>
      </c>
      <c r="Q36" s="1">
        <f t="shared" si="4"/>
        <v>0.184</v>
      </c>
      <c r="R36" s="1">
        <f t="shared" si="5"/>
        <v>0.18304000000000001</v>
      </c>
      <c r="S36" s="1">
        <f t="shared" si="6"/>
        <v>1.4024000000000001</v>
      </c>
      <c r="T36" s="1">
        <f t="shared" si="8"/>
        <v>2.4864864864864864</v>
      </c>
      <c r="U36" s="1">
        <f t="shared" si="9"/>
        <v>2.4735135135135136</v>
      </c>
      <c r="V36" s="1">
        <f t="shared" si="10"/>
        <v>18.951351351351352</v>
      </c>
      <c r="W36" s="1" t="s">
        <v>0</v>
      </c>
      <c r="AA36" s="3"/>
    </row>
    <row r="37" spans="1:27" x14ac:dyDescent="0.25">
      <c r="A37" s="1" t="s">
        <v>80</v>
      </c>
      <c r="B37" s="1">
        <v>4</v>
      </c>
      <c r="C37" s="1" t="s">
        <v>62</v>
      </c>
      <c r="D37" s="1">
        <v>1</v>
      </c>
      <c r="E37" s="1" t="s">
        <v>82</v>
      </c>
      <c r="F37" s="1" t="s">
        <v>7</v>
      </c>
      <c r="G37" s="1" t="s">
        <v>6</v>
      </c>
      <c r="H37" s="1" t="s">
        <v>19</v>
      </c>
      <c r="I37" s="1">
        <v>1.157E-2</v>
      </c>
      <c r="J37" s="1" t="s">
        <v>4</v>
      </c>
      <c r="K37" s="1" t="s">
        <v>3</v>
      </c>
      <c r="L37" s="1" t="s">
        <v>15</v>
      </c>
      <c r="M37" s="1">
        <v>0.5</v>
      </c>
      <c r="N37" s="1" t="s">
        <v>18</v>
      </c>
      <c r="O37" s="1">
        <v>40</v>
      </c>
      <c r="P37" s="1">
        <f t="shared" si="7"/>
        <v>20</v>
      </c>
      <c r="Q37" s="1">
        <f t="shared" si="4"/>
        <v>4.5999999999999999E-2</v>
      </c>
      <c r="R37" s="1">
        <f t="shared" si="5"/>
        <v>4.5760000000000002E-2</v>
      </c>
      <c r="S37" s="1">
        <f t="shared" si="6"/>
        <v>0.35060000000000002</v>
      </c>
      <c r="T37" s="1">
        <f t="shared" si="8"/>
        <v>3.9757994814174586</v>
      </c>
      <c r="U37" s="1">
        <f t="shared" si="9"/>
        <v>3.9550561797752808</v>
      </c>
      <c r="V37" s="1">
        <f t="shared" si="10"/>
        <v>30.302506482281764</v>
      </c>
      <c r="W37" s="1" t="s">
        <v>0</v>
      </c>
      <c r="AA37" s="3"/>
    </row>
    <row r="38" spans="1:27" x14ac:dyDescent="0.25">
      <c r="A38" s="1" t="s">
        <v>80</v>
      </c>
      <c r="B38" s="1">
        <v>4</v>
      </c>
      <c r="C38" s="1" t="s">
        <v>62</v>
      </c>
      <c r="D38" s="1">
        <v>2</v>
      </c>
      <c r="E38" s="1" t="s">
        <v>81</v>
      </c>
      <c r="F38" s="1" t="s">
        <v>7</v>
      </c>
      <c r="G38" s="1" t="s">
        <v>6</v>
      </c>
      <c r="H38" s="1" t="s">
        <v>11</v>
      </c>
      <c r="I38" s="1">
        <v>6.8999999999999999E-3</v>
      </c>
      <c r="J38" s="1" t="s">
        <v>4</v>
      </c>
      <c r="K38" s="1" t="s">
        <v>3</v>
      </c>
      <c r="L38" s="1" t="s">
        <v>15</v>
      </c>
      <c r="M38" s="1">
        <v>3</v>
      </c>
      <c r="N38" s="1" t="s">
        <v>18</v>
      </c>
      <c r="O38" s="1">
        <v>40</v>
      </c>
      <c r="P38" s="1">
        <f t="shared" si="7"/>
        <v>120</v>
      </c>
      <c r="Q38" s="1">
        <f t="shared" si="4"/>
        <v>0.27600000000000002</v>
      </c>
      <c r="R38" s="1">
        <f t="shared" si="5"/>
        <v>0.27456000000000003</v>
      </c>
      <c r="S38" s="1">
        <f t="shared" si="6"/>
        <v>2.1036000000000001</v>
      </c>
      <c r="T38" s="1">
        <f t="shared" si="8"/>
        <v>40.000000000000007</v>
      </c>
      <c r="U38" s="1">
        <f t="shared" si="9"/>
        <v>39.791304347826092</v>
      </c>
      <c r="V38" s="1">
        <f t="shared" si="10"/>
        <v>304.86956521739131</v>
      </c>
      <c r="W38" s="1" t="s">
        <v>0</v>
      </c>
      <c r="AA38" s="3"/>
    </row>
    <row r="39" spans="1:27" x14ac:dyDescent="0.25">
      <c r="A39" s="1" t="s">
        <v>80</v>
      </c>
      <c r="B39" s="1">
        <v>4</v>
      </c>
      <c r="C39" s="1" t="s">
        <v>62</v>
      </c>
      <c r="D39" s="1">
        <v>5</v>
      </c>
      <c r="E39" s="1" t="s">
        <v>79</v>
      </c>
      <c r="F39" s="1" t="s">
        <v>7</v>
      </c>
      <c r="G39" s="1" t="s">
        <v>6</v>
      </c>
      <c r="H39" s="1" t="s">
        <v>78</v>
      </c>
      <c r="I39" s="1">
        <v>2.7E-2</v>
      </c>
      <c r="J39" s="1" t="s">
        <v>4</v>
      </c>
      <c r="K39" s="1" t="s">
        <v>3</v>
      </c>
      <c r="L39" s="1" t="s">
        <v>15</v>
      </c>
      <c r="M39" s="1">
        <v>3</v>
      </c>
      <c r="N39" s="1" t="s">
        <v>18</v>
      </c>
      <c r="O39" s="1">
        <v>40</v>
      </c>
      <c r="P39" s="1">
        <f t="shared" si="7"/>
        <v>120</v>
      </c>
      <c r="Q39" s="1">
        <f t="shared" si="4"/>
        <v>0.27600000000000002</v>
      </c>
      <c r="R39" s="1">
        <f t="shared" si="5"/>
        <v>0.27456000000000003</v>
      </c>
      <c r="S39" s="1">
        <f t="shared" si="6"/>
        <v>2.1036000000000001</v>
      </c>
      <c r="T39" s="1">
        <f t="shared" si="8"/>
        <v>10.222222222222223</v>
      </c>
      <c r="U39" s="1">
        <f t="shared" si="9"/>
        <v>10.16888888888889</v>
      </c>
      <c r="V39" s="1">
        <f t="shared" si="10"/>
        <v>77.911111111111111</v>
      </c>
      <c r="W39" s="1" t="s">
        <v>0</v>
      </c>
      <c r="AA39" s="3"/>
    </row>
    <row r="40" spans="1:27" x14ac:dyDescent="0.25">
      <c r="A40" s="1" t="s">
        <v>77</v>
      </c>
      <c r="B40" s="1">
        <v>3</v>
      </c>
      <c r="C40" s="1" t="s">
        <v>62</v>
      </c>
      <c r="D40" s="1">
        <v>1</v>
      </c>
      <c r="E40" s="1" t="s">
        <v>76</v>
      </c>
      <c r="F40" s="1" t="s">
        <v>7</v>
      </c>
      <c r="G40" s="1" t="s">
        <v>6</v>
      </c>
      <c r="H40" s="1" t="s">
        <v>19</v>
      </c>
      <c r="I40" s="1">
        <v>3.7999999999999999E-2</v>
      </c>
      <c r="J40" s="1" t="s">
        <v>4</v>
      </c>
      <c r="K40" s="1" t="s">
        <v>3</v>
      </c>
      <c r="L40" s="1" t="s">
        <v>2</v>
      </c>
      <c r="M40" s="1">
        <v>20</v>
      </c>
      <c r="N40" s="1" t="s">
        <v>18</v>
      </c>
      <c r="O40" s="1">
        <v>40</v>
      </c>
      <c r="P40" s="1">
        <f t="shared" si="7"/>
        <v>800</v>
      </c>
      <c r="Q40" s="1">
        <f t="shared" si="4"/>
        <v>1.8399999999999999</v>
      </c>
      <c r="R40" s="1">
        <f t="shared" si="5"/>
        <v>1.8304</v>
      </c>
      <c r="S40" s="1">
        <f t="shared" si="6"/>
        <v>14.024000000000001</v>
      </c>
      <c r="T40" s="1">
        <f t="shared" si="8"/>
        <v>48.421052631578945</v>
      </c>
      <c r="U40" s="1">
        <f t="shared" si="9"/>
        <v>48.168421052631579</v>
      </c>
      <c r="V40" s="1">
        <f t="shared" si="10"/>
        <v>369.0526315789474</v>
      </c>
      <c r="W40" s="1" t="s">
        <v>0</v>
      </c>
      <c r="AA40" s="3"/>
    </row>
    <row r="41" spans="1:27" x14ac:dyDescent="0.25">
      <c r="A41" s="1" t="s">
        <v>77</v>
      </c>
      <c r="B41" s="1">
        <v>3</v>
      </c>
      <c r="C41" s="1" t="s">
        <v>62</v>
      </c>
      <c r="D41" s="1">
        <v>1</v>
      </c>
      <c r="E41" s="1" t="s">
        <v>76</v>
      </c>
      <c r="F41" s="1" t="s">
        <v>7</v>
      </c>
      <c r="G41" s="1" t="s">
        <v>6</v>
      </c>
      <c r="H41" s="1" t="s">
        <v>11</v>
      </c>
      <c r="I41" s="1">
        <v>3.7999999999999999E-2</v>
      </c>
      <c r="J41" s="1" t="s">
        <v>4</v>
      </c>
      <c r="K41" s="1" t="s">
        <v>3</v>
      </c>
      <c r="L41" s="1" t="s">
        <v>2</v>
      </c>
      <c r="M41" s="1">
        <v>20</v>
      </c>
      <c r="N41" s="1" t="s">
        <v>18</v>
      </c>
      <c r="O41" s="1">
        <v>40</v>
      </c>
      <c r="P41" s="1">
        <f t="shared" si="7"/>
        <v>800</v>
      </c>
      <c r="Q41" s="1">
        <f t="shared" si="4"/>
        <v>1.8399999999999999</v>
      </c>
      <c r="R41" s="1">
        <f t="shared" si="5"/>
        <v>1.8304</v>
      </c>
      <c r="S41" s="1">
        <f t="shared" si="6"/>
        <v>14.024000000000001</v>
      </c>
      <c r="T41" s="1">
        <f t="shared" si="8"/>
        <v>48.421052631578945</v>
      </c>
      <c r="U41" s="1">
        <f t="shared" si="9"/>
        <v>48.168421052631579</v>
      </c>
      <c r="V41" s="1">
        <f t="shared" si="10"/>
        <v>369.0526315789474</v>
      </c>
      <c r="W41" s="1" t="s">
        <v>0</v>
      </c>
      <c r="AA41" s="3"/>
    </row>
    <row r="42" spans="1:27" x14ac:dyDescent="0.25">
      <c r="A42" s="1" t="s">
        <v>73</v>
      </c>
      <c r="B42" s="1">
        <v>4</v>
      </c>
      <c r="C42" s="1" t="s">
        <v>62</v>
      </c>
      <c r="D42" s="1">
        <v>1</v>
      </c>
      <c r="E42" s="1" t="s">
        <v>75</v>
      </c>
      <c r="F42" s="1" t="s">
        <v>7</v>
      </c>
      <c r="G42" s="1" t="s">
        <v>6</v>
      </c>
      <c r="H42" s="1" t="s">
        <v>11</v>
      </c>
      <c r="I42" s="1">
        <v>1.7000000000000001E-2</v>
      </c>
      <c r="J42" s="1" t="s">
        <v>4</v>
      </c>
      <c r="K42" s="1" t="s">
        <v>3</v>
      </c>
      <c r="L42" s="1" t="s">
        <v>2</v>
      </c>
      <c r="M42" s="1">
        <v>1</v>
      </c>
      <c r="N42" s="1" t="s">
        <v>18</v>
      </c>
      <c r="O42" s="1">
        <v>40</v>
      </c>
      <c r="P42" s="1">
        <f t="shared" si="7"/>
        <v>40</v>
      </c>
      <c r="Q42" s="1">
        <f t="shared" si="4"/>
        <v>9.1999999999999998E-2</v>
      </c>
      <c r="R42" s="1">
        <f t="shared" si="5"/>
        <v>9.1520000000000004E-2</v>
      </c>
      <c r="S42" s="1">
        <f t="shared" si="6"/>
        <v>0.70120000000000005</v>
      </c>
      <c r="T42" s="1">
        <f t="shared" si="8"/>
        <v>5.4117647058823524</v>
      </c>
      <c r="U42" s="1">
        <f t="shared" si="9"/>
        <v>5.3835294117647061</v>
      </c>
      <c r="V42" s="1">
        <f t="shared" si="10"/>
        <v>41.247058823529414</v>
      </c>
      <c r="W42" s="1" t="s">
        <v>0</v>
      </c>
      <c r="AA42" s="3"/>
    </row>
    <row r="43" spans="1:27" x14ac:dyDescent="0.25">
      <c r="A43" s="1" t="s">
        <v>73</v>
      </c>
      <c r="B43" s="1">
        <v>4</v>
      </c>
      <c r="C43" s="1" t="s">
        <v>62</v>
      </c>
      <c r="D43" s="1">
        <v>2</v>
      </c>
      <c r="E43" s="1" t="s">
        <v>74</v>
      </c>
      <c r="F43" s="1" t="s">
        <v>7</v>
      </c>
      <c r="G43" s="1" t="s">
        <v>6</v>
      </c>
      <c r="H43" s="1" t="s">
        <v>11</v>
      </c>
      <c r="I43" s="1">
        <v>1.7000000000000001E-2</v>
      </c>
      <c r="J43" s="1" t="s">
        <v>4</v>
      </c>
      <c r="K43" s="1" t="s">
        <v>3</v>
      </c>
      <c r="L43" s="1" t="s">
        <v>2</v>
      </c>
      <c r="M43" s="1">
        <v>2</v>
      </c>
      <c r="N43" s="1" t="s">
        <v>18</v>
      </c>
      <c r="O43" s="1">
        <v>40</v>
      </c>
      <c r="P43" s="1">
        <f t="shared" si="7"/>
        <v>80</v>
      </c>
      <c r="Q43" s="1">
        <f t="shared" si="4"/>
        <v>0.184</v>
      </c>
      <c r="R43" s="1">
        <f t="shared" si="5"/>
        <v>0.18304000000000001</v>
      </c>
      <c r="S43" s="1">
        <f t="shared" si="6"/>
        <v>1.4024000000000001</v>
      </c>
      <c r="T43" s="1">
        <f t="shared" si="8"/>
        <v>10.823529411764705</v>
      </c>
      <c r="U43" s="1">
        <f t="shared" si="9"/>
        <v>10.767058823529412</v>
      </c>
      <c r="V43" s="1">
        <f t="shared" si="10"/>
        <v>82.494117647058829</v>
      </c>
      <c r="W43" s="1" t="s">
        <v>0</v>
      </c>
      <c r="AA43" s="3"/>
    </row>
    <row r="44" spans="1:27" x14ac:dyDescent="0.25">
      <c r="A44" s="1" t="s">
        <v>73</v>
      </c>
      <c r="B44" s="1">
        <v>4</v>
      </c>
      <c r="C44" s="1" t="s">
        <v>62</v>
      </c>
      <c r="D44" s="1">
        <v>4</v>
      </c>
      <c r="E44" s="1" t="s">
        <v>72</v>
      </c>
      <c r="F44" s="1" t="s">
        <v>7</v>
      </c>
      <c r="G44" s="1" t="s">
        <v>6</v>
      </c>
      <c r="H44" s="1" t="s">
        <v>11</v>
      </c>
      <c r="I44" s="1">
        <v>0.23499999999999999</v>
      </c>
      <c r="J44" s="1" t="s">
        <v>4</v>
      </c>
      <c r="K44" s="1" t="s">
        <v>3</v>
      </c>
      <c r="L44" s="1" t="s">
        <v>2</v>
      </c>
      <c r="M44" s="1">
        <v>8</v>
      </c>
      <c r="N44" s="1" t="s">
        <v>18</v>
      </c>
      <c r="O44" s="1">
        <v>40</v>
      </c>
      <c r="P44" s="1">
        <f t="shared" si="7"/>
        <v>320</v>
      </c>
      <c r="Q44" s="1">
        <f t="shared" si="4"/>
        <v>0.73599999999999999</v>
      </c>
      <c r="R44" s="1">
        <f t="shared" si="5"/>
        <v>0.73216000000000003</v>
      </c>
      <c r="S44" s="1">
        <f t="shared" si="6"/>
        <v>5.6096000000000004</v>
      </c>
      <c r="T44" s="1">
        <f t="shared" si="8"/>
        <v>3.1319148936170214</v>
      </c>
      <c r="U44" s="1">
        <f t="shared" si="9"/>
        <v>3.1155744680851067</v>
      </c>
      <c r="V44" s="1">
        <f t="shared" si="10"/>
        <v>23.870638297872343</v>
      </c>
      <c r="W44" s="1" t="s">
        <v>0</v>
      </c>
      <c r="AA44" s="3"/>
    </row>
    <row r="45" spans="1:27" x14ac:dyDescent="0.25">
      <c r="A45" s="1" t="s">
        <v>70</v>
      </c>
      <c r="B45" s="1">
        <v>5</v>
      </c>
      <c r="C45" s="1" t="s">
        <v>62</v>
      </c>
      <c r="D45" s="1">
        <v>2</v>
      </c>
      <c r="E45" s="1" t="s">
        <v>71</v>
      </c>
      <c r="F45" s="1" t="s">
        <v>7</v>
      </c>
      <c r="G45" s="1" t="s">
        <v>6</v>
      </c>
      <c r="H45" s="1" t="s">
        <v>11</v>
      </c>
      <c r="I45" s="1">
        <v>0.34200000000000003</v>
      </c>
      <c r="J45" s="1" t="s">
        <v>4</v>
      </c>
      <c r="K45" s="1" t="s">
        <v>3</v>
      </c>
      <c r="L45" s="1" t="s">
        <v>15</v>
      </c>
      <c r="M45" s="1">
        <v>3</v>
      </c>
      <c r="N45" s="1" t="s">
        <v>18</v>
      </c>
      <c r="O45" s="1">
        <v>40</v>
      </c>
      <c r="P45" s="1">
        <f t="shared" si="7"/>
        <v>120</v>
      </c>
      <c r="Q45" s="1">
        <f t="shared" si="4"/>
        <v>0.27600000000000002</v>
      </c>
      <c r="R45" s="1">
        <f t="shared" si="5"/>
        <v>0.27456000000000003</v>
      </c>
      <c r="S45" s="1">
        <f t="shared" si="6"/>
        <v>2.1036000000000001</v>
      </c>
      <c r="T45" s="1">
        <f t="shared" si="8"/>
        <v>0.80701754385964908</v>
      </c>
      <c r="U45" s="1">
        <f t="shared" si="9"/>
        <v>0.80280701754385964</v>
      </c>
      <c r="V45" s="1">
        <f t="shared" si="10"/>
        <v>6.1508771929824562</v>
      </c>
      <c r="W45" s="1" t="s">
        <v>0</v>
      </c>
      <c r="AA45" s="3"/>
    </row>
    <row r="46" spans="1:27" x14ac:dyDescent="0.25">
      <c r="A46" s="1" t="s">
        <v>70</v>
      </c>
      <c r="B46" s="1">
        <v>5</v>
      </c>
      <c r="C46" s="1" t="s">
        <v>62</v>
      </c>
      <c r="D46" s="1">
        <v>3</v>
      </c>
      <c r="E46" s="1" t="s">
        <v>69</v>
      </c>
      <c r="F46" s="1" t="s">
        <v>7</v>
      </c>
      <c r="G46" s="1" t="s">
        <v>6</v>
      </c>
      <c r="H46" s="1" t="s">
        <v>39</v>
      </c>
      <c r="I46" s="1">
        <v>8.7400000000000005E-2</v>
      </c>
      <c r="J46" s="1" t="s">
        <v>4</v>
      </c>
      <c r="K46" s="1" t="s">
        <v>3</v>
      </c>
      <c r="L46" s="1" t="s">
        <v>15</v>
      </c>
      <c r="M46" s="1">
        <v>3</v>
      </c>
      <c r="N46" s="1" t="s">
        <v>18</v>
      </c>
      <c r="O46" s="1">
        <v>40</v>
      </c>
      <c r="P46" s="1">
        <f t="shared" si="7"/>
        <v>120</v>
      </c>
      <c r="Q46" s="1">
        <f t="shared" si="4"/>
        <v>0.27600000000000002</v>
      </c>
      <c r="R46" s="1">
        <f t="shared" si="5"/>
        <v>0.27456000000000003</v>
      </c>
      <c r="S46" s="1">
        <f t="shared" si="6"/>
        <v>2.1036000000000001</v>
      </c>
      <c r="T46" s="1">
        <f t="shared" si="8"/>
        <v>3.1578947368421053</v>
      </c>
      <c r="U46" s="1">
        <f t="shared" si="9"/>
        <v>3.1414187643020597</v>
      </c>
      <c r="V46" s="1">
        <f t="shared" si="10"/>
        <v>24.068649885583525</v>
      </c>
      <c r="W46" s="1" t="s">
        <v>0</v>
      </c>
      <c r="AA46" s="3"/>
    </row>
    <row r="47" spans="1:27" x14ac:dyDescent="0.25">
      <c r="A47" s="1" t="s">
        <v>66</v>
      </c>
      <c r="B47" s="1">
        <v>1</v>
      </c>
      <c r="C47" s="1" t="s">
        <v>62</v>
      </c>
      <c r="D47" s="1">
        <v>1</v>
      </c>
      <c r="E47" s="1" t="s">
        <v>68</v>
      </c>
      <c r="F47" s="1" t="s">
        <v>7</v>
      </c>
      <c r="G47" s="1" t="s">
        <v>6</v>
      </c>
      <c r="H47" s="1" t="s">
        <v>11</v>
      </c>
      <c r="I47" s="1">
        <v>0.02</v>
      </c>
      <c r="J47" s="1" t="s">
        <v>4</v>
      </c>
      <c r="K47" s="1" t="s">
        <v>3</v>
      </c>
      <c r="L47" s="1" t="s">
        <v>2</v>
      </c>
      <c r="M47" s="1">
        <v>3</v>
      </c>
      <c r="N47" s="1" t="s">
        <v>18</v>
      </c>
      <c r="O47" s="1">
        <v>40</v>
      </c>
      <c r="P47" s="1">
        <f t="shared" si="7"/>
        <v>120</v>
      </c>
      <c r="Q47" s="1">
        <f t="shared" si="4"/>
        <v>0.27600000000000002</v>
      </c>
      <c r="R47" s="1">
        <f t="shared" si="5"/>
        <v>0.27456000000000003</v>
      </c>
      <c r="S47" s="1">
        <f t="shared" si="6"/>
        <v>2.1036000000000001</v>
      </c>
      <c r="T47" s="1">
        <f t="shared" si="8"/>
        <v>13.8</v>
      </c>
      <c r="U47" s="1">
        <f t="shared" si="9"/>
        <v>13.728000000000002</v>
      </c>
      <c r="V47" s="1">
        <f t="shared" si="10"/>
        <v>105.18</v>
      </c>
      <c r="W47" s="1" t="s">
        <v>0</v>
      </c>
      <c r="AA47" s="3"/>
    </row>
    <row r="48" spans="1:27" x14ac:dyDescent="0.25">
      <c r="A48" s="1" t="s">
        <v>66</v>
      </c>
      <c r="B48" s="1">
        <v>1</v>
      </c>
      <c r="C48" s="1" t="s">
        <v>62</v>
      </c>
      <c r="D48" s="1">
        <v>2</v>
      </c>
      <c r="E48" s="1" t="s">
        <v>67</v>
      </c>
      <c r="F48" s="1" t="s">
        <v>7</v>
      </c>
      <c r="G48" s="1" t="s">
        <v>6</v>
      </c>
      <c r="H48" s="1" t="s">
        <v>11</v>
      </c>
      <c r="I48" s="1">
        <v>1.6E-2</v>
      </c>
      <c r="J48" s="1" t="s">
        <v>4</v>
      </c>
      <c r="K48" s="1" t="s">
        <v>3</v>
      </c>
      <c r="L48" s="1" t="s">
        <v>15</v>
      </c>
      <c r="M48" s="1">
        <v>3</v>
      </c>
      <c r="N48" s="1" t="s">
        <v>18</v>
      </c>
      <c r="O48" s="1">
        <v>40</v>
      </c>
      <c r="P48" s="1">
        <f t="shared" si="7"/>
        <v>120</v>
      </c>
      <c r="Q48" s="1">
        <f t="shared" si="4"/>
        <v>0.27600000000000002</v>
      </c>
      <c r="R48" s="1">
        <f t="shared" si="5"/>
        <v>0.27456000000000003</v>
      </c>
      <c r="S48" s="1">
        <f t="shared" si="6"/>
        <v>2.1036000000000001</v>
      </c>
      <c r="T48" s="1">
        <f t="shared" si="8"/>
        <v>17.25</v>
      </c>
      <c r="U48" s="1">
        <f t="shared" si="9"/>
        <v>17.16</v>
      </c>
      <c r="V48" s="1">
        <f t="shared" si="10"/>
        <v>131.47499999999999</v>
      </c>
      <c r="W48" s="1" t="s">
        <v>0</v>
      </c>
      <c r="AA48" s="3"/>
    </row>
    <row r="49" spans="1:27" x14ac:dyDescent="0.25">
      <c r="A49" s="1" t="s">
        <v>66</v>
      </c>
      <c r="B49" s="1">
        <v>1</v>
      </c>
      <c r="C49" s="1" t="s">
        <v>62</v>
      </c>
      <c r="D49" s="1">
        <v>3</v>
      </c>
      <c r="E49" s="1" t="s">
        <v>65</v>
      </c>
      <c r="F49" s="1" t="s">
        <v>7</v>
      </c>
      <c r="G49" s="1" t="s">
        <v>6</v>
      </c>
      <c r="H49" s="1" t="s">
        <v>19</v>
      </c>
      <c r="I49" s="1">
        <v>1.2E-2</v>
      </c>
      <c r="J49" s="1" t="s">
        <v>4</v>
      </c>
      <c r="K49" s="1" t="s">
        <v>3</v>
      </c>
      <c r="L49" s="1" t="s">
        <v>2</v>
      </c>
      <c r="M49" s="1">
        <v>4</v>
      </c>
      <c r="N49" s="1" t="s">
        <v>18</v>
      </c>
      <c r="O49" s="1">
        <v>40</v>
      </c>
      <c r="P49" s="1">
        <f t="shared" si="7"/>
        <v>160</v>
      </c>
      <c r="Q49" s="1">
        <f t="shared" si="4"/>
        <v>0.36799999999999999</v>
      </c>
      <c r="R49" s="1">
        <f t="shared" si="5"/>
        <v>0.36608000000000002</v>
      </c>
      <c r="S49" s="1">
        <f t="shared" si="6"/>
        <v>2.8048000000000002</v>
      </c>
      <c r="T49" s="1">
        <f t="shared" si="8"/>
        <v>30.666666666666664</v>
      </c>
      <c r="U49" s="1">
        <f t="shared" si="9"/>
        <v>30.506666666666668</v>
      </c>
      <c r="V49" s="1">
        <f t="shared" si="10"/>
        <v>233.73333333333335</v>
      </c>
      <c r="W49" s="1" t="s">
        <v>0</v>
      </c>
      <c r="AA49" s="3"/>
    </row>
    <row r="50" spans="1:27" x14ac:dyDescent="0.25">
      <c r="A50" s="1" t="s">
        <v>66</v>
      </c>
      <c r="B50" s="1">
        <v>1</v>
      </c>
      <c r="C50" s="1" t="s">
        <v>62</v>
      </c>
      <c r="D50" s="1">
        <v>3</v>
      </c>
      <c r="E50" s="1" t="s">
        <v>65</v>
      </c>
      <c r="F50" s="1" t="s">
        <v>7</v>
      </c>
      <c r="G50" s="1" t="s">
        <v>6</v>
      </c>
      <c r="H50" s="1" t="s">
        <v>11</v>
      </c>
      <c r="I50" s="1">
        <v>1.2E-2</v>
      </c>
      <c r="J50" s="1" t="s">
        <v>4</v>
      </c>
      <c r="K50" s="1" t="s">
        <v>3</v>
      </c>
      <c r="L50" s="1" t="s">
        <v>2</v>
      </c>
      <c r="M50" s="1">
        <v>4</v>
      </c>
      <c r="N50" s="1" t="s">
        <v>18</v>
      </c>
      <c r="O50" s="1">
        <v>40</v>
      </c>
      <c r="P50" s="1">
        <f t="shared" si="7"/>
        <v>160</v>
      </c>
      <c r="Q50" s="1">
        <f t="shared" si="4"/>
        <v>0.36799999999999999</v>
      </c>
      <c r="R50" s="1">
        <f t="shared" si="5"/>
        <v>0.36608000000000002</v>
      </c>
      <c r="S50" s="1">
        <f t="shared" si="6"/>
        <v>2.8048000000000002</v>
      </c>
      <c r="T50" s="1">
        <f t="shared" si="8"/>
        <v>30.666666666666664</v>
      </c>
      <c r="U50" s="1">
        <f t="shared" si="9"/>
        <v>30.506666666666668</v>
      </c>
      <c r="V50" s="1">
        <f t="shared" si="10"/>
        <v>233.73333333333335</v>
      </c>
      <c r="W50" s="1" t="s">
        <v>0</v>
      </c>
      <c r="AA50" s="3"/>
    </row>
    <row r="51" spans="1:27" x14ac:dyDescent="0.25">
      <c r="A51" s="1" t="s">
        <v>63</v>
      </c>
      <c r="B51" s="1">
        <v>3</v>
      </c>
      <c r="C51" s="1" t="s">
        <v>62</v>
      </c>
      <c r="D51" s="1">
        <v>1</v>
      </c>
      <c r="E51" s="1" t="s">
        <v>64</v>
      </c>
      <c r="F51" s="1" t="s">
        <v>7</v>
      </c>
      <c r="G51" s="1" t="s">
        <v>6</v>
      </c>
      <c r="H51" s="1" t="s">
        <v>19</v>
      </c>
      <c r="I51" s="1">
        <v>0.113</v>
      </c>
      <c r="J51" s="1" t="s">
        <v>4</v>
      </c>
      <c r="K51" s="1" t="s">
        <v>3</v>
      </c>
      <c r="L51" s="1" t="s">
        <v>15</v>
      </c>
      <c r="M51" s="1">
        <v>5</v>
      </c>
      <c r="N51" s="1" t="s">
        <v>18</v>
      </c>
      <c r="O51" s="1">
        <v>40</v>
      </c>
      <c r="P51" s="1">
        <f t="shared" si="7"/>
        <v>200</v>
      </c>
      <c r="Q51" s="1">
        <f t="shared" si="4"/>
        <v>0.45999999999999996</v>
      </c>
      <c r="R51" s="1">
        <f t="shared" si="5"/>
        <v>0.45760000000000001</v>
      </c>
      <c r="S51" s="1">
        <f t="shared" si="6"/>
        <v>3.5060000000000002</v>
      </c>
      <c r="T51" s="1">
        <f t="shared" si="8"/>
        <v>4.0707964601769904</v>
      </c>
      <c r="U51" s="1">
        <f t="shared" si="9"/>
        <v>4.0495575221238935</v>
      </c>
      <c r="V51" s="1">
        <f t="shared" si="10"/>
        <v>31.026548672566374</v>
      </c>
      <c r="W51" s="1" t="s">
        <v>0</v>
      </c>
      <c r="AA51" s="3"/>
    </row>
    <row r="52" spans="1:27" x14ac:dyDescent="0.25">
      <c r="A52" s="1" t="s">
        <v>63</v>
      </c>
      <c r="B52" s="1">
        <v>3</v>
      </c>
      <c r="C52" s="1" t="s">
        <v>62</v>
      </c>
      <c r="D52" s="1">
        <v>1</v>
      </c>
      <c r="E52" s="1" t="s">
        <v>64</v>
      </c>
      <c r="F52" s="1" t="s">
        <v>7</v>
      </c>
      <c r="G52" s="1" t="s">
        <v>6</v>
      </c>
      <c r="H52" s="1" t="s">
        <v>11</v>
      </c>
      <c r="I52" s="1">
        <v>0.113</v>
      </c>
      <c r="J52" s="1" t="s">
        <v>4</v>
      </c>
      <c r="K52" s="1" t="s">
        <v>3</v>
      </c>
      <c r="L52" s="1" t="s">
        <v>15</v>
      </c>
      <c r="M52" s="1">
        <v>5</v>
      </c>
      <c r="N52" s="1" t="s">
        <v>18</v>
      </c>
      <c r="O52" s="1">
        <v>40</v>
      </c>
      <c r="P52" s="1">
        <f t="shared" si="7"/>
        <v>200</v>
      </c>
      <c r="Q52" s="1">
        <f t="shared" si="4"/>
        <v>0.45999999999999996</v>
      </c>
      <c r="R52" s="1">
        <f t="shared" si="5"/>
        <v>0.45760000000000001</v>
      </c>
      <c r="S52" s="1">
        <f t="shared" si="6"/>
        <v>3.5060000000000002</v>
      </c>
      <c r="T52" s="1">
        <f t="shared" si="8"/>
        <v>4.0707964601769904</v>
      </c>
      <c r="U52" s="1">
        <f t="shared" si="9"/>
        <v>4.0495575221238935</v>
      </c>
      <c r="V52" s="1">
        <f t="shared" si="10"/>
        <v>31.026548672566374</v>
      </c>
      <c r="W52" s="1" t="s">
        <v>0</v>
      </c>
      <c r="AA52" s="3"/>
    </row>
    <row r="53" spans="1:27" x14ac:dyDescent="0.25">
      <c r="A53" s="1" t="s">
        <v>63</v>
      </c>
      <c r="B53" s="1">
        <v>3</v>
      </c>
      <c r="C53" s="1" t="s">
        <v>62</v>
      </c>
      <c r="D53" s="1">
        <v>2</v>
      </c>
      <c r="E53" s="1" t="s">
        <v>61</v>
      </c>
      <c r="F53" s="1" t="s">
        <v>7</v>
      </c>
      <c r="G53" s="1" t="s">
        <v>6</v>
      </c>
      <c r="H53" s="1" t="s">
        <v>11</v>
      </c>
      <c r="I53" s="1">
        <v>1.9E-2</v>
      </c>
      <c r="J53" s="1" t="s">
        <v>4</v>
      </c>
      <c r="K53" s="1" t="s">
        <v>3</v>
      </c>
      <c r="L53" s="1" t="s">
        <v>15</v>
      </c>
      <c r="M53" s="1">
        <v>3</v>
      </c>
      <c r="N53" s="1" t="s">
        <v>18</v>
      </c>
      <c r="O53" s="1">
        <v>40</v>
      </c>
      <c r="P53" s="1">
        <f t="shared" si="7"/>
        <v>120</v>
      </c>
      <c r="Q53" s="1">
        <f t="shared" si="4"/>
        <v>0.27600000000000002</v>
      </c>
      <c r="R53" s="1">
        <f t="shared" si="5"/>
        <v>0.27456000000000003</v>
      </c>
      <c r="S53" s="1">
        <f t="shared" si="6"/>
        <v>2.1036000000000001</v>
      </c>
      <c r="T53" s="1">
        <f t="shared" si="8"/>
        <v>14.526315789473685</v>
      </c>
      <c r="U53" s="1">
        <f t="shared" si="9"/>
        <v>14.450526315789475</v>
      </c>
      <c r="V53" s="1">
        <f t="shared" si="10"/>
        <v>110.71578947368423</v>
      </c>
      <c r="W53" s="1" t="s">
        <v>0</v>
      </c>
      <c r="AA53" s="3"/>
    </row>
    <row r="54" spans="1:27" x14ac:dyDescent="0.25">
      <c r="A54" s="1" t="s">
        <v>60</v>
      </c>
      <c r="B54" s="1">
        <v>3</v>
      </c>
      <c r="C54" s="1" t="s">
        <v>9</v>
      </c>
      <c r="D54" s="1">
        <v>1</v>
      </c>
      <c r="E54" s="1" t="s">
        <v>59</v>
      </c>
      <c r="F54" s="1" t="s">
        <v>7</v>
      </c>
      <c r="G54" s="1" t="s">
        <v>6</v>
      </c>
      <c r="H54" s="1" t="s">
        <v>11</v>
      </c>
      <c r="I54" s="1">
        <v>0.28799999999999998</v>
      </c>
      <c r="J54" s="1" t="s">
        <v>4</v>
      </c>
      <c r="K54" s="1" t="s">
        <v>3</v>
      </c>
      <c r="L54" s="1" t="s">
        <v>15</v>
      </c>
      <c r="M54" s="1">
        <v>10</v>
      </c>
      <c r="N54" s="1" t="s">
        <v>13</v>
      </c>
      <c r="O54" s="1">
        <v>5</v>
      </c>
      <c r="P54" s="1">
        <f t="shared" si="7"/>
        <v>50</v>
      </c>
      <c r="Q54" s="1">
        <f t="shared" si="4"/>
        <v>0.11499999999999999</v>
      </c>
      <c r="R54" s="1">
        <f t="shared" si="5"/>
        <v>0.1144</v>
      </c>
      <c r="S54" s="1">
        <f t="shared" si="6"/>
        <v>0.87650000000000006</v>
      </c>
      <c r="T54" s="1">
        <f t="shared" si="8"/>
        <v>0.39930555555555558</v>
      </c>
      <c r="U54" s="1">
        <f t="shared" si="9"/>
        <v>0.39722222222222225</v>
      </c>
      <c r="V54" s="1">
        <f t="shared" si="10"/>
        <v>3.0434027777777781</v>
      </c>
      <c r="W54" s="1" t="s">
        <v>0</v>
      </c>
      <c r="AA54" s="3"/>
    </row>
    <row r="55" spans="1:27" x14ac:dyDescent="0.25">
      <c r="A55" s="1" t="s">
        <v>58</v>
      </c>
      <c r="B55" s="1">
        <v>4</v>
      </c>
      <c r="C55" s="1" t="s">
        <v>9</v>
      </c>
      <c r="D55" s="1">
        <v>1</v>
      </c>
      <c r="E55" s="1" t="s">
        <v>57</v>
      </c>
      <c r="F55" s="1" t="s">
        <v>7</v>
      </c>
      <c r="G55" s="1" t="s">
        <v>6</v>
      </c>
      <c r="H55" s="1" t="s">
        <v>43</v>
      </c>
      <c r="I55" s="1">
        <v>0.15190000000000001</v>
      </c>
      <c r="J55" s="1" t="s">
        <v>4</v>
      </c>
      <c r="K55" s="1" t="s">
        <v>3</v>
      </c>
      <c r="L55" s="1" t="s">
        <v>15</v>
      </c>
      <c r="M55" s="1">
        <v>360</v>
      </c>
      <c r="N55" s="1" t="s">
        <v>56</v>
      </c>
      <c r="O55" s="1">
        <v>1</v>
      </c>
      <c r="P55" s="1">
        <f t="shared" si="7"/>
        <v>360</v>
      </c>
      <c r="Q55" s="1">
        <f t="shared" si="4"/>
        <v>0.82799999999999996</v>
      </c>
      <c r="R55" s="1">
        <f t="shared" si="5"/>
        <v>0.82368000000000008</v>
      </c>
      <c r="S55" s="1">
        <f t="shared" si="6"/>
        <v>6.3108000000000004</v>
      </c>
      <c r="T55" s="1">
        <f t="shared" si="8"/>
        <v>5.450954575378538</v>
      </c>
      <c r="U55" s="1">
        <f t="shared" si="9"/>
        <v>5.4225148123765639</v>
      </c>
      <c r="V55" s="1">
        <f t="shared" si="10"/>
        <v>41.545753785385124</v>
      </c>
      <c r="W55" s="1" t="s">
        <v>0</v>
      </c>
      <c r="AA55" s="3"/>
    </row>
    <row r="56" spans="1:27" x14ac:dyDescent="0.25">
      <c r="A56" s="1" t="s">
        <v>58</v>
      </c>
      <c r="B56" s="1">
        <v>4</v>
      </c>
      <c r="C56" s="1" t="s">
        <v>9</v>
      </c>
      <c r="D56" s="1">
        <v>1</v>
      </c>
      <c r="E56" s="1" t="s">
        <v>57</v>
      </c>
      <c r="F56" s="1" t="s">
        <v>7</v>
      </c>
      <c r="G56" s="1" t="s">
        <v>6</v>
      </c>
      <c r="H56" s="1" t="s">
        <v>11</v>
      </c>
      <c r="I56" s="1">
        <v>0.15190000000000001</v>
      </c>
      <c r="J56" s="1" t="s">
        <v>4</v>
      </c>
      <c r="K56" s="1" t="s">
        <v>3</v>
      </c>
      <c r="L56" s="1" t="s">
        <v>15</v>
      </c>
      <c r="M56" s="1">
        <v>360</v>
      </c>
      <c r="N56" s="1" t="s">
        <v>56</v>
      </c>
      <c r="O56" s="1">
        <v>1</v>
      </c>
      <c r="P56" s="1">
        <f t="shared" si="7"/>
        <v>360</v>
      </c>
      <c r="Q56" s="1">
        <f t="shared" si="4"/>
        <v>0.82799999999999996</v>
      </c>
      <c r="R56" s="1">
        <f t="shared" si="5"/>
        <v>0.82368000000000008</v>
      </c>
      <c r="S56" s="1">
        <f t="shared" si="6"/>
        <v>6.3108000000000004</v>
      </c>
      <c r="T56" s="1">
        <f t="shared" si="8"/>
        <v>5.450954575378538</v>
      </c>
      <c r="U56" s="1">
        <f t="shared" si="9"/>
        <v>5.4225148123765639</v>
      </c>
      <c r="V56" s="1">
        <f t="shared" si="10"/>
        <v>41.545753785385124</v>
      </c>
      <c r="W56" s="1" t="s">
        <v>0</v>
      </c>
      <c r="AA56" s="3"/>
    </row>
    <row r="57" spans="1:27" x14ac:dyDescent="0.25">
      <c r="A57" s="1" t="s">
        <v>53</v>
      </c>
      <c r="B57" s="1">
        <v>4</v>
      </c>
      <c r="C57" s="1" t="s">
        <v>9</v>
      </c>
      <c r="D57" s="1">
        <v>1</v>
      </c>
      <c r="E57" s="1" t="s">
        <v>55</v>
      </c>
      <c r="F57" s="1" t="s">
        <v>7</v>
      </c>
      <c r="G57" s="1" t="s">
        <v>6</v>
      </c>
      <c r="H57" s="1" t="s">
        <v>19</v>
      </c>
      <c r="I57" s="1">
        <v>0.224</v>
      </c>
      <c r="J57" s="1" t="s">
        <v>4</v>
      </c>
      <c r="K57" s="1" t="s">
        <v>3</v>
      </c>
      <c r="L57" s="1" t="s">
        <v>15</v>
      </c>
      <c r="M57" s="1">
        <v>4</v>
      </c>
      <c r="N57" s="1" t="s">
        <v>18</v>
      </c>
      <c r="O57" s="1">
        <v>40</v>
      </c>
      <c r="P57" s="1">
        <f t="shared" si="7"/>
        <v>160</v>
      </c>
      <c r="Q57" s="1">
        <f t="shared" si="4"/>
        <v>0.36799999999999999</v>
      </c>
      <c r="R57" s="1">
        <f t="shared" si="5"/>
        <v>0.36608000000000002</v>
      </c>
      <c r="S57" s="1">
        <f t="shared" si="6"/>
        <v>2.8048000000000002</v>
      </c>
      <c r="T57" s="1">
        <f t="shared" si="8"/>
        <v>1.6428571428571428</v>
      </c>
      <c r="U57" s="1">
        <f t="shared" si="9"/>
        <v>1.6342857142857143</v>
      </c>
      <c r="V57" s="1">
        <f t="shared" si="10"/>
        <v>12.521428571428572</v>
      </c>
      <c r="W57" s="1" t="s">
        <v>0</v>
      </c>
      <c r="AA57" s="3"/>
    </row>
    <row r="58" spans="1:27" x14ac:dyDescent="0.25">
      <c r="A58" s="1" t="s">
        <v>53</v>
      </c>
      <c r="B58" s="1">
        <v>4</v>
      </c>
      <c r="C58" s="1" t="s">
        <v>9</v>
      </c>
      <c r="D58" s="1">
        <v>1</v>
      </c>
      <c r="E58" s="1" t="s">
        <v>55</v>
      </c>
      <c r="F58" s="1" t="s">
        <v>7</v>
      </c>
      <c r="G58" s="1" t="s">
        <v>6</v>
      </c>
      <c r="H58" s="1" t="s">
        <v>11</v>
      </c>
      <c r="I58" s="1">
        <v>0.224</v>
      </c>
      <c r="J58" s="1" t="s">
        <v>4</v>
      </c>
      <c r="K58" s="1" t="s">
        <v>3</v>
      </c>
      <c r="L58" s="1" t="s">
        <v>15</v>
      </c>
      <c r="M58" s="1">
        <v>4</v>
      </c>
      <c r="N58" s="1" t="s">
        <v>18</v>
      </c>
      <c r="O58" s="1">
        <v>40</v>
      </c>
      <c r="P58" s="1">
        <f t="shared" si="7"/>
        <v>160</v>
      </c>
      <c r="Q58" s="1">
        <f t="shared" si="4"/>
        <v>0.36799999999999999</v>
      </c>
      <c r="R58" s="1">
        <f t="shared" si="5"/>
        <v>0.36608000000000002</v>
      </c>
      <c r="S58" s="1">
        <f t="shared" si="6"/>
        <v>2.8048000000000002</v>
      </c>
      <c r="T58" s="1">
        <f t="shared" si="8"/>
        <v>1.6428571428571428</v>
      </c>
      <c r="U58" s="1">
        <f t="shared" si="9"/>
        <v>1.6342857142857143</v>
      </c>
      <c r="V58" s="1">
        <f t="shared" si="10"/>
        <v>12.521428571428572</v>
      </c>
      <c r="W58" s="1" t="s">
        <v>0</v>
      </c>
      <c r="AA58" s="3"/>
    </row>
    <row r="59" spans="1:27" x14ac:dyDescent="0.25">
      <c r="A59" s="1" t="s">
        <v>53</v>
      </c>
      <c r="B59" s="1">
        <v>4</v>
      </c>
      <c r="C59" s="1" t="s">
        <v>9</v>
      </c>
      <c r="D59" s="1">
        <v>2</v>
      </c>
      <c r="E59" s="1" t="s">
        <v>54</v>
      </c>
      <c r="F59" s="1" t="s">
        <v>7</v>
      </c>
      <c r="G59" s="1" t="s">
        <v>6</v>
      </c>
      <c r="H59" s="1" t="s">
        <v>11</v>
      </c>
      <c r="I59" s="1">
        <v>0.224</v>
      </c>
      <c r="J59" s="1" t="s">
        <v>4</v>
      </c>
      <c r="K59" s="1" t="s">
        <v>3</v>
      </c>
      <c r="L59" s="1" t="s">
        <v>15</v>
      </c>
      <c r="M59" s="1">
        <v>3</v>
      </c>
      <c r="N59" s="1" t="s">
        <v>18</v>
      </c>
      <c r="O59" s="1">
        <v>40</v>
      </c>
      <c r="P59" s="1">
        <f t="shared" si="7"/>
        <v>120</v>
      </c>
      <c r="Q59" s="1">
        <f t="shared" si="4"/>
        <v>0.27600000000000002</v>
      </c>
      <c r="R59" s="1">
        <f t="shared" si="5"/>
        <v>0.27456000000000003</v>
      </c>
      <c r="S59" s="1">
        <f t="shared" si="6"/>
        <v>2.1036000000000001</v>
      </c>
      <c r="T59" s="1">
        <f t="shared" si="8"/>
        <v>1.2321428571428572</v>
      </c>
      <c r="U59" s="1">
        <f t="shared" si="9"/>
        <v>1.2257142857142858</v>
      </c>
      <c r="V59" s="1">
        <f t="shared" si="10"/>
        <v>9.3910714285714292</v>
      </c>
      <c r="W59" s="1" t="s">
        <v>0</v>
      </c>
      <c r="AA59" s="3"/>
    </row>
    <row r="60" spans="1:27" x14ac:dyDescent="0.25">
      <c r="A60" s="1" t="s">
        <v>53</v>
      </c>
      <c r="B60" s="1">
        <v>4</v>
      </c>
      <c r="C60" s="1" t="s">
        <v>9</v>
      </c>
      <c r="D60" s="1">
        <v>3</v>
      </c>
      <c r="E60" s="1" t="s">
        <v>52</v>
      </c>
      <c r="F60" s="1" t="s">
        <v>7</v>
      </c>
      <c r="G60" s="1" t="s">
        <v>6</v>
      </c>
      <c r="H60" s="1" t="s">
        <v>24</v>
      </c>
      <c r="I60" s="1">
        <v>0.49</v>
      </c>
      <c r="J60" s="1" t="s">
        <v>4</v>
      </c>
      <c r="K60" s="1" t="s">
        <v>3</v>
      </c>
      <c r="L60" s="1" t="s">
        <v>2</v>
      </c>
      <c r="M60" s="1">
        <v>4</v>
      </c>
      <c r="N60" s="1" t="s">
        <v>18</v>
      </c>
      <c r="O60" s="1">
        <v>40</v>
      </c>
      <c r="P60" s="1">
        <f t="shared" si="7"/>
        <v>160</v>
      </c>
      <c r="Q60" s="1">
        <f t="shared" si="4"/>
        <v>0.36799999999999999</v>
      </c>
      <c r="R60" s="1">
        <f t="shared" si="5"/>
        <v>0.36608000000000002</v>
      </c>
      <c r="S60" s="1">
        <f t="shared" si="6"/>
        <v>2.8048000000000002</v>
      </c>
      <c r="T60" s="1">
        <f t="shared" si="8"/>
        <v>0.75102040816326532</v>
      </c>
      <c r="U60" s="1">
        <f t="shared" si="9"/>
        <v>0.74710204081632658</v>
      </c>
      <c r="V60" s="1">
        <f t="shared" si="10"/>
        <v>5.7240816326530615</v>
      </c>
      <c r="W60" s="1" t="s">
        <v>0</v>
      </c>
      <c r="AA60" s="3"/>
    </row>
    <row r="61" spans="1:27" x14ac:dyDescent="0.25">
      <c r="A61" s="1" t="s">
        <v>50</v>
      </c>
      <c r="B61" s="1">
        <v>2</v>
      </c>
      <c r="C61" s="1" t="s">
        <v>9</v>
      </c>
      <c r="D61" s="1">
        <v>1</v>
      </c>
      <c r="E61" s="1" t="s">
        <v>51</v>
      </c>
      <c r="F61" s="1" t="s">
        <v>7</v>
      </c>
      <c r="G61" s="1" t="s">
        <v>6</v>
      </c>
      <c r="H61" s="1" t="s">
        <v>36</v>
      </c>
      <c r="I61" s="1">
        <v>0.13650000000000001</v>
      </c>
      <c r="J61" s="1" t="s">
        <v>4</v>
      </c>
      <c r="K61" s="1" t="s">
        <v>3</v>
      </c>
      <c r="L61" s="1" t="s">
        <v>15</v>
      </c>
      <c r="M61" s="1">
        <v>2</v>
      </c>
      <c r="N61" s="1" t="s">
        <v>18</v>
      </c>
      <c r="O61" s="1">
        <v>40</v>
      </c>
      <c r="P61" s="1">
        <f t="shared" si="7"/>
        <v>80</v>
      </c>
      <c r="Q61" s="1">
        <f t="shared" si="4"/>
        <v>0.184</v>
      </c>
      <c r="R61" s="1">
        <f t="shared" si="5"/>
        <v>0.18304000000000001</v>
      </c>
      <c r="S61" s="1">
        <f t="shared" si="6"/>
        <v>1.4024000000000001</v>
      </c>
      <c r="T61" s="1">
        <f t="shared" si="8"/>
        <v>1.3479853479853479</v>
      </c>
      <c r="U61" s="1">
        <f t="shared" si="9"/>
        <v>1.3409523809523809</v>
      </c>
      <c r="V61" s="1">
        <f t="shared" si="10"/>
        <v>10.273992673992673</v>
      </c>
      <c r="W61" s="1" t="s">
        <v>0</v>
      </c>
      <c r="AA61" s="3"/>
    </row>
    <row r="62" spans="1:27" x14ac:dyDescent="0.25">
      <c r="A62" s="1" t="s">
        <v>50</v>
      </c>
      <c r="B62" s="1">
        <v>2</v>
      </c>
      <c r="C62" s="1" t="s">
        <v>9</v>
      </c>
      <c r="D62" s="1">
        <v>2</v>
      </c>
      <c r="E62" s="1" t="s">
        <v>49</v>
      </c>
      <c r="F62" s="1" t="s">
        <v>7</v>
      </c>
      <c r="G62" s="1" t="s">
        <v>6</v>
      </c>
      <c r="H62" s="1" t="s">
        <v>11</v>
      </c>
      <c r="I62" s="1">
        <v>0.35880000000000001</v>
      </c>
      <c r="J62" s="1" t="s">
        <v>4</v>
      </c>
      <c r="K62" s="1" t="s">
        <v>3</v>
      </c>
      <c r="L62" s="1" t="s">
        <v>2</v>
      </c>
      <c r="M62" s="1">
        <v>8</v>
      </c>
      <c r="N62" s="1" t="s">
        <v>18</v>
      </c>
      <c r="O62" s="1">
        <v>40</v>
      </c>
      <c r="P62" s="1">
        <f t="shared" si="7"/>
        <v>320</v>
      </c>
      <c r="Q62" s="1">
        <f t="shared" si="4"/>
        <v>0.73599999999999999</v>
      </c>
      <c r="R62" s="1">
        <f t="shared" si="5"/>
        <v>0.73216000000000003</v>
      </c>
      <c r="S62" s="1">
        <f t="shared" si="6"/>
        <v>5.6096000000000004</v>
      </c>
      <c r="T62" s="1">
        <f t="shared" si="8"/>
        <v>2.0512820512820511</v>
      </c>
      <c r="U62" s="1">
        <f t="shared" si="9"/>
        <v>2.0405797101449274</v>
      </c>
      <c r="V62" s="1">
        <f t="shared" si="10"/>
        <v>15.63433667781494</v>
      </c>
      <c r="W62" s="1" t="s">
        <v>0</v>
      </c>
      <c r="AA62" s="3"/>
    </row>
    <row r="63" spans="1:27" x14ac:dyDescent="0.25">
      <c r="A63" s="1" t="s">
        <v>48</v>
      </c>
      <c r="B63" s="1">
        <v>5</v>
      </c>
      <c r="C63" s="1" t="s">
        <v>9</v>
      </c>
      <c r="D63" s="1">
        <v>4</v>
      </c>
      <c r="E63" s="1" t="s">
        <v>47</v>
      </c>
      <c r="F63" s="1" t="s">
        <v>7</v>
      </c>
      <c r="G63" s="1" t="s">
        <v>6</v>
      </c>
      <c r="H63" s="1" t="s">
        <v>11</v>
      </c>
      <c r="I63" s="1">
        <v>0.13200000000000001</v>
      </c>
      <c r="J63" s="1" t="s">
        <v>4</v>
      </c>
      <c r="K63" s="1" t="s">
        <v>3</v>
      </c>
      <c r="L63" s="1" t="s">
        <v>15</v>
      </c>
      <c r="M63" s="1">
        <v>10</v>
      </c>
      <c r="N63" s="1" t="s">
        <v>18</v>
      </c>
      <c r="O63" s="1">
        <v>40</v>
      </c>
      <c r="P63" s="1">
        <f t="shared" si="7"/>
        <v>400</v>
      </c>
      <c r="Q63" s="1">
        <f t="shared" si="4"/>
        <v>0.91999999999999993</v>
      </c>
      <c r="R63" s="1">
        <f t="shared" si="5"/>
        <v>0.91520000000000001</v>
      </c>
      <c r="S63" s="1">
        <f t="shared" si="6"/>
        <v>7.0120000000000005</v>
      </c>
      <c r="T63" s="1">
        <f t="shared" si="8"/>
        <v>6.9696969696969688</v>
      </c>
      <c r="U63" s="1">
        <f t="shared" si="9"/>
        <v>6.9333333333333327</v>
      </c>
      <c r="V63" s="1">
        <f t="shared" si="10"/>
        <v>53.121212121212125</v>
      </c>
      <c r="W63" s="1" t="s">
        <v>0</v>
      </c>
      <c r="AA63" s="3"/>
    </row>
    <row r="64" spans="1:27" x14ac:dyDescent="0.25">
      <c r="A64" s="1" t="s">
        <v>46</v>
      </c>
      <c r="B64" s="1">
        <v>3</v>
      </c>
      <c r="C64" s="1" t="s">
        <v>9</v>
      </c>
      <c r="D64" s="1">
        <v>1</v>
      </c>
      <c r="E64" s="1" t="s">
        <v>45</v>
      </c>
      <c r="F64" s="1" t="s">
        <v>7</v>
      </c>
      <c r="G64" s="1" t="s">
        <v>6</v>
      </c>
      <c r="H64" s="1" t="s">
        <v>11</v>
      </c>
      <c r="I64" s="1">
        <v>0.12429999999999999</v>
      </c>
      <c r="J64" s="1" t="s">
        <v>4</v>
      </c>
      <c r="K64" s="1" t="s">
        <v>3</v>
      </c>
      <c r="L64" s="1" t="s">
        <v>15</v>
      </c>
      <c r="M64" s="1">
        <v>30</v>
      </c>
      <c r="N64" s="1" t="s">
        <v>18</v>
      </c>
      <c r="O64" s="1">
        <v>40</v>
      </c>
      <c r="P64" s="1">
        <f t="shared" si="7"/>
        <v>1200</v>
      </c>
      <c r="Q64" s="1">
        <f t="shared" si="4"/>
        <v>2.76</v>
      </c>
      <c r="R64" s="1">
        <f t="shared" si="5"/>
        <v>2.7456</v>
      </c>
      <c r="S64" s="1">
        <f t="shared" si="6"/>
        <v>21.036000000000001</v>
      </c>
      <c r="T64" s="1">
        <f t="shared" si="8"/>
        <v>22.204344328238133</v>
      </c>
      <c r="U64" s="1">
        <f t="shared" si="9"/>
        <v>22.088495575221241</v>
      </c>
      <c r="V64" s="1">
        <f t="shared" si="10"/>
        <v>169.23572003218024</v>
      </c>
      <c r="W64" s="1" t="s">
        <v>0</v>
      </c>
      <c r="AA64" s="3"/>
    </row>
    <row r="65" spans="1:27" x14ac:dyDescent="0.25">
      <c r="A65" s="1" t="s">
        <v>38</v>
      </c>
      <c r="B65" s="1">
        <v>5</v>
      </c>
      <c r="C65" s="1" t="s">
        <v>9</v>
      </c>
      <c r="D65" s="1">
        <v>1</v>
      </c>
      <c r="E65" s="1" t="s">
        <v>44</v>
      </c>
      <c r="F65" s="1" t="s">
        <v>7</v>
      </c>
      <c r="G65" s="1" t="s">
        <v>6</v>
      </c>
      <c r="H65" s="1" t="s">
        <v>43</v>
      </c>
      <c r="I65" s="1">
        <v>1.4999999999999999E-2</v>
      </c>
      <c r="J65" s="1" t="s">
        <v>4</v>
      </c>
      <c r="K65" s="1" t="s">
        <v>3</v>
      </c>
      <c r="L65" s="1" t="s">
        <v>2</v>
      </c>
      <c r="M65" s="1">
        <v>3</v>
      </c>
      <c r="N65" s="1" t="s">
        <v>13</v>
      </c>
      <c r="O65" s="1">
        <v>5</v>
      </c>
      <c r="P65" s="1">
        <f t="shared" si="7"/>
        <v>15</v>
      </c>
      <c r="Q65" s="1">
        <f t="shared" si="4"/>
        <v>3.4500000000000003E-2</v>
      </c>
      <c r="R65" s="1">
        <f t="shared" si="5"/>
        <v>3.4320000000000003E-2</v>
      </c>
      <c r="S65" s="1">
        <f t="shared" si="6"/>
        <v>0.26295000000000002</v>
      </c>
      <c r="T65" s="1">
        <f t="shared" si="8"/>
        <v>2.3000000000000003</v>
      </c>
      <c r="U65" s="1">
        <f t="shared" si="9"/>
        <v>2.2880000000000003</v>
      </c>
      <c r="V65" s="1">
        <f t="shared" si="10"/>
        <v>17.53</v>
      </c>
      <c r="W65" s="1" t="s">
        <v>0</v>
      </c>
      <c r="AA65" s="3"/>
    </row>
    <row r="66" spans="1:27" x14ac:dyDescent="0.25">
      <c r="A66" s="1" t="s">
        <v>38</v>
      </c>
      <c r="B66" s="1">
        <v>5</v>
      </c>
      <c r="C66" s="1" t="s">
        <v>9</v>
      </c>
      <c r="D66" s="1">
        <v>2</v>
      </c>
      <c r="E66" s="1" t="s">
        <v>42</v>
      </c>
      <c r="F66" s="1" t="s">
        <v>7</v>
      </c>
      <c r="G66" s="1" t="s">
        <v>6</v>
      </c>
      <c r="H66" s="1" t="s">
        <v>19</v>
      </c>
      <c r="I66" s="1">
        <v>2.5999999999999999E-2</v>
      </c>
      <c r="J66" s="1" t="s">
        <v>4</v>
      </c>
      <c r="K66" s="1" t="s">
        <v>3</v>
      </c>
      <c r="L66" s="1" t="s">
        <v>2</v>
      </c>
      <c r="M66" s="1">
        <v>3</v>
      </c>
      <c r="N66" s="1" t="s">
        <v>13</v>
      </c>
      <c r="O66" s="1">
        <v>5</v>
      </c>
      <c r="P66" s="1">
        <f t="shared" ref="P66:P81" si="11">M66*O66</f>
        <v>15</v>
      </c>
      <c r="Q66" s="1">
        <f t="shared" si="4"/>
        <v>3.4500000000000003E-2</v>
      </c>
      <c r="R66" s="1">
        <f t="shared" si="5"/>
        <v>3.4320000000000003E-2</v>
      </c>
      <c r="S66" s="1">
        <f t="shared" si="6"/>
        <v>0.26295000000000002</v>
      </c>
      <c r="T66" s="1">
        <f t="shared" ref="T66:T81" si="12">Q66/I66</f>
        <v>1.3269230769230771</v>
      </c>
      <c r="U66" s="1">
        <f t="shared" ref="U66:U81" si="13">R66/I66</f>
        <v>1.3200000000000003</v>
      </c>
      <c r="V66" s="1">
        <f t="shared" ref="V66:V81" si="14">S66/I66</f>
        <v>10.113461538461539</v>
      </c>
      <c r="W66" s="1" t="s">
        <v>0</v>
      </c>
      <c r="AA66" s="3"/>
    </row>
    <row r="67" spans="1:27" x14ac:dyDescent="0.25">
      <c r="A67" s="1" t="s">
        <v>38</v>
      </c>
      <c r="B67" s="1">
        <v>5</v>
      </c>
      <c r="C67" s="1" t="s">
        <v>9</v>
      </c>
      <c r="D67" s="1">
        <v>3</v>
      </c>
      <c r="E67" s="1" t="s">
        <v>41</v>
      </c>
      <c r="F67" s="1" t="s">
        <v>7</v>
      </c>
      <c r="G67" s="1" t="s">
        <v>6</v>
      </c>
      <c r="H67" s="1" t="s">
        <v>11</v>
      </c>
      <c r="I67" s="1">
        <v>0.27900000000000003</v>
      </c>
      <c r="J67" s="1" t="s">
        <v>4</v>
      </c>
      <c r="K67" s="1" t="s">
        <v>3</v>
      </c>
      <c r="L67" s="1" t="s">
        <v>2</v>
      </c>
      <c r="M67" s="1">
        <v>3</v>
      </c>
      <c r="N67" s="1" t="s">
        <v>13</v>
      </c>
      <c r="O67" s="1">
        <v>5</v>
      </c>
      <c r="P67" s="1">
        <f t="shared" si="11"/>
        <v>15</v>
      </c>
      <c r="Q67" s="1">
        <f t="shared" ref="Q67:Q81" si="15">0.0023*P67</f>
        <v>3.4500000000000003E-2</v>
      </c>
      <c r="R67" s="1">
        <f t="shared" ref="R67:R81" si="16">P67*0.002288</f>
        <v>3.4320000000000003E-2</v>
      </c>
      <c r="S67" s="1">
        <f t="shared" ref="S67:S81" si="17">0.01753*P67</f>
        <v>0.26295000000000002</v>
      </c>
      <c r="T67" s="1">
        <f t="shared" si="12"/>
        <v>0.12365591397849462</v>
      </c>
      <c r="U67" s="1">
        <f t="shared" si="13"/>
        <v>0.12301075268817205</v>
      </c>
      <c r="V67" s="1">
        <f t="shared" si="14"/>
        <v>0.94247311827956992</v>
      </c>
      <c r="W67" s="1" t="s">
        <v>0</v>
      </c>
      <c r="AA67" s="3"/>
    </row>
    <row r="68" spans="1:27" x14ac:dyDescent="0.25">
      <c r="A68" s="1" t="s">
        <v>38</v>
      </c>
      <c r="B68" s="1">
        <v>5</v>
      </c>
      <c r="C68" s="1" t="s">
        <v>9</v>
      </c>
      <c r="D68" s="1">
        <v>5</v>
      </c>
      <c r="E68" s="1" t="s">
        <v>40</v>
      </c>
      <c r="F68" s="1" t="s">
        <v>7</v>
      </c>
      <c r="G68" s="1" t="s">
        <v>6</v>
      </c>
      <c r="H68" s="1" t="s">
        <v>39</v>
      </c>
      <c r="I68" s="1">
        <v>0.10199999999999999</v>
      </c>
      <c r="J68" s="1" t="s">
        <v>4</v>
      </c>
      <c r="K68" s="1" t="s">
        <v>3</v>
      </c>
      <c r="L68" s="1" t="s">
        <v>15</v>
      </c>
      <c r="M68" s="1">
        <v>4</v>
      </c>
      <c r="N68" s="1" t="s">
        <v>18</v>
      </c>
      <c r="O68" s="1">
        <v>40</v>
      </c>
      <c r="P68" s="1">
        <f t="shared" si="11"/>
        <v>160</v>
      </c>
      <c r="Q68" s="1">
        <f t="shared" si="15"/>
        <v>0.36799999999999999</v>
      </c>
      <c r="R68" s="1">
        <f t="shared" si="16"/>
        <v>0.36608000000000002</v>
      </c>
      <c r="S68" s="1">
        <f t="shared" si="17"/>
        <v>2.8048000000000002</v>
      </c>
      <c r="T68" s="1">
        <f t="shared" si="12"/>
        <v>3.607843137254902</v>
      </c>
      <c r="U68" s="1">
        <f t="shared" si="13"/>
        <v>3.5890196078431376</v>
      </c>
      <c r="V68" s="1">
        <f t="shared" si="14"/>
        <v>27.498039215686276</v>
      </c>
      <c r="W68" s="1" t="s">
        <v>0</v>
      </c>
      <c r="AA68" s="3"/>
    </row>
    <row r="69" spans="1:27" x14ac:dyDescent="0.25">
      <c r="A69" s="1" t="s">
        <v>38</v>
      </c>
      <c r="B69" s="1">
        <v>5</v>
      </c>
      <c r="C69" s="1" t="s">
        <v>9</v>
      </c>
      <c r="D69" s="1">
        <v>6</v>
      </c>
      <c r="E69" s="1" t="s">
        <v>37</v>
      </c>
      <c r="F69" s="1" t="s">
        <v>7</v>
      </c>
      <c r="G69" s="1" t="s">
        <v>6</v>
      </c>
      <c r="H69" s="1" t="s">
        <v>36</v>
      </c>
      <c r="I69" s="1">
        <v>4.2000000000000003E-2</v>
      </c>
      <c r="J69" s="1" t="s">
        <v>4</v>
      </c>
      <c r="K69" s="1" t="s">
        <v>3</v>
      </c>
      <c r="L69" s="1" t="s">
        <v>15</v>
      </c>
      <c r="M69" s="1">
        <v>5</v>
      </c>
      <c r="N69" s="1" t="s">
        <v>18</v>
      </c>
      <c r="O69" s="1">
        <v>40</v>
      </c>
      <c r="P69" s="1">
        <f t="shared" si="11"/>
        <v>200</v>
      </c>
      <c r="Q69" s="1">
        <f t="shared" si="15"/>
        <v>0.45999999999999996</v>
      </c>
      <c r="R69" s="1">
        <f t="shared" si="16"/>
        <v>0.45760000000000001</v>
      </c>
      <c r="S69" s="1">
        <f t="shared" si="17"/>
        <v>3.5060000000000002</v>
      </c>
      <c r="T69" s="1">
        <f t="shared" si="12"/>
        <v>10.952380952380951</v>
      </c>
      <c r="U69" s="1">
        <f t="shared" si="13"/>
        <v>10.895238095238096</v>
      </c>
      <c r="V69" s="1">
        <f t="shared" si="14"/>
        <v>83.476190476190482</v>
      </c>
      <c r="W69" s="1" t="s">
        <v>0</v>
      </c>
      <c r="AA69" s="3"/>
    </row>
    <row r="70" spans="1:27" x14ac:dyDescent="0.25">
      <c r="A70" s="1" t="s">
        <v>33</v>
      </c>
      <c r="B70" s="1">
        <v>1</v>
      </c>
      <c r="C70" s="1" t="s">
        <v>9</v>
      </c>
      <c r="D70" s="1">
        <v>1</v>
      </c>
      <c r="E70" s="1" t="s">
        <v>35</v>
      </c>
      <c r="F70" s="1" t="s">
        <v>7</v>
      </c>
      <c r="G70" s="1" t="s">
        <v>6</v>
      </c>
      <c r="H70" s="1" t="s">
        <v>11</v>
      </c>
      <c r="I70" s="1">
        <v>0.19500000000000001</v>
      </c>
      <c r="J70" s="1" t="s">
        <v>4</v>
      </c>
      <c r="K70" s="1" t="s">
        <v>3</v>
      </c>
      <c r="L70" s="1" t="s">
        <v>15</v>
      </c>
      <c r="M70" s="1">
        <v>30</v>
      </c>
      <c r="N70" s="1" t="s">
        <v>34</v>
      </c>
      <c r="O70" s="1">
        <v>8</v>
      </c>
      <c r="P70" s="1">
        <f t="shared" si="11"/>
        <v>240</v>
      </c>
      <c r="Q70" s="1">
        <f t="shared" si="15"/>
        <v>0.55200000000000005</v>
      </c>
      <c r="R70" s="1">
        <f t="shared" si="16"/>
        <v>0.54912000000000005</v>
      </c>
      <c r="S70" s="1">
        <f t="shared" si="17"/>
        <v>4.2072000000000003</v>
      </c>
      <c r="T70" s="1">
        <f t="shared" si="12"/>
        <v>2.8307692307692309</v>
      </c>
      <c r="U70" s="1">
        <f t="shared" si="13"/>
        <v>2.8160000000000003</v>
      </c>
      <c r="V70" s="1">
        <f t="shared" si="14"/>
        <v>21.575384615384618</v>
      </c>
      <c r="W70" s="1" t="s">
        <v>0</v>
      </c>
      <c r="AA70" s="3"/>
    </row>
    <row r="71" spans="1:27" x14ac:dyDescent="0.25">
      <c r="A71" s="1" t="s">
        <v>33</v>
      </c>
      <c r="B71" s="1">
        <v>1</v>
      </c>
      <c r="C71" s="1" t="s">
        <v>9</v>
      </c>
      <c r="D71" s="1">
        <v>2</v>
      </c>
      <c r="E71" s="1" t="s">
        <v>32</v>
      </c>
      <c r="F71" s="1" t="s">
        <v>7</v>
      </c>
      <c r="G71" s="1" t="s">
        <v>6</v>
      </c>
      <c r="H71" s="1" t="s">
        <v>31</v>
      </c>
      <c r="I71" s="1">
        <v>1.1659999999999999</v>
      </c>
      <c r="J71" s="1" t="s">
        <v>4</v>
      </c>
      <c r="K71" s="1" t="s">
        <v>3</v>
      </c>
      <c r="L71" s="1" t="s">
        <v>15</v>
      </c>
      <c r="M71" s="1">
        <v>36</v>
      </c>
      <c r="N71" s="1" t="s">
        <v>18</v>
      </c>
      <c r="O71" s="1">
        <v>40</v>
      </c>
      <c r="P71" s="1">
        <f t="shared" si="11"/>
        <v>1440</v>
      </c>
      <c r="Q71" s="1">
        <f t="shared" si="15"/>
        <v>3.3119999999999998</v>
      </c>
      <c r="R71" s="1">
        <f t="shared" si="16"/>
        <v>3.2947200000000003</v>
      </c>
      <c r="S71" s="1">
        <f t="shared" si="17"/>
        <v>25.243200000000002</v>
      </c>
      <c r="T71" s="1">
        <f t="shared" si="12"/>
        <v>2.8404802744425388</v>
      </c>
      <c r="U71" s="1">
        <f t="shared" si="13"/>
        <v>2.8256603773584912</v>
      </c>
      <c r="V71" s="1">
        <f t="shared" si="14"/>
        <v>21.64939965694683</v>
      </c>
      <c r="W71" s="1" t="s">
        <v>0</v>
      </c>
      <c r="AA71" s="3"/>
    </row>
    <row r="72" spans="1:27" x14ac:dyDescent="0.25">
      <c r="A72" s="1" t="s">
        <v>30</v>
      </c>
      <c r="B72" s="1">
        <v>2</v>
      </c>
      <c r="C72" s="1" t="s">
        <v>9</v>
      </c>
      <c r="D72" s="1">
        <v>1</v>
      </c>
      <c r="E72" s="1" t="s">
        <v>29</v>
      </c>
      <c r="F72" s="1" t="s">
        <v>7</v>
      </c>
      <c r="G72" s="1" t="s">
        <v>6</v>
      </c>
      <c r="H72" s="1" t="s">
        <v>11</v>
      </c>
      <c r="I72" s="1">
        <v>8.5000000000000006E-2</v>
      </c>
      <c r="J72" s="1" t="s">
        <v>4</v>
      </c>
      <c r="K72" s="1" t="s">
        <v>3</v>
      </c>
      <c r="L72" s="1" t="s">
        <v>15</v>
      </c>
      <c r="M72" s="1">
        <v>9</v>
      </c>
      <c r="N72" s="1" t="s">
        <v>28</v>
      </c>
      <c r="O72" s="1">
        <v>30</v>
      </c>
      <c r="P72" s="1">
        <f t="shared" si="11"/>
        <v>270</v>
      </c>
      <c r="Q72" s="1">
        <f t="shared" si="15"/>
        <v>0.621</v>
      </c>
      <c r="R72" s="1">
        <f t="shared" si="16"/>
        <v>0.61775999999999998</v>
      </c>
      <c r="S72" s="1">
        <f t="shared" si="17"/>
        <v>4.7331000000000003</v>
      </c>
      <c r="T72" s="1">
        <f t="shared" si="12"/>
        <v>7.3058823529411763</v>
      </c>
      <c r="U72" s="1">
        <f t="shared" si="13"/>
        <v>7.2677647058823522</v>
      </c>
      <c r="V72" s="1">
        <f t="shared" si="14"/>
        <v>55.683529411764702</v>
      </c>
      <c r="W72" s="1" t="s">
        <v>0</v>
      </c>
      <c r="AA72" s="3"/>
    </row>
    <row r="73" spans="1:27" x14ac:dyDescent="0.25">
      <c r="A73" s="1" t="s">
        <v>23</v>
      </c>
      <c r="B73" s="1">
        <v>3</v>
      </c>
      <c r="C73" s="1" t="s">
        <v>9</v>
      </c>
      <c r="D73" s="1">
        <v>1</v>
      </c>
      <c r="E73" s="1" t="s">
        <v>27</v>
      </c>
      <c r="F73" s="1" t="s">
        <v>7</v>
      </c>
      <c r="G73" s="1" t="s">
        <v>6</v>
      </c>
      <c r="H73" s="1" t="s">
        <v>11</v>
      </c>
      <c r="I73" s="1">
        <v>6.6600000000000006E-2</v>
      </c>
      <c r="J73" s="1" t="s">
        <v>4</v>
      </c>
      <c r="K73" s="1" t="s">
        <v>3</v>
      </c>
      <c r="L73" s="1" t="s">
        <v>15</v>
      </c>
      <c r="M73" s="1">
        <v>2</v>
      </c>
      <c r="N73" s="1" t="s">
        <v>18</v>
      </c>
      <c r="O73" s="1">
        <v>40</v>
      </c>
      <c r="P73" s="1">
        <f t="shared" si="11"/>
        <v>80</v>
      </c>
      <c r="Q73" s="1">
        <f t="shared" si="15"/>
        <v>0.184</v>
      </c>
      <c r="R73" s="1">
        <f t="shared" si="16"/>
        <v>0.18304000000000001</v>
      </c>
      <c r="S73" s="1">
        <f t="shared" si="17"/>
        <v>1.4024000000000001</v>
      </c>
      <c r="T73" s="1">
        <f t="shared" si="12"/>
        <v>2.7627627627627627</v>
      </c>
      <c r="U73" s="1">
        <f t="shared" si="13"/>
        <v>2.7483483483483484</v>
      </c>
      <c r="V73" s="1">
        <f t="shared" si="14"/>
        <v>21.057057057057058</v>
      </c>
      <c r="W73" s="1" t="s">
        <v>0</v>
      </c>
      <c r="AA73" s="3"/>
    </row>
    <row r="74" spans="1:27" x14ac:dyDescent="0.25">
      <c r="A74" s="1" t="s">
        <v>23</v>
      </c>
      <c r="B74" s="1">
        <v>3</v>
      </c>
      <c r="C74" s="1" t="s">
        <v>9</v>
      </c>
      <c r="D74" s="1">
        <v>2</v>
      </c>
      <c r="E74" s="1" t="s">
        <v>26</v>
      </c>
      <c r="F74" s="1" t="s">
        <v>7</v>
      </c>
      <c r="G74" s="1" t="s">
        <v>6</v>
      </c>
      <c r="H74" s="1" t="s">
        <v>5</v>
      </c>
      <c r="I74" s="1">
        <v>0.248</v>
      </c>
      <c r="J74" s="1" t="s">
        <v>4</v>
      </c>
      <c r="K74" s="1" t="s">
        <v>3</v>
      </c>
      <c r="L74" s="1" t="s">
        <v>15</v>
      </c>
      <c r="M74" s="1">
        <v>2</v>
      </c>
      <c r="N74" s="1" t="s">
        <v>18</v>
      </c>
      <c r="O74" s="1">
        <v>40</v>
      </c>
      <c r="P74" s="1">
        <f t="shared" si="11"/>
        <v>80</v>
      </c>
      <c r="Q74" s="1">
        <f t="shared" si="15"/>
        <v>0.184</v>
      </c>
      <c r="R74" s="1">
        <f t="shared" si="16"/>
        <v>0.18304000000000001</v>
      </c>
      <c r="S74" s="1">
        <f t="shared" si="17"/>
        <v>1.4024000000000001</v>
      </c>
      <c r="T74" s="1">
        <f t="shared" si="12"/>
        <v>0.74193548387096775</v>
      </c>
      <c r="U74" s="1">
        <f t="shared" si="13"/>
        <v>0.73806451612903234</v>
      </c>
      <c r="V74" s="1">
        <f t="shared" si="14"/>
        <v>5.6548387096774198</v>
      </c>
      <c r="W74" s="1" t="s">
        <v>0</v>
      </c>
      <c r="AA74" s="3"/>
    </row>
    <row r="75" spans="1:27" x14ac:dyDescent="0.25">
      <c r="A75" s="1" t="s">
        <v>23</v>
      </c>
      <c r="B75" s="1">
        <v>3</v>
      </c>
      <c r="C75" s="1" t="s">
        <v>9</v>
      </c>
      <c r="D75" s="1">
        <v>2</v>
      </c>
      <c r="E75" s="1" t="s">
        <v>26</v>
      </c>
      <c r="F75" s="1" t="s">
        <v>7</v>
      </c>
      <c r="G75" s="1" t="s">
        <v>6</v>
      </c>
      <c r="H75" s="1" t="s">
        <v>11</v>
      </c>
      <c r="I75" s="1">
        <v>0.248</v>
      </c>
      <c r="J75" s="1" t="s">
        <v>4</v>
      </c>
      <c r="K75" s="1" t="s">
        <v>3</v>
      </c>
      <c r="L75" s="1" t="s">
        <v>15</v>
      </c>
      <c r="M75" s="1">
        <v>10</v>
      </c>
      <c r="N75" s="1" t="s">
        <v>18</v>
      </c>
      <c r="O75" s="1">
        <v>40</v>
      </c>
      <c r="P75" s="1">
        <f t="shared" si="11"/>
        <v>400</v>
      </c>
      <c r="Q75" s="1">
        <f t="shared" si="15"/>
        <v>0.91999999999999993</v>
      </c>
      <c r="R75" s="1">
        <f t="shared" si="16"/>
        <v>0.91520000000000001</v>
      </c>
      <c r="S75" s="1">
        <f t="shared" si="17"/>
        <v>7.0120000000000005</v>
      </c>
      <c r="T75" s="1">
        <f t="shared" si="12"/>
        <v>3.7096774193548385</v>
      </c>
      <c r="U75" s="1">
        <f t="shared" si="13"/>
        <v>3.6903225806451614</v>
      </c>
      <c r="V75" s="1">
        <f t="shared" si="14"/>
        <v>28.2741935483871</v>
      </c>
      <c r="W75" s="1" t="s">
        <v>0</v>
      </c>
      <c r="AA75" s="3"/>
    </row>
    <row r="76" spans="1:27" x14ac:dyDescent="0.25">
      <c r="A76" s="1" t="s">
        <v>23</v>
      </c>
      <c r="B76" s="1">
        <v>3</v>
      </c>
      <c r="C76" s="1" t="s">
        <v>9</v>
      </c>
      <c r="D76" s="1">
        <v>3</v>
      </c>
      <c r="E76" s="1" t="s">
        <v>25</v>
      </c>
      <c r="F76" s="1" t="s">
        <v>7</v>
      </c>
      <c r="G76" s="1" t="s">
        <v>6</v>
      </c>
      <c r="H76" s="1" t="s">
        <v>24</v>
      </c>
      <c r="I76" s="1">
        <v>9.0090000000000003E-2</v>
      </c>
      <c r="J76" s="1" t="s">
        <v>4</v>
      </c>
      <c r="K76" s="1" t="s">
        <v>3</v>
      </c>
      <c r="L76" s="1" t="s">
        <v>15</v>
      </c>
      <c r="M76" s="1"/>
      <c r="N76" s="1" t="s">
        <v>1</v>
      </c>
      <c r="O76" s="1"/>
      <c r="P76" s="1">
        <f t="shared" si="11"/>
        <v>0</v>
      </c>
      <c r="Q76" s="1">
        <f t="shared" si="15"/>
        <v>0</v>
      </c>
      <c r="R76" s="1">
        <f t="shared" si="16"/>
        <v>0</v>
      </c>
      <c r="S76" s="1">
        <f t="shared" si="17"/>
        <v>0</v>
      </c>
      <c r="T76" s="1">
        <f t="shared" si="12"/>
        <v>0</v>
      </c>
      <c r="U76" s="1">
        <f t="shared" si="13"/>
        <v>0</v>
      </c>
      <c r="V76" s="1">
        <f t="shared" si="14"/>
        <v>0</v>
      </c>
      <c r="W76" s="1" t="s">
        <v>0</v>
      </c>
      <c r="AA76" s="3"/>
    </row>
    <row r="77" spans="1:27" x14ac:dyDescent="0.25">
      <c r="A77" s="1" t="s">
        <v>23</v>
      </c>
      <c r="B77" s="1">
        <v>3</v>
      </c>
      <c r="C77" s="1" t="s">
        <v>9</v>
      </c>
      <c r="D77" s="1">
        <v>4</v>
      </c>
      <c r="E77" s="1" t="s">
        <v>22</v>
      </c>
      <c r="F77" s="1" t="s">
        <v>7</v>
      </c>
      <c r="G77" s="1" t="s">
        <v>6</v>
      </c>
      <c r="H77" s="1" t="s">
        <v>11</v>
      </c>
      <c r="I77" s="1">
        <v>0.80989999999999995</v>
      </c>
      <c r="J77" s="1" t="s">
        <v>4</v>
      </c>
      <c r="K77" s="1" t="s">
        <v>3</v>
      </c>
      <c r="L77" s="1" t="s">
        <v>15</v>
      </c>
      <c r="M77" s="1"/>
      <c r="N77" s="1" t="s">
        <v>1</v>
      </c>
      <c r="O77" s="1"/>
      <c r="P77" s="1">
        <f t="shared" si="11"/>
        <v>0</v>
      </c>
      <c r="Q77" s="1">
        <f t="shared" si="15"/>
        <v>0</v>
      </c>
      <c r="R77" s="1">
        <f t="shared" si="16"/>
        <v>0</v>
      </c>
      <c r="S77" s="1">
        <f t="shared" si="17"/>
        <v>0</v>
      </c>
      <c r="T77" s="1">
        <f t="shared" si="12"/>
        <v>0</v>
      </c>
      <c r="U77" s="1">
        <f t="shared" si="13"/>
        <v>0</v>
      </c>
      <c r="V77" s="1">
        <f t="shared" si="14"/>
        <v>0</v>
      </c>
      <c r="W77" s="1" t="s">
        <v>0</v>
      </c>
      <c r="AA77" s="3"/>
    </row>
    <row r="78" spans="1:27" x14ac:dyDescent="0.25">
      <c r="A78" s="1" t="s">
        <v>21</v>
      </c>
      <c r="B78" s="1">
        <v>1</v>
      </c>
      <c r="C78" s="1" t="s">
        <v>9</v>
      </c>
      <c r="D78" s="1">
        <v>3</v>
      </c>
      <c r="E78" s="1" t="s">
        <v>20</v>
      </c>
      <c r="F78" s="1" t="s">
        <v>7</v>
      </c>
      <c r="G78" s="1" t="s">
        <v>6</v>
      </c>
      <c r="H78" s="1" t="s">
        <v>11</v>
      </c>
      <c r="I78" s="1">
        <v>0.1983</v>
      </c>
      <c r="J78" s="1" t="s">
        <v>4</v>
      </c>
      <c r="K78" s="1" t="s">
        <v>3</v>
      </c>
      <c r="L78" s="1" t="s">
        <v>15</v>
      </c>
      <c r="M78" s="1">
        <v>8</v>
      </c>
      <c r="N78" s="1" t="s">
        <v>18</v>
      </c>
      <c r="O78" s="1">
        <v>40</v>
      </c>
      <c r="P78" s="1">
        <f t="shared" si="11"/>
        <v>320</v>
      </c>
      <c r="Q78" s="1">
        <f t="shared" si="15"/>
        <v>0.73599999999999999</v>
      </c>
      <c r="R78" s="1">
        <f t="shared" si="16"/>
        <v>0.73216000000000003</v>
      </c>
      <c r="S78" s="1">
        <f t="shared" si="17"/>
        <v>5.6096000000000004</v>
      </c>
      <c r="T78" s="1">
        <f t="shared" si="12"/>
        <v>3.7115481593545132</v>
      </c>
      <c r="U78" s="1">
        <f t="shared" si="13"/>
        <v>3.692183560262229</v>
      </c>
      <c r="V78" s="1">
        <f t="shared" si="14"/>
        <v>28.288451840645489</v>
      </c>
      <c r="W78" s="1" t="s">
        <v>0</v>
      </c>
      <c r="AA78" s="3"/>
    </row>
    <row r="79" spans="1:27" x14ac:dyDescent="0.25">
      <c r="A79" s="1" t="s">
        <v>17</v>
      </c>
      <c r="B79" s="1">
        <v>4</v>
      </c>
      <c r="C79" s="1" t="s">
        <v>9</v>
      </c>
      <c r="D79" s="1">
        <v>1</v>
      </c>
      <c r="E79" s="1" t="s">
        <v>16</v>
      </c>
      <c r="F79" s="1" t="s">
        <v>7</v>
      </c>
      <c r="G79" s="1" t="s">
        <v>6</v>
      </c>
      <c r="H79" s="1" t="s">
        <v>19</v>
      </c>
      <c r="I79" s="1">
        <v>1.4999999999999999E-2</v>
      </c>
      <c r="J79" s="1" t="s">
        <v>4</v>
      </c>
      <c r="K79" s="1" t="s">
        <v>3</v>
      </c>
      <c r="L79" s="1" t="s">
        <v>15</v>
      </c>
      <c r="M79" s="1">
        <v>5</v>
      </c>
      <c r="N79" s="1" t="s">
        <v>18</v>
      </c>
      <c r="O79" s="1">
        <v>40</v>
      </c>
      <c r="P79" s="1">
        <f t="shared" si="11"/>
        <v>200</v>
      </c>
      <c r="Q79" s="1">
        <f t="shared" si="15"/>
        <v>0.45999999999999996</v>
      </c>
      <c r="R79" s="1">
        <f t="shared" si="16"/>
        <v>0.45760000000000001</v>
      </c>
      <c r="S79" s="1">
        <f t="shared" si="17"/>
        <v>3.5060000000000002</v>
      </c>
      <c r="T79" s="1">
        <f t="shared" si="12"/>
        <v>30.666666666666664</v>
      </c>
      <c r="U79" s="1">
        <f t="shared" si="13"/>
        <v>30.506666666666668</v>
      </c>
      <c r="V79" s="1">
        <f t="shared" si="14"/>
        <v>233.73333333333335</v>
      </c>
      <c r="W79" s="1" t="s">
        <v>0</v>
      </c>
      <c r="AA79" s="3"/>
    </row>
    <row r="80" spans="1:27" x14ac:dyDescent="0.25">
      <c r="A80" s="1" t="s">
        <v>17</v>
      </c>
      <c r="B80" s="1">
        <v>4</v>
      </c>
      <c r="C80" s="1" t="s">
        <v>9</v>
      </c>
      <c r="D80" s="1">
        <v>1</v>
      </c>
      <c r="E80" s="1" t="s">
        <v>16</v>
      </c>
      <c r="F80" s="1" t="s">
        <v>7</v>
      </c>
      <c r="G80" s="1" t="s">
        <v>6</v>
      </c>
      <c r="H80" s="1" t="s">
        <v>11</v>
      </c>
      <c r="I80" s="1">
        <v>1.4999999999999999E-2</v>
      </c>
      <c r="J80" s="1" t="s">
        <v>4</v>
      </c>
      <c r="K80" s="1" t="s">
        <v>3</v>
      </c>
      <c r="L80" s="1" t="s">
        <v>15</v>
      </c>
      <c r="M80" s="1">
        <v>2</v>
      </c>
      <c r="N80" s="1" t="s">
        <v>13</v>
      </c>
      <c r="O80" s="1">
        <v>5</v>
      </c>
      <c r="P80" s="1">
        <f t="shared" si="11"/>
        <v>10</v>
      </c>
      <c r="Q80" s="1">
        <f t="shared" si="15"/>
        <v>2.3E-2</v>
      </c>
      <c r="R80" s="1">
        <f t="shared" si="16"/>
        <v>2.2880000000000001E-2</v>
      </c>
      <c r="S80" s="1">
        <f t="shared" si="17"/>
        <v>0.17530000000000001</v>
      </c>
      <c r="T80" s="1">
        <f t="shared" si="12"/>
        <v>1.5333333333333334</v>
      </c>
      <c r="U80" s="1">
        <f t="shared" si="13"/>
        <v>1.5253333333333334</v>
      </c>
      <c r="V80" s="1">
        <f t="shared" si="14"/>
        <v>11.686666666666667</v>
      </c>
      <c r="W80" s="1" t="s">
        <v>0</v>
      </c>
      <c r="AA80" s="3"/>
    </row>
    <row r="81" spans="1:27" x14ac:dyDescent="0.25">
      <c r="A81" s="1" t="s">
        <v>10</v>
      </c>
      <c r="B81" s="1">
        <v>5</v>
      </c>
      <c r="C81" s="1" t="s">
        <v>9</v>
      </c>
      <c r="D81" s="1">
        <v>1</v>
      </c>
      <c r="E81" s="1" t="s">
        <v>14</v>
      </c>
      <c r="F81" s="1" t="s">
        <v>7</v>
      </c>
      <c r="G81" s="1" t="s">
        <v>6</v>
      </c>
      <c r="H81" s="1" t="s">
        <v>11</v>
      </c>
      <c r="I81" s="1">
        <v>2.3E-2</v>
      </c>
      <c r="J81" s="1" t="s">
        <v>4</v>
      </c>
      <c r="K81" s="1" t="s">
        <v>3</v>
      </c>
      <c r="L81" s="1" t="s">
        <v>2</v>
      </c>
      <c r="M81" s="1">
        <v>2</v>
      </c>
      <c r="N81" s="1" t="s">
        <v>13</v>
      </c>
      <c r="O81" s="1">
        <v>5</v>
      </c>
      <c r="P81" s="1">
        <f t="shared" si="11"/>
        <v>10</v>
      </c>
      <c r="Q81" s="1">
        <f t="shared" si="15"/>
        <v>2.3E-2</v>
      </c>
      <c r="R81" s="1">
        <f t="shared" si="16"/>
        <v>2.2880000000000001E-2</v>
      </c>
      <c r="S81" s="1">
        <f t="shared" si="17"/>
        <v>0.17530000000000001</v>
      </c>
      <c r="T81" s="1">
        <f t="shared" si="12"/>
        <v>1</v>
      </c>
      <c r="U81" s="1">
        <f t="shared" si="13"/>
        <v>0.99478260869565227</v>
      </c>
      <c r="V81" s="1">
        <f t="shared" si="14"/>
        <v>7.6217391304347828</v>
      </c>
      <c r="W81" s="1" t="s">
        <v>0</v>
      </c>
      <c r="AA81" s="3"/>
    </row>
    <row r="82" spans="1:27" x14ac:dyDescent="0.25">
      <c r="A82" s="1" t="s">
        <v>10</v>
      </c>
      <c r="B82" s="1">
        <v>5</v>
      </c>
      <c r="C82" s="1" t="s">
        <v>9</v>
      </c>
      <c r="D82" s="1">
        <v>2</v>
      </c>
      <c r="E82" s="1" t="s">
        <v>12</v>
      </c>
      <c r="F82" s="1" t="s">
        <v>7</v>
      </c>
      <c r="G82" s="1" t="s">
        <v>6</v>
      </c>
      <c r="H82" s="1" t="s">
        <v>11</v>
      </c>
      <c r="I82" s="1">
        <v>7.4999999999999997E-2</v>
      </c>
      <c r="J82" s="1" t="s">
        <v>4</v>
      </c>
      <c r="K82" s="1" t="s">
        <v>3</v>
      </c>
      <c r="L82" s="1" t="s">
        <v>2</v>
      </c>
      <c r="M82" s="1"/>
      <c r="N82" s="1" t="s">
        <v>1</v>
      </c>
      <c r="O82" s="1"/>
      <c r="P82" s="1"/>
      <c r="Q82" s="1"/>
      <c r="R82" s="1"/>
      <c r="S82" s="1"/>
      <c r="T82" s="1"/>
      <c r="U82" s="1"/>
      <c r="V82" s="1"/>
      <c r="W82" s="1" t="s">
        <v>0</v>
      </c>
      <c r="AA82" s="3"/>
    </row>
    <row r="83" spans="1:27" x14ac:dyDescent="0.25">
      <c r="A83" s="1" t="s">
        <v>10</v>
      </c>
      <c r="B83" s="1">
        <v>5</v>
      </c>
      <c r="C83" s="1" t="s">
        <v>9</v>
      </c>
      <c r="D83" s="1">
        <v>4</v>
      </c>
      <c r="E83" s="1" t="s">
        <v>8</v>
      </c>
      <c r="F83" s="1" t="s">
        <v>7</v>
      </c>
      <c r="G83" s="1" t="s">
        <v>6</v>
      </c>
      <c r="H83" s="1" t="s">
        <v>5</v>
      </c>
      <c r="I83" s="1">
        <v>0.01</v>
      </c>
      <c r="J83" s="1" t="s">
        <v>4</v>
      </c>
      <c r="K83" s="1" t="s">
        <v>3</v>
      </c>
      <c r="L83" s="1" t="s">
        <v>2</v>
      </c>
      <c r="M83" s="1"/>
      <c r="N83" s="1" t="s">
        <v>1</v>
      </c>
      <c r="O83" s="1"/>
      <c r="P83" s="1"/>
      <c r="Q83" s="1"/>
      <c r="R83" s="1"/>
      <c r="S83" s="1"/>
      <c r="T83" s="1"/>
      <c r="U83" s="1"/>
      <c r="V83" s="1"/>
      <c r="W83" s="1" t="s">
        <v>0</v>
      </c>
      <c r="AA83" s="3"/>
    </row>
    <row r="84" spans="1:27" x14ac:dyDescent="0.25">
      <c r="AA84" s="3"/>
    </row>
    <row r="85" spans="1:27" x14ac:dyDescent="0.25">
      <c r="AA85" s="3"/>
    </row>
    <row r="86" spans="1:27" x14ac:dyDescent="0.25">
      <c r="AA86" s="3"/>
    </row>
    <row r="87" spans="1:27" x14ac:dyDescent="0.25">
      <c r="AA87" s="3"/>
    </row>
    <row r="88" spans="1:27" x14ac:dyDescent="0.25">
      <c r="AA88" s="3"/>
    </row>
    <row r="89" spans="1:27" x14ac:dyDescent="0.25">
      <c r="AA89" s="3"/>
    </row>
    <row r="90" spans="1:27" x14ac:dyDescent="0.25">
      <c r="AA90" s="3"/>
    </row>
    <row r="91" spans="1:27" x14ac:dyDescent="0.25">
      <c r="AA91" s="3"/>
    </row>
    <row r="92" spans="1:27" x14ac:dyDescent="0.25">
      <c r="AA92" s="3"/>
    </row>
    <row r="93" spans="1:27" x14ac:dyDescent="0.25">
      <c r="AA93" s="3"/>
    </row>
    <row r="94" spans="1:27" x14ac:dyDescent="0.25">
      <c r="AA94" s="3"/>
    </row>
    <row r="95" spans="1:27" x14ac:dyDescent="0.25">
      <c r="AA95" s="3"/>
    </row>
    <row r="96" spans="1:27" x14ac:dyDescent="0.25">
      <c r="AA96" s="3"/>
    </row>
    <row r="97" spans="27:27" x14ac:dyDescent="0.25">
      <c r="AA97" s="3"/>
    </row>
    <row r="98" spans="27:27" x14ac:dyDescent="0.25">
      <c r="AA98" s="3"/>
    </row>
    <row r="99" spans="27:27" x14ac:dyDescent="0.25">
      <c r="AA99" s="3"/>
    </row>
    <row r="100" spans="27:27" x14ac:dyDescent="0.25">
      <c r="AA100" s="3"/>
    </row>
    <row r="101" spans="27:27" x14ac:dyDescent="0.25">
      <c r="AA101" s="3"/>
    </row>
    <row r="102" spans="27:27" x14ac:dyDescent="0.25">
      <c r="AA102" s="3"/>
    </row>
    <row r="103" spans="27:27" x14ac:dyDescent="0.25">
      <c r="AA103" s="3"/>
    </row>
    <row r="104" spans="27:27" x14ac:dyDescent="0.25">
      <c r="AA104" s="3"/>
    </row>
    <row r="105" spans="27:27" x14ac:dyDescent="0.25">
      <c r="AA105" s="3"/>
    </row>
    <row r="106" spans="27:27" x14ac:dyDescent="0.25">
      <c r="AA106" s="3"/>
    </row>
    <row r="107" spans="27:27" x14ac:dyDescent="0.25">
      <c r="AA107" s="3"/>
    </row>
    <row r="108" spans="27:27" x14ac:dyDescent="0.25">
      <c r="AA108" s="3"/>
    </row>
    <row r="109" spans="27:27" x14ac:dyDescent="0.25">
      <c r="AA109" s="3"/>
    </row>
    <row r="110" spans="27:27" x14ac:dyDescent="0.25">
      <c r="AA110" s="3"/>
    </row>
    <row r="111" spans="27:27" x14ac:dyDescent="0.25">
      <c r="AA111" s="3"/>
    </row>
    <row r="112" spans="27:27" x14ac:dyDescent="0.25">
      <c r="AA112" s="3"/>
    </row>
    <row r="113" spans="27:27" x14ac:dyDescent="0.25">
      <c r="AA113" s="3"/>
    </row>
    <row r="114" spans="27:27" x14ac:dyDescent="0.25">
      <c r="AA114" s="3"/>
    </row>
    <row r="115" spans="27:27" x14ac:dyDescent="0.25">
      <c r="AA115" s="3"/>
    </row>
    <row r="116" spans="27:27" x14ac:dyDescent="0.25">
      <c r="AA116" s="3"/>
    </row>
    <row r="117" spans="27:27" x14ac:dyDescent="0.25">
      <c r="AA117" s="3"/>
    </row>
    <row r="118" spans="27:27" x14ac:dyDescent="0.25">
      <c r="AA118" s="3"/>
    </row>
    <row r="119" spans="27:27" x14ac:dyDescent="0.25">
      <c r="AA119" s="3"/>
    </row>
    <row r="120" spans="27:27" x14ac:dyDescent="0.25">
      <c r="AA120" s="3"/>
    </row>
    <row r="121" spans="27:27" x14ac:dyDescent="0.25">
      <c r="AA121" s="3"/>
    </row>
    <row r="122" spans="27:27" x14ac:dyDescent="0.25">
      <c r="AA122" s="3"/>
    </row>
    <row r="123" spans="27:27" x14ac:dyDescent="0.25">
      <c r="AA123" s="3"/>
    </row>
    <row r="124" spans="27:27" x14ac:dyDescent="0.25">
      <c r="AA124" s="3"/>
    </row>
    <row r="125" spans="27:27" x14ac:dyDescent="0.25">
      <c r="AA125" s="3"/>
    </row>
    <row r="126" spans="27:27" x14ac:dyDescent="0.25">
      <c r="AA126" s="3"/>
    </row>
    <row r="127" spans="27:27" x14ac:dyDescent="0.25">
      <c r="AA127" s="3"/>
    </row>
    <row r="128" spans="27:27" x14ac:dyDescent="0.25">
      <c r="AA128" s="3"/>
    </row>
    <row r="129" spans="27:27" x14ac:dyDescent="0.25">
      <c r="AA129" s="3"/>
    </row>
    <row r="130" spans="27:27" x14ac:dyDescent="0.25">
      <c r="AA130" s="3"/>
    </row>
    <row r="131" spans="27:27" x14ac:dyDescent="0.25">
      <c r="AA131" s="3"/>
    </row>
    <row r="132" spans="27:27" x14ac:dyDescent="0.25">
      <c r="AA132" s="3"/>
    </row>
    <row r="133" spans="27:27" x14ac:dyDescent="0.25">
      <c r="AA133" s="3"/>
    </row>
    <row r="134" spans="27:27" x14ac:dyDescent="0.25">
      <c r="AA134" s="3"/>
    </row>
    <row r="135" spans="27:27" x14ac:dyDescent="0.25">
      <c r="AA135" s="3"/>
    </row>
    <row r="136" spans="27:27" x14ac:dyDescent="0.25">
      <c r="AA136" s="3"/>
    </row>
    <row r="137" spans="27:27" x14ac:dyDescent="0.25">
      <c r="AA137" s="3"/>
    </row>
    <row r="138" spans="27:27" x14ac:dyDescent="0.25">
      <c r="AA138" s="3"/>
    </row>
    <row r="139" spans="27:27" x14ac:dyDescent="0.25">
      <c r="AA139" s="3"/>
    </row>
    <row r="140" spans="27:27" x14ac:dyDescent="0.25">
      <c r="AA140" s="3"/>
    </row>
    <row r="141" spans="27:27" x14ac:dyDescent="0.25">
      <c r="AA141" s="3"/>
    </row>
    <row r="142" spans="27:27" x14ac:dyDescent="0.25">
      <c r="AA142" s="3"/>
    </row>
    <row r="143" spans="27:27" x14ac:dyDescent="0.25">
      <c r="AA143" s="3"/>
    </row>
    <row r="144" spans="27:27" x14ac:dyDescent="0.25">
      <c r="AA144" s="3"/>
    </row>
    <row r="145" spans="27:27" x14ac:dyDescent="0.25">
      <c r="AA145" s="3"/>
    </row>
    <row r="146" spans="27:27" x14ac:dyDescent="0.25">
      <c r="AA146" s="3"/>
    </row>
    <row r="147" spans="27:27" x14ac:dyDescent="0.25">
      <c r="AA147" s="3"/>
    </row>
    <row r="148" spans="27:27" x14ac:dyDescent="0.25">
      <c r="AA148" s="3"/>
    </row>
    <row r="149" spans="27:27" x14ac:dyDescent="0.25">
      <c r="AA149" s="3"/>
    </row>
    <row r="150" spans="27:27" x14ac:dyDescent="0.25">
      <c r="AA150" s="3"/>
    </row>
    <row r="151" spans="27:27" x14ac:dyDescent="0.25">
      <c r="AA151" s="3"/>
    </row>
    <row r="152" spans="27:27" x14ac:dyDescent="0.25">
      <c r="AA152" s="3"/>
    </row>
    <row r="153" spans="27:27" x14ac:dyDescent="0.25">
      <c r="AA153" s="3"/>
    </row>
    <row r="154" spans="27:27" x14ac:dyDescent="0.25">
      <c r="AA154" s="3"/>
    </row>
    <row r="155" spans="27:27" x14ac:dyDescent="0.25">
      <c r="AA155" s="3"/>
    </row>
    <row r="156" spans="27:27" x14ac:dyDescent="0.25">
      <c r="AA156" s="3"/>
    </row>
    <row r="157" spans="27:27" x14ac:dyDescent="0.25">
      <c r="AA157" s="3"/>
    </row>
    <row r="158" spans="27:27" x14ac:dyDescent="0.25">
      <c r="AA158" s="3"/>
    </row>
    <row r="159" spans="27:27" x14ac:dyDescent="0.25">
      <c r="AA159" s="3"/>
    </row>
    <row r="160" spans="27:27" x14ac:dyDescent="0.25">
      <c r="AA160" s="3"/>
    </row>
    <row r="161" spans="27:27" x14ac:dyDescent="0.25">
      <c r="AA161" s="3"/>
    </row>
    <row r="162" spans="27:27" x14ac:dyDescent="0.25">
      <c r="AA162" s="3"/>
    </row>
    <row r="163" spans="27:27" x14ac:dyDescent="0.25">
      <c r="AA163" s="3"/>
    </row>
    <row r="164" spans="27:27" x14ac:dyDescent="0.25">
      <c r="AA164" s="3"/>
    </row>
    <row r="165" spans="27:27" x14ac:dyDescent="0.25">
      <c r="AA165" s="3"/>
    </row>
    <row r="166" spans="27:27" x14ac:dyDescent="0.25">
      <c r="AA166" s="3"/>
    </row>
    <row r="167" spans="27:27" x14ac:dyDescent="0.25">
      <c r="AA167" s="3"/>
    </row>
    <row r="168" spans="27:27" x14ac:dyDescent="0.25">
      <c r="AA168" s="3"/>
    </row>
    <row r="169" spans="27:27" x14ac:dyDescent="0.25">
      <c r="AA169" s="3"/>
    </row>
    <row r="170" spans="27:27" x14ac:dyDescent="0.25">
      <c r="AA170" s="3"/>
    </row>
    <row r="171" spans="27:27" x14ac:dyDescent="0.25">
      <c r="AA171" s="3"/>
    </row>
    <row r="172" spans="27:27" x14ac:dyDescent="0.25">
      <c r="AA172" s="3"/>
    </row>
    <row r="173" spans="27:27" x14ac:dyDescent="0.25">
      <c r="AA173" s="3"/>
    </row>
    <row r="174" spans="27:27" x14ac:dyDescent="0.25">
      <c r="AA174" s="3"/>
    </row>
    <row r="175" spans="27:27" x14ac:dyDescent="0.25">
      <c r="AA175" s="3"/>
    </row>
    <row r="176" spans="27:27" x14ac:dyDescent="0.25">
      <c r="AA176" s="3"/>
    </row>
    <row r="177" spans="27:27" x14ac:dyDescent="0.25">
      <c r="AA177" s="3"/>
    </row>
    <row r="178" spans="27:27" x14ac:dyDescent="0.25">
      <c r="AA178" s="3"/>
    </row>
    <row r="179" spans="27:27" x14ac:dyDescent="0.25">
      <c r="AA179" s="3"/>
    </row>
    <row r="180" spans="27:27" x14ac:dyDescent="0.25">
      <c r="AA180" s="3"/>
    </row>
    <row r="181" spans="27:27" x14ac:dyDescent="0.25">
      <c r="AA181" s="3"/>
    </row>
    <row r="182" spans="27:27" x14ac:dyDescent="0.25">
      <c r="AA182" s="3"/>
    </row>
    <row r="183" spans="27:27" x14ac:dyDescent="0.25">
      <c r="AA183" s="3"/>
    </row>
    <row r="184" spans="27:27" x14ac:dyDescent="0.25">
      <c r="AA184" s="3"/>
    </row>
    <row r="185" spans="27:27" x14ac:dyDescent="0.25">
      <c r="AA185" s="3"/>
    </row>
    <row r="186" spans="27:27" x14ac:dyDescent="0.25">
      <c r="AA186" s="3"/>
    </row>
    <row r="187" spans="27:27" x14ac:dyDescent="0.25">
      <c r="AA187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H1" sqref="H1:J1048576"/>
    </sheetView>
  </sheetViews>
  <sheetFormatPr defaultRowHeight="15" x14ac:dyDescent="0.25"/>
  <sheetData>
    <row r="1" spans="1:13" s="2" customFormat="1" x14ac:dyDescent="0.25">
      <c r="A1" s="2" t="s">
        <v>141</v>
      </c>
      <c r="B1" s="2" t="s">
        <v>140</v>
      </c>
      <c r="C1" s="2" t="s">
        <v>139</v>
      </c>
      <c r="D1" s="2" t="s">
        <v>138</v>
      </c>
      <c r="E1" s="2" t="s">
        <v>137</v>
      </c>
      <c r="F1" s="2" t="s">
        <v>134</v>
      </c>
      <c r="G1" s="2" t="s">
        <v>148</v>
      </c>
      <c r="H1" s="2" t="s">
        <v>147</v>
      </c>
      <c r="I1" s="2" t="s">
        <v>146</v>
      </c>
      <c r="J1" s="2" t="s">
        <v>145</v>
      </c>
      <c r="K1" s="2" t="s">
        <v>144</v>
      </c>
      <c r="L1" s="2" t="s">
        <v>143</v>
      </c>
      <c r="M1" s="2" t="s">
        <v>142</v>
      </c>
    </row>
    <row r="2" spans="1:13" x14ac:dyDescent="0.25">
      <c r="A2" s="1" t="s">
        <v>124</v>
      </c>
      <c r="B2" s="1">
        <v>2</v>
      </c>
      <c r="C2" s="1" t="s">
        <v>62</v>
      </c>
      <c r="D2" s="1">
        <v>1</v>
      </c>
      <c r="E2" s="1" t="s">
        <v>125</v>
      </c>
      <c r="F2" s="1" t="s">
        <v>11</v>
      </c>
      <c r="G2" s="1">
        <v>5.2699999999999997E-2</v>
      </c>
      <c r="H2" s="1">
        <v>0.4516</v>
      </c>
      <c r="I2" s="1">
        <v>0.45760000000000001</v>
      </c>
      <c r="J2" s="1">
        <v>3.5000000000000004</v>
      </c>
      <c r="K2" s="1">
        <f>H2/G2</f>
        <v>8.5692599620493368</v>
      </c>
      <c r="L2" s="1">
        <f>I2/G2</f>
        <v>8.6831119544592035</v>
      </c>
      <c r="M2" s="1">
        <f>J2/G2</f>
        <v>66.413662239089192</v>
      </c>
    </row>
    <row r="3" spans="1:13" x14ac:dyDescent="0.25">
      <c r="A3" s="1" t="s">
        <v>124</v>
      </c>
      <c r="B3" s="1">
        <v>2</v>
      </c>
      <c r="C3" s="1" t="s">
        <v>62</v>
      </c>
      <c r="D3" s="1" t="s">
        <v>123</v>
      </c>
      <c r="E3" s="1" t="s">
        <v>122</v>
      </c>
      <c r="F3" s="1" t="s">
        <v>11</v>
      </c>
      <c r="G3" s="1">
        <v>3.4000000000000002E-2</v>
      </c>
      <c r="H3" s="1">
        <v>0.9032</v>
      </c>
      <c r="I3" s="1">
        <v>0.91520000000000001</v>
      </c>
      <c r="J3" s="1">
        <v>7.0000000000000009</v>
      </c>
      <c r="K3" s="1">
        <f t="shared" ref="K3:K65" si="0">H3/G3</f>
        <v>26.564705882352939</v>
      </c>
      <c r="L3" s="1">
        <f t="shared" ref="L3:L65" si="1">I3/G3</f>
        <v>26.917647058823526</v>
      </c>
      <c r="M3" s="1">
        <f t="shared" ref="M3:M65" si="2">J3/G3</f>
        <v>205.88235294117649</v>
      </c>
    </row>
    <row r="4" spans="1:13" x14ac:dyDescent="0.25">
      <c r="A4" s="1" t="s">
        <v>119</v>
      </c>
      <c r="B4" s="1">
        <v>1</v>
      </c>
      <c r="C4" s="1" t="s">
        <v>62</v>
      </c>
      <c r="D4" s="1">
        <v>1</v>
      </c>
      <c r="E4" s="1" t="s">
        <v>121</v>
      </c>
      <c r="F4" s="1" t="s">
        <v>11</v>
      </c>
      <c r="G4" s="1">
        <v>2.69E-2</v>
      </c>
      <c r="H4" s="1">
        <v>1.0838399999999999</v>
      </c>
      <c r="I4" s="1">
        <v>1.0982400000000001</v>
      </c>
      <c r="J4" s="1">
        <v>8.4</v>
      </c>
      <c r="K4" s="1">
        <f t="shared" si="0"/>
        <v>40.291449814126388</v>
      </c>
      <c r="L4" s="1">
        <f t="shared" si="1"/>
        <v>40.826765799256506</v>
      </c>
      <c r="M4" s="1">
        <f t="shared" si="2"/>
        <v>312.26765799256509</v>
      </c>
    </row>
    <row r="5" spans="1:13" x14ac:dyDescent="0.25">
      <c r="A5" s="1" t="s">
        <v>119</v>
      </c>
      <c r="B5" s="1">
        <v>1</v>
      </c>
      <c r="C5" s="1" t="s">
        <v>62</v>
      </c>
      <c r="D5" s="1">
        <v>2</v>
      </c>
      <c r="E5" s="1" t="s">
        <v>120</v>
      </c>
      <c r="F5" s="1" t="s">
        <v>11</v>
      </c>
      <c r="G5" s="1">
        <v>2.9600000000000001E-2</v>
      </c>
      <c r="H5" s="1">
        <v>0.4516</v>
      </c>
      <c r="I5" s="1">
        <v>0.45760000000000001</v>
      </c>
      <c r="J5" s="1">
        <v>3.5000000000000004</v>
      </c>
      <c r="K5" s="1">
        <f t="shared" si="0"/>
        <v>15.256756756756756</v>
      </c>
      <c r="L5" s="1">
        <f t="shared" si="1"/>
        <v>15.45945945945946</v>
      </c>
      <c r="M5" s="1">
        <f t="shared" si="2"/>
        <v>118.24324324324326</v>
      </c>
    </row>
    <row r="6" spans="1:13" x14ac:dyDescent="0.25">
      <c r="A6" s="1" t="s">
        <v>119</v>
      </c>
      <c r="B6" s="1">
        <v>1</v>
      </c>
      <c r="C6" s="1" t="s">
        <v>62</v>
      </c>
      <c r="D6" s="1">
        <v>4</v>
      </c>
      <c r="E6" s="1" t="s">
        <v>118</v>
      </c>
      <c r="F6" s="1" t="s">
        <v>31</v>
      </c>
      <c r="G6" s="1">
        <v>2.4299999999999999E-2</v>
      </c>
      <c r="H6" s="1">
        <v>0.27095999999999998</v>
      </c>
      <c r="I6" s="1">
        <v>0.27456000000000003</v>
      </c>
      <c r="J6" s="1">
        <v>2.1</v>
      </c>
      <c r="K6" s="1">
        <f t="shared" si="0"/>
        <v>11.150617283950616</v>
      </c>
      <c r="L6" s="1">
        <f t="shared" si="1"/>
        <v>11.298765432098767</v>
      </c>
      <c r="M6" s="1">
        <f t="shared" si="2"/>
        <v>86.41975308641976</v>
      </c>
    </row>
    <row r="7" spans="1:13" x14ac:dyDescent="0.25">
      <c r="A7" s="1" t="s">
        <v>114</v>
      </c>
      <c r="B7" s="1">
        <v>4</v>
      </c>
      <c r="C7" s="1" t="s">
        <v>62</v>
      </c>
      <c r="D7" s="1">
        <v>1</v>
      </c>
      <c r="E7" s="1" t="s">
        <v>117</v>
      </c>
      <c r="F7" s="1" t="s">
        <v>11</v>
      </c>
      <c r="G7" s="1">
        <v>0.02</v>
      </c>
      <c r="H7" s="1">
        <v>0.9032</v>
      </c>
      <c r="I7" s="1">
        <v>0.91520000000000001</v>
      </c>
      <c r="J7" s="1">
        <v>7.0000000000000009</v>
      </c>
      <c r="K7" s="1">
        <f t="shared" si="0"/>
        <v>45.16</v>
      </c>
      <c r="L7" s="1">
        <f t="shared" si="1"/>
        <v>45.76</v>
      </c>
      <c r="M7" s="1">
        <f t="shared" si="2"/>
        <v>350.00000000000006</v>
      </c>
    </row>
    <row r="8" spans="1:13" x14ac:dyDescent="0.25">
      <c r="A8" s="1" t="s">
        <v>114</v>
      </c>
      <c r="B8" s="1">
        <v>4</v>
      </c>
      <c r="C8" s="1" t="s">
        <v>62</v>
      </c>
      <c r="D8" s="1">
        <v>2</v>
      </c>
      <c r="E8" s="1" t="s">
        <v>116</v>
      </c>
      <c r="F8" s="1" t="s">
        <v>39</v>
      </c>
      <c r="G8" s="1">
        <v>2.4E-2</v>
      </c>
      <c r="H8" s="1">
        <v>1.8064</v>
      </c>
      <c r="I8" s="1">
        <v>1.8304</v>
      </c>
      <c r="J8" s="1">
        <v>14.000000000000002</v>
      </c>
      <c r="K8" s="1">
        <f t="shared" si="0"/>
        <v>75.266666666666666</v>
      </c>
      <c r="L8" s="1">
        <f t="shared" si="1"/>
        <v>76.266666666666666</v>
      </c>
      <c r="M8" s="1">
        <f t="shared" si="2"/>
        <v>583.33333333333337</v>
      </c>
    </row>
    <row r="9" spans="1:13" x14ac:dyDescent="0.25">
      <c r="A9" s="1" t="s">
        <v>114</v>
      </c>
      <c r="B9" s="1">
        <v>4</v>
      </c>
      <c r="C9" s="1" t="s">
        <v>62</v>
      </c>
      <c r="D9" s="1">
        <v>3</v>
      </c>
      <c r="E9" s="1" t="s">
        <v>115</v>
      </c>
      <c r="F9" s="1" t="s">
        <v>149</v>
      </c>
      <c r="G9" s="1">
        <v>2.4E-2</v>
      </c>
      <c r="H9" s="1">
        <v>0.9032</v>
      </c>
      <c r="I9" s="1">
        <v>0.91520000000000001</v>
      </c>
      <c r="J9" s="1">
        <v>7.0000000000000009</v>
      </c>
      <c r="K9" s="1">
        <f t="shared" si="0"/>
        <v>37.633333333333333</v>
      </c>
      <c r="L9" s="1">
        <f t="shared" si="1"/>
        <v>38.133333333333333</v>
      </c>
      <c r="M9" s="1">
        <f t="shared" si="2"/>
        <v>291.66666666666669</v>
      </c>
    </row>
    <row r="10" spans="1:13" x14ac:dyDescent="0.25">
      <c r="A10" s="1" t="s">
        <v>114</v>
      </c>
      <c r="B10" s="1">
        <v>4</v>
      </c>
      <c r="C10" s="1" t="s">
        <v>62</v>
      </c>
      <c r="D10" s="1">
        <v>4</v>
      </c>
      <c r="E10" s="1" t="s">
        <v>113</v>
      </c>
      <c r="F10" s="1" t="s">
        <v>149</v>
      </c>
      <c r="G10" s="1">
        <v>4.8000000000000001E-2</v>
      </c>
      <c r="H10" s="1">
        <v>0.18064</v>
      </c>
      <c r="I10" s="1">
        <v>0.18304000000000001</v>
      </c>
      <c r="J10" s="1">
        <v>1.4000000000000001</v>
      </c>
      <c r="K10" s="1">
        <f t="shared" si="0"/>
        <v>3.7633333333333332</v>
      </c>
      <c r="L10" s="1">
        <f t="shared" si="1"/>
        <v>3.8133333333333335</v>
      </c>
      <c r="M10" s="1">
        <f t="shared" si="2"/>
        <v>29.166666666666668</v>
      </c>
    </row>
    <row r="11" spans="1:13" x14ac:dyDescent="0.25">
      <c r="A11" s="1" t="s">
        <v>106</v>
      </c>
      <c r="B11" s="1">
        <v>5</v>
      </c>
      <c r="C11" s="1" t="s">
        <v>62</v>
      </c>
      <c r="D11" s="1">
        <v>1</v>
      </c>
      <c r="E11" s="1" t="s">
        <v>112</v>
      </c>
      <c r="F11" s="1" t="s">
        <v>152</v>
      </c>
      <c r="G11" s="1">
        <v>6.6000000000000003E-2</v>
      </c>
      <c r="H11" s="1">
        <v>21.451000000000001</v>
      </c>
      <c r="I11" s="1">
        <v>21.736000000000001</v>
      </c>
      <c r="J11" s="1">
        <v>166.25000000000003</v>
      </c>
      <c r="K11" s="1">
        <f t="shared" si="0"/>
        <v>325.0151515151515</v>
      </c>
      <c r="L11" s="1">
        <f t="shared" si="1"/>
        <v>329.33333333333331</v>
      </c>
      <c r="M11" s="1">
        <f t="shared" si="2"/>
        <v>2518.9393939393944</v>
      </c>
    </row>
    <row r="12" spans="1:13" x14ac:dyDescent="0.25">
      <c r="A12" s="1" t="s">
        <v>106</v>
      </c>
      <c r="B12" s="1">
        <v>5</v>
      </c>
      <c r="C12" s="1" t="s">
        <v>62</v>
      </c>
      <c r="D12" s="1">
        <v>2</v>
      </c>
      <c r="E12" s="1" t="s">
        <v>111</v>
      </c>
      <c r="F12" s="1" t="s">
        <v>39</v>
      </c>
      <c r="G12" s="1">
        <v>9.1800000000000007E-2</v>
      </c>
      <c r="H12" s="1">
        <v>21.451000000000001</v>
      </c>
      <c r="I12" s="1">
        <v>21.736000000000001</v>
      </c>
      <c r="J12" s="1">
        <v>166.25000000000003</v>
      </c>
      <c r="K12" s="1">
        <f t="shared" si="0"/>
        <v>233.67102396514161</v>
      </c>
      <c r="L12" s="1">
        <f t="shared" si="1"/>
        <v>236.77559912854031</v>
      </c>
      <c r="M12" s="1">
        <f t="shared" si="2"/>
        <v>1811.0021786492377</v>
      </c>
    </row>
    <row r="13" spans="1:13" x14ac:dyDescent="0.25">
      <c r="A13" s="1" t="s">
        <v>106</v>
      </c>
      <c r="B13" s="1">
        <v>5</v>
      </c>
      <c r="C13" s="1" t="s">
        <v>62</v>
      </c>
      <c r="D13" s="1">
        <v>3</v>
      </c>
      <c r="E13" s="1" t="s">
        <v>109</v>
      </c>
      <c r="F13" s="1" t="s">
        <v>154</v>
      </c>
      <c r="G13" s="1">
        <v>1.89E-2</v>
      </c>
      <c r="H13" s="1">
        <v>0.27095999999999998</v>
      </c>
      <c r="I13" s="1">
        <v>0.27456000000000003</v>
      </c>
      <c r="J13" s="1">
        <v>2.1</v>
      </c>
      <c r="K13" s="1">
        <f t="shared" si="0"/>
        <v>14.336507936507935</v>
      </c>
      <c r="L13" s="1">
        <f t="shared" si="1"/>
        <v>14.526984126984129</v>
      </c>
      <c r="M13" s="1">
        <f t="shared" si="2"/>
        <v>111.11111111111111</v>
      </c>
    </row>
    <row r="14" spans="1:13" x14ac:dyDescent="0.25">
      <c r="A14" s="1" t="s">
        <v>106</v>
      </c>
      <c r="B14" s="1">
        <v>5</v>
      </c>
      <c r="C14" s="1" t="s">
        <v>62</v>
      </c>
      <c r="D14" s="1">
        <v>4</v>
      </c>
      <c r="E14" s="1" t="s">
        <v>108</v>
      </c>
      <c r="F14" s="1" t="s">
        <v>104</v>
      </c>
      <c r="G14" s="1">
        <v>2.7E-2</v>
      </c>
      <c r="H14" s="1">
        <v>0.9032</v>
      </c>
      <c r="I14" s="1">
        <v>0.91520000000000001</v>
      </c>
      <c r="J14" s="1">
        <v>7.0000000000000009</v>
      </c>
      <c r="K14" s="1">
        <f t="shared" si="0"/>
        <v>33.451851851851849</v>
      </c>
      <c r="L14" s="1">
        <f t="shared" si="1"/>
        <v>33.896296296296299</v>
      </c>
      <c r="M14" s="1">
        <f t="shared" si="2"/>
        <v>259.2592592592593</v>
      </c>
    </row>
    <row r="15" spans="1:13" x14ac:dyDescent="0.25">
      <c r="A15" s="1" t="s">
        <v>106</v>
      </c>
      <c r="B15" s="1">
        <v>5</v>
      </c>
      <c r="C15" s="1" t="s">
        <v>62</v>
      </c>
      <c r="D15" s="1">
        <v>5</v>
      </c>
      <c r="E15" s="1" t="s">
        <v>105</v>
      </c>
      <c r="F15" s="1" t="s">
        <v>104</v>
      </c>
      <c r="G15" s="1">
        <v>1.89E-2</v>
      </c>
      <c r="H15" s="1">
        <v>0.9032</v>
      </c>
      <c r="I15" s="1">
        <v>0.91520000000000001</v>
      </c>
      <c r="J15" s="1">
        <v>7.0000000000000009</v>
      </c>
      <c r="K15" s="1">
        <f t="shared" si="0"/>
        <v>47.788359788359791</v>
      </c>
      <c r="L15" s="1">
        <f t="shared" si="1"/>
        <v>48.423280423280424</v>
      </c>
      <c r="M15" s="1">
        <f t="shared" si="2"/>
        <v>370.37037037037044</v>
      </c>
    </row>
    <row r="16" spans="1:13" x14ac:dyDescent="0.25">
      <c r="A16" s="1" t="s">
        <v>101</v>
      </c>
      <c r="B16" s="1">
        <v>2</v>
      </c>
      <c r="C16" s="1" t="s">
        <v>62</v>
      </c>
      <c r="D16" s="1">
        <v>1</v>
      </c>
      <c r="E16" s="1" t="s">
        <v>102</v>
      </c>
      <c r="F16" s="1" t="s">
        <v>11</v>
      </c>
      <c r="G16" s="1">
        <v>4.8000000000000001E-2</v>
      </c>
      <c r="H16" s="1">
        <v>9.0319999999999998E-2</v>
      </c>
      <c r="I16" s="1">
        <v>9.1520000000000004E-2</v>
      </c>
      <c r="J16" s="1">
        <v>0.70000000000000007</v>
      </c>
      <c r="K16" s="1">
        <f t="shared" si="0"/>
        <v>1.8816666666666666</v>
      </c>
      <c r="L16" s="1">
        <f t="shared" si="1"/>
        <v>1.9066666666666667</v>
      </c>
      <c r="M16" s="1">
        <f t="shared" si="2"/>
        <v>14.583333333333334</v>
      </c>
    </row>
    <row r="17" spans="1:13" x14ac:dyDescent="0.25">
      <c r="A17" s="1" t="s">
        <v>101</v>
      </c>
      <c r="B17" s="1">
        <v>2</v>
      </c>
      <c r="C17" s="1" t="s">
        <v>62</v>
      </c>
      <c r="D17" s="1">
        <v>2</v>
      </c>
      <c r="E17" s="1" t="s">
        <v>100</v>
      </c>
      <c r="F17" s="1" t="s">
        <v>11</v>
      </c>
      <c r="G17" s="1">
        <v>0.192</v>
      </c>
      <c r="H17" s="1">
        <v>0.54191999999999996</v>
      </c>
      <c r="I17" s="1">
        <v>0.54912000000000005</v>
      </c>
      <c r="J17" s="1">
        <v>4.2</v>
      </c>
      <c r="K17" s="1">
        <f t="shared" si="0"/>
        <v>2.8224999999999998</v>
      </c>
      <c r="L17" s="1">
        <f t="shared" si="1"/>
        <v>2.8600000000000003</v>
      </c>
      <c r="M17" s="1">
        <f t="shared" si="2"/>
        <v>21.875</v>
      </c>
    </row>
    <row r="18" spans="1:13" x14ac:dyDescent="0.25">
      <c r="A18" s="1" t="s">
        <v>98</v>
      </c>
      <c r="B18" s="1">
        <v>3</v>
      </c>
      <c r="C18" s="1" t="s">
        <v>62</v>
      </c>
      <c r="D18" s="1">
        <v>1</v>
      </c>
      <c r="E18" s="1" t="s">
        <v>99</v>
      </c>
      <c r="F18" s="1" t="s">
        <v>11</v>
      </c>
      <c r="G18" s="1">
        <v>4.2999999999999997E-2</v>
      </c>
      <c r="H18" s="1">
        <v>0.36127999999999999</v>
      </c>
      <c r="I18" s="1">
        <v>0.36608000000000002</v>
      </c>
      <c r="J18" s="1">
        <v>2.8000000000000003</v>
      </c>
      <c r="K18" s="1">
        <f t="shared" si="0"/>
        <v>8.4018604651162789</v>
      </c>
      <c r="L18" s="1">
        <f t="shared" si="1"/>
        <v>8.5134883720930237</v>
      </c>
      <c r="M18" s="1">
        <f t="shared" si="2"/>
        <v>65.116279069767458</v>
      </c>
    </row>
    <row r="19" spans="1:13" x14ac:dyDescent="0.25">
      <c r="A19" s="1" t="s">
        <v>98</v>
      </c>
      <c r="B19" s="1">
        <v>3</v>
      </c>
      <c r="C19" s="1" t="s">
        <v>62</v>
      </c>
      <c r="D19" s="1">
        <v>2</v>
      </c>
      <c r="E19" s="1" t="s">
        <v>97</v>
      </c>
      <c r="F19" s="1" t="s">
        <v>11</v>
      </c>
      <c r="G19" s="1">
        <v>3.5000000000000003E-2</v>
      </c>
      <c r="H19" s="1">
        <v>0.4516</v>
      </c>
      <c r="I19" s="1">
        <v>0.45760000000000001</v>
      </c>
      <c r="J19" s="1">
        <v>3.5000000000000004</v>
      </c>
      <c r="K19" s="1">
        <f t="shared" si="0"/>
        <v>12.902857142857142</v>
      </c>
      <c r="L19" s="1">
        <f t="shared" si="1"/>
        <v>13.074285714285713</v>
      </c>
      <c r="M19" s="1">
        <f t="shared" si="2"/>
        <v>100</v>
      </c>
    </row>
    <row r="20" spans="1:13" x14ac:dyDescent="0.25">
      <c r="A20" s="1" t="s">
        <v>94</v>
      </c>
      <c r="B20" s="1">
        <v>2</v>
      </c>
      <c r="C20" s="1" t="s">
        <v>62</v>
      </c>
      <c r="D20" s="1">
        <v>1</v>
      </c>
      <c r="E20" s="1" t="s">
        <v>96</v>
      </c>
      <c r="F20" s="1" t="s">
        <v>11</v>
      </c>
      <c r="G20" s="1">
        <v>3.5000000000000003E-2</v>
      </c>
      <c r="H20" s="1">
        <v>9.0319999999999998E-2</v>
      </c>
      <c r="I20" s="1">
        <v>9.1520000000000004E-2</v>
      </c>
      <c r="J20" s="1">
        <v>0.70000000000000007</v>
      </c>
      <c r="K20" s="1">
        <f t="shared" si="0"/>
        <v>2.5805714285714281</v>
      </c>
      <c r="L20" s="1">
        <f t="shared" si="1"/>
        <v>2.6148571428571428</v>
      </c>
      <c r="M20" s="1">
        <f t="shared" si="2"/>
        <v>20</v>
      </c>
    </row>
    <row r="21" spans="1:13" x14ac:dyDescent="0.25">
      <c r="A21" s="1" t="s">
        <v>94</v>
      </c>
      <c r="B21" s="1">
        <v>2</v>
      </c>
      <c r="C21" s="1" t="s">
        <v>62</v>
      </c>
      <c r="D21" s="1">
        <v>2</v>
      </c>
      <c r="E21" s="1" t="s">
        <v>95</v>
      </c>
      <c r="F21" s="1" t="s">
        <v>11</v>
      </c>
      <c r="G21" s="1">
        <v>6.2E-2</v>
      </c>
      <c r="H21" s="1">
        <v>0.36127999999999999</v>
      </c>
      <c r="I21" s="1">
        <v>0.36608000000000002</v>
      </c>
      <c r="J21" s="1">
        <v>2.8000000000000003</v>
      </c>
      <c r="K21" s="1">
        <f t="shared" si="0"/>
        <v>5.8270967741935484</v>
      </c>
      <c r="L21" s="1">
        <f t="shared" si="1"/>
        <v>5.9045161290322588</v>
      </c>
      <c r="M21" s="1">
        <f t="shared" si="2"/>
        <v>45.161290322580648</v>
      </c>
    </row>
    <row r="22" spans="1:13" x14ac:dyDescent="0.25">
      <c r="A22" s="1" t="s">
        <v>94</v>
      </c>
      <c r="B22" s="1">
        <v>2</v>
      </c>
      <c r="C22" s="1" t="s">
        <v>62</v>
      </c>
      <c r="D22" s="1">
        <v>3</v>
      </c>
      <c r="E22" s="1" t="s">
        <v>93</v>
      </c>
      <c r="F22" s="1" t="s">
        <v>151</v>
      </c>
      <c r="G22" s="1">
        <v>1.7000000000000001E-2</v>
      </c>
      <c r="H22" s="1">
        <v>1.8064E-2</v>
      </c>
      <c r="I22" s="1">
        <v>1.8304000000000001E-2</v>
      </c>
      <c r="J22" s="1">
        <v>0.14000000000000001</v>
      </c>
      <c r="K22" s="1">
        <f t="shared" si="0"/>
        <v>1.0625882352941176</v>
      </c>
      <c r="L22" s="1">
        <f t="shared" si="1"/>
        <v>1.0767058823529412</v>
      </c>
      <c r="M22" s="1">
        <f t="shared" si="2"/>
        <v>8.2352941176470598</v>
      </c>
    </row>
    <row r="23" spans="1:13" x14ac:dyDescent="0.25">
      <c r="A23" s="1" t="s">
        <v>89</v>
      </c>
      <c r="B23" s="1">
        <v>4</v>
      </c>
      <c r="C23" s="1" t="s">
        <v>62</v>
      </c>
      <c r="D23" s="1">
        <v>1</v>
      </c>
      <c r="E23" s="1" t="s">
        <v>91</v>
      </c>
      <c r="F23" s="1" t="s">
        <v>11</v>
      </c>
      <c r="G23" s="1">
        <v>3.0000000000000001E-3</v>
      </c>
      <c r="H23" s="1">
        <v>0.18064</v>
      </c>
      <c r="I23" s="1">
        <v>0.18304000000000001</v>
      </c>
      <c r="J23" s="1">
        <v>1.4000000000000001</v>
      </c>
      <c r="K23" s="1">
        <f t="shared" si="0"/>
        <v>60.213333333333331</v>
      </c>
      <c r="L23" s="1">
        <f t="shared" si="1"/>
        <v>61.013333333333335</v>
      </c>
      <c r="M23" s="1">
        <f t="shared" si="2"/>
        <v>466.66666666666669</v>
      </c>
    </row>
    <row r="24" spans="1:13" x14ac:dyDescent="0.25">
      <c r="A24" s="1" t="s">
        <v>89</v>
      </c>
      <c r="B24" s="1">
        <v>4</v>
      </c>
      <c r="C24" s="1" t="s">
        <v>62</v>
      </c>
      <c r="D24" s="1">
        <v>2</v>
      </c>
      <c r="E24" s="1" t="s">
        <v>88</v>
      </c>
      <c r="F24" s="1" t="s">
        <v>87</v>
      </c>
      <c r="G24" s="1">
        <v>8.8874000000000002E-3</v>
      </c>
      <c r="H24" s="1">
        <v>0.6774</v>
      </c>
      <c r="I24" s="1">
        <v>0.68640000000000001</v>
      </c>
      <c r="J24" s="1">
        <v>5.2500000000000009</v>
      </c>
      <c r="K24" s="1">
        <f t="shared" si="0"/>
        <v>76.220266894704864</v>
      </c>
      <c r="L24" s="1">
        <f t="shared" si="1"/>
        <v>77.232936516866573</v>
      </c>
      <c r="M24" s="1">
        <f t="shared" si="2"/>
        <v>590.72394626099879</v>
      </c>
    </row>
    <row r="25" spans="1:13" x14ac:dyDescent="0.25">
      <c r="A25" s="1" t="s">
        <v>84</v>
      </c>
      <c r="B25" s="1">
        <v>5</v>
      </c>
      <c r="C25" s="1" t="s">
        <v>62</v>
      </c>
      <c r="D25" s="1">
        <v>1</v>
      </c>
      <c r="E25" s="1" t="s">
        <v>86</v>
      </c>
      <c r="F25" s="1" t="s">
        <v>149</v>
      </c>
      <c r="G25" s="1">
        <v>9.7000000000000003E-2</v>
      </c>
      <c r="H25" s="1">
        <v>0.27095999999999998</v>
      </c>
      <c r="I25" s="1">
        <v>0.27456000000000003</v>
      </c>
      <c r="J25" s="1">
        <v>2.1</v>
      </c>
      <c r="K25" s="1">
        <f t="shared" si="0"/>
        <v>2.7934020618556699</v>
      </c>
      <c r="L25" s="1">
        <f t="shared" si="1"/>
        <v>2.8305154639175258</v>
      </c>
      <c r="M25" s="1">
        <f t="shared" si="2"/>
        <v>21.649484536082475</v>
      </c>
    </row>
    <row r="26" spans="1:13" x14ac:dyDescent="0.25">
      <c r="A26" s="1" t="s">
        <v>84</v>
      </c>
      <c r="B26" s="1">
        <v>5</v>
      </c>
      <c r="C26" s="1" t="s">
        <v>62</v>
      </c>
      <c r="D26" s="1">
        <v>2</v>
      </c>
      <c r="E26" s="1" t="s">
        <v>85</v>
      </c>
      <c r="F26" s="1" t="s">
        <v>11</v>
      </c>
      <c r="G26" s="1">
        <v>7.2999999999999995E-2</v>
      </c>
      <c r="H26" s="1">
        <v>0.18064</v>
      </c>
      <c r="I26" s="1">
        <v>0.18304000000000001</v>
      </c>
      <c r="J26" s="1">
        <v>1.4000000000000001</v>
      </c>
      <c r="K26" s="1">
        <f t="shared" si="0"/>
        <v>2.4745205479452057</v>
      </c>
      <c r="L26" s="1">
        <f t="shared" si="1"/>
        <v>2.5073972602739727</v>
      </c>
      <c r="M26" s="1">
        <f t="shared" si="2"/>
        <v>19.178082191780824</v>
      </c>
    </row>
    <row r="27" spans="1:13" x14ac:dyDescent="0.25">
      <c r="A27" s="1" t="s">
        <v>84</v>
      </c>
      <c r="B27" s="1">
        <v>5</v>
      </c>
      <c r="C27" s="1" t="s">
        <v>62</v>
      </c>
      <c r="D27" s="1">
        <v>3</v>
      </c>
      <c r="E27" s="1" t="s">
        <v>83</v>
      </c>
      <c r="F27" s="1" t="s">
        <v>11</v>
      </c>
      <c r="G27" s="1">
        <v>7.3999999999999996E-2</v>
      </c>
      <c r="H27" s="1">
        <v>0.18064</v>
      </c>
      <c r="I27" s="1">
        <v>0.18304000000000001</v>
      </c>
      <c r="J27" s="1">
        <v>1.4000000000000001</v>
      </c>
      <c r="K27" s="1">
        <f t="shared" si="0"/>
        <v>2.441081081081081</v>
      </c>
      <c r="L27" s="1">
        <f t="shared" si="1"/>
        <v>2.4735135135135136</v>
      </c>
      <c r="M27" s="1">
        <f t="shared" si="2"/>
        <v>18.918918918918923</v>
      </c>
    </row>
    <row r="28" spans="1:13" x14ac:dyDescent="0.25">
      <c r="A28" s="1" t="s">
        <v>80</v>
      </c>
      <c r="B28" s="1">
        <v>4</v>
      </c>
      <c r="C28" s="1" t="s">
        <v>62</v>
      </c>
      <c r="D28" s="1">
        <v>1</v>
      </c>
      <c r="E28" s="1" t="s">
        <v>82</v>
      </c>
      <c r="F28" s="1" t="s">
        <v>19</v>
      </c>
      <c r="G28" s="1">
        <v>1.157E-2</v>
      </c>
      <c r="H28" s="1">
        <v>4.5159999999999999E-2</v>
      </c>
      <c r="I28" s="1">
        <v>4.5760000000000002E-2</v>
      </c>
      <c r="J28" s="1">
        <v>0.35000000000000003</v>
      </c>
      <c r="K28" s="1">
        <f t="shared" si="0"/>
        <v>3.9031979256698355</v>
      </c>
      <c r="L28" s="1">
        <f t="shared" si="1"/>
        <v>3.9550561797752808</v>
      </c>
      <c r="M28" s="1">
        <f t="shared" si="2"/>
        <v>30.25064822817632</v>
      </c>
    </row>
    <row r="29" spans="1:13" x14ac:dyDescent="0.25">
      <c r="A29" s="1" t="s">
        <v>80</v>
      </c>
      <c r="B29" s="1">
        <v>4</v>
      </c>
      <c r="C29" s="1" t="s">
        <v>62</v>
      </c>
      <c r="D29" s="1">
        <v>2</v>
      </c>
      <c r="E29" s="1" t="s">
        <v>81</v>
      </c>
      <c r="F29" s="1" t="s">
        <v>11</v>
      </c>
      <c r="G29" s="1">
        <v>6.8999999999999999E-3</v>
      </c>
      <c r="H29" s="1">
        <v>0.27095999999999998</v>
      </c>
      <c r="I29" s="1">
        <v>0.27456000000000003</v>
      </c>
      <c r="J29" s="1">
        <v>2.1</v>
      </c>
      <c r="K29" s="1">
        <f t="shared" si="0"/>
        <v>39.269565217391303</v>
      </c>
      <c r="L29" s="1">
        <f t="shared" si="1"/>
        <v>39.791304347826092</v>
      </c>
      <c r="M29" s="1">
        <f t="shared" si="2"/>
        <v>304.34782608695656</v>
      </c>
    </row>
    <row r="30" spans="1:13" x14ac:dyDescent="0.25">
      <c r="A30" s="1" t="s">
        <v>80</v>
      </c>
      <c r="B30" s="1">
        <v>4</v>
      </c>
      <c r="C30" s="1" t="s">
        <v>62</v>
      </c>
      <c r="D30" s="1">
        <v>5</v>
      </c>
      <c r="E30" s="1" t="s">
        <v>79</v>
      </c>
      <c r="F30" s="1" t="s">
        <v>78</v>
      </c>
      <c r="G30" s="1">
        <v>2.7E-2</v>
      </c>
      <c r="H30" s="1">
        <v>0.27095999999999998</v>
      </c>
      <c r="I30" s="1">
        <v>0.27456000000000003</v>
      </c>
      <c r="J30" s="1">
        <v>2.1</v>
      </c>
      <c r="K30" s="1">
        <f t="shared" si="0"/>
        <v>10.035555555555554</v>
      </c>
      <c r="L30" s="1">
        <f t="shared" si="1"/>
        <v>10.16888888888889</v>
      </c>
      <c r="M30" s="1">
        <f t="shared" si="2"/>
        <v>77.777777777777786</v>
      </c>
    </row>
    <row r="31" spans="1:13" x14ac:dyDescent="0.25">
      <c r="A31" s="1" t="s">
        <v>77</v>
      </c>
      <c r="B31" s="1">
        <v>3</v>
      </c>
      <c r="C31" s="1" t="s">
        <v>62</v>
      </c>
      <c r="D31" s="1">
        <v>1</v>
      </c>
      <c r="E31" s="1" t="s">
        <v>76</v>
      </c>
      <c r="F31" s="1" t="s">
        <v>149</v>
      </c>
      <c r="G31" s="1">
        <v>3.7999999999999999E-2</v>
      </c>
      <c r="H31" s="1">
        <v>1.8064</v>
      </c>
      <c r="I31" s="1">
        <v>1.8304</v>
      </c>
      <c r="J31" s="1">
        <v>14.000000000000002</v>
      </c>
      <c r="K31" s="1">
        <f t="shared" si="0"/>
        <v>47.536842105263162</v>
      </c>
      <c r="L31" s="1">
        <f t="shared" si="1"/>
        <v>48.168421052631579</v>
      </c>
      <c r="M31" s="1">
        <f t="shared" si="2"/>
        <v>368.42105263157902</v>
      </c>
    </row>
    <row r="32" spans="1:13" x14ac:dyDescent="0.25">
      <c r="A32" s="1" t="s">
        <v>73</v>
      </c>
      <c r="B32" s="1">
        <v>4</v>
      </c>
      <c r="C32" s="1" t="s">
        <v>62</v>
      </c>
      <c r="D32" s="1">
        <v>1</v>
      </c>
      <c r="E32" s="1" t="s">
        <v>75</v>
      </c>
      <c r="F32" s="1" t="s">
        <v>11</v>
      </c>
      <c r="G32" s="1">
        <v>1.7000000000000001E-2</v>
      </c>
      <c r="H32" s="1">
        <v>9.0319999999999998E-2</v>
      </c>
      <c r="I32" s="1">
        <v>9.1520000000000004E-2</v>
      </c>
      <c r="J32" s="1">
        <v>0.70000000000000007</v>
      </c>
      <c r="K32" s="1">
        <f t="shared" si="0"/>
        <v>5.3129411764705878</v>
      </c>
      <c r="L32" s="1">
        <f t="shared" si="1"/>
        <v>5.3835294117647061</v>
      </c>
      <c r="M32" s="1">
        <f t="shared" si="2"/>
        <v>41.176470588235297</v>
      </c>
    </row>
    <row r="33" spans="1:13" x14ac:dyDescent="0.25">
      <c r="A33" s="1" t="s">
        <v>73</v>
      </c>
      <c r="B33" s="1">
        <v>4</v>
      </c>
      <c r="C33" s="1" t="s">
        <v>62</v>
      </c>
      <c r="D33" s="1">
        <v>2</v>
      </c>
      <c r="E33" s="1" t="s">
        <v>74</v>
      </c>
      <c r="F33" s="1" t="s">
        <v>11</v>
      </c>
      <c r="G33" s="1">
        <v>1.7000000000000001E-2</v>
      </c>
      <c r="H33" s="1">
        <v>0.18064</v>
      </c>
      <c r="I33" s="1">
        <v>0.18304000000000001</v>
      </c>
      <c r="J33" s="1">
        <v>1.4000000000000001</v>
      </c>
      <c r="K33" s="1">
        <f t="shared" si="0"/>
        <v>10.625882352941176</v>
      </c>
      <c r="L33" s="1">
        <f t="shared" si="1"/>
        <v>10.767058823529412</v>
      </c>
      <c r="M33" s="1">
        <f t="shared" si="2"/>
        <v>82.352941176470594</v>
      </c>
    </row>
    <row r="34" spans="1:13" x14ac:dyDescent="0.25">
      <c r="A34" s="1" t="s">
        <v>73</v>
      </c>
      <c r="B34" s="1">
        <v>4</v>
      </c>
      <c r="C34" s="1" t="s">
        <v>62</v>
      </c>
      <c r="D34" s="1">
        <v>4</v>
      </c>
      <c r="E34" s="1" t="s">
        <v>72</v>
      </c>
      <c r="F34" s="1" t="s">
        <v>11</v>
      </c>
      <c r="G34" s="1">
        <v>0.23499999999999999</v>
      </c>
      <c r="H34" s="1">
        <v>0.72255999999999998</v>
      </c>
      <c r="I34" s="1">
        <v>0.73216000000000003</v>
      </c>
      <c r="J34" s="1">
        <v>5.6000000000000005</v>
      </c>
      <c r="K34" s="1">
        <f t="shared" si="0"/>
        <v>3.0747234042553191</v>
      </c>
      <c r="L34" s="1">
        <f t="shared" si="1"/>
        <v>3.1155744680851067</v>
      </c>
      <c r="M34" s="1">
        <f t="shared" si="2"/>
        <v>23.829787234042556</v>
      </c>
    </row>
    <row r="35" spans="1:13" x14ac:dyDescent="0.25">
      <c r="A35" s="1" t="s">
        <v>70</v>
      </c>
      <c r="B35" s="1">
        <v>5</v>
      </c>
      <c r="C35" s="1" t="s">
        <v>62</v>
      </c>
      <c r="D35" s="1">
        <v>2</v>
      </c>
      <c r="E35" s="1" t="s">
        <v>71</v>
      </c>
      <c r="F35" s="1" t="s">
        <v>11</v>
      </c>
      <c r="G35" s="1">
        <v>0.34200000000000003</v>
      </c>
      <c r="H35" s="1">
        <v>0.27095999999999998</v>
      </c>
      <c r="I35" s="1">
        <v>0.27456000000000003</v>
      </c>
      <c r="J35" s="1">
        <v>2.1</v>
      </c>
      <c r="K35" s="1">
        <f t="shared" si="0"/>
        <v>0.79228070175438581</v>
      </c>
      <c r="L35" s="1">
        <f t="shared" si="1"/>
        <v>0.80280701754385964</v>
      </c>
      <c r="M35" s="1">
        <f t="shared" si="2"/>
        <v>6.140350877192982</v>
      </c>
    </row>
    <row r="36" spans="1:13" x14ac:dyDescent="0.25">
      <c r="A36" s="1" t="s">
        <v>70</v>
      </c>
      <c r="B36" s="1">
        <v>5</v>
      </c>
      <c r="C36" s="1" t="s">
        <v>62</v>
      </c>
      <c r="D36" s="1">
        <v>3</v>
      </c>
      <c r="E36" s="1" t="s">
        <v>69</v>
      </c>
      <c r="F36" s="1" t="s">
        <v>39</v>
      </c>
      <c r="G36" s="1">
        <v>8.7400000000000005E-2</v>
      </c>
      <c r="H36" s="1">
        <v>0.27095999999999998</v>
      </c>
      <c r="I36" s="1">
        <v>0.27456000000000003</v>
      </c>
      <c r="J36" s="1">
        <v>2.1</v>
      </c>
      <c r="K36" s="1">
        <f t="shared" si="0"/>
        <v>3.1002288329519447</v>
      </c>
      <c r="L36" s="1">
        <f t="shared" si="1"/>
        <v>3.1414187643020597</v>
      </c>
      <c r="M36" s="1">
        <f t="shared" si="2"/>
        <v>24.027459954233411</v>
      </c>
    </row>
    <row r="37" spans="1:13" x14ac:dyDescent="0.25">
      <c r="A37" s="1" t="s">
        <v>66</v>
      </c>
      <c r="B37" s="1">
        <v>1</v>
      </c>
      <c r="C37" s="1" t="s">
        <v>62</v>
      </c>
      <c r="D37" s="1">
        <v>1</v>
      </c>
      <c r="E37" s="1" t="s">
        <v>68</v>
      </c>
      <c r="F37" s="1" t="s">
        <v>11</v>
      </c>
      <c r="G37" s="1">
        <v>0.02</v>
      </c>
      <c r="H37" s="1">
        <v>0.27095999999999998</v>
      </c>
      <c r="I37" s="1">
        <v>0.27456000000000003</v>
      </c>
      <c r="J37" s="1">
        <v>2.1</v>
      </c>
      <c r="K37" s="1">
        <f t="shared" si="0"/>
        <v>13.547999999999998</v>
      </c>
      <c r="L37" s="1">
        <f t="shared" si="1"/>
        <v>13.728000000000002</v>
      </c>
      <c r="M37" s="1">
        <f t="shared" si="2"/>
        <v>105</v>
      </c>
    </row>
    <row r="38" spans="1:13" x14ac:dyDescent="0.25">
      <c r="A38" s="1" t="s">
        <v>66</v>
      </c>
      <c r="B38" s="1">
        <v>1</v>
      </c>
      <c r="C38" s="1" t="s">
        <v>62</v>
      </c>
      <c r="D38" s="1">
        <v>2</v>
      </c>
      <c r="E38" s="1" t="s">
        <v>67</v>
      </c>
      <c r="F38" s="1" t="s">
        <v>11</v>
      </c>
      <c r="G38" s="1">
        <v>1.6E-2</v>
      </c>
      <c r="H38" s="1">
        <v>0.27095999999999998</v>
      </c>
      <c r="I38" s="1">
        <v>0.27456000000000003</v>
      </c>
      <c r="J38" s="1">
        <v>2.1</v>
      </c>
      <c r="K38" s="1">
        <f t="shared" si="0"/>
        <v>16.934999999999999</v>
      </c>
      <c r="L38" s="1">
        <f t="shared" si="1"/>
        <v>17.16</v>
      </c>
      <c r="M38" s="1">
        <f t="shared" si="2"/>
        <v>131.25</v>
      </c>
    </row>
    <row r="39" spans="1:13" x14ac:dyDescent="0.25">
      <c r="A39" s="1" t="s">
        <v>66</v>
      </c>
      <c r="B39" s="1">
        <v>1</v>
      </c>
      <c r="C39" s="1" t="s">
        <v>62</v>
      </c>
      <c r="D39" s="1">
        <v>3</v>
      </c>
      <c r="E39" s="1" t="s">
        <v>65</v>
      </c>
      <c r="F39" s="1" t="s">
        <v>149</v>
      </c>
      <c r="G39" s="1">
        <v>1.2E-2</v>
      </c>
      <c r="H39" s="1">
        <v>0.36127999999999999</v>
      </c>
      <c r="I39" s="1">
        <v>0.36608000000000002</v>
      </c>
      <c r="J39" s="1">
        <v>2.8000000000000003</v>
      </c>
      <c r="K39" s="1">
        <f t="shared" si="0"/>
        <v>30.106666666666666</v>
      </c>
      <c r="L39" s="1">
        <f t="shared" si="1"/>
        <v>30.506666666666668</v>
      </c>
      <c r="M39" s="1">
        <f t="shared" si="2"/>
        <v>233.33333333333334</v>
      </c>
    </row>
    <row r="40" spans="1:13" x14ac:dyDescent="0.25">
      <c r="A40" s="1" t="s">
        <v>63</v>
      </c>
      <c r="B40" s="1">
        <v>3</v>
      </c>
      <c r="C40" s="1" t="s">
        <v>62</v>
      </c>
      <c r="D40" s="1">
        <v>1</v>
      </c>
      <c r="E40" s="1" t="s">
        <v>64</v>
      </c>
      <c r="F40" s="1" t="s">
        <v>149</v>
      </c>
      <c r="G40" s="1">
        <v>0.113</v>
      </c>
      <c r="H40" s="1">
        <v>0.4516</v>
      </c>
      <c r="I40" s="1">
        <v>0.45760000000000001</v>
      </c>
      <c r="J40" s="1">
        <v>3.5000000000000004</v>
      </c>
      <c r="K40" s="1">
        <f t="shared" si="0"/>
        <v>3.9964601769911505</v>
      </c>
      <c r="L40" s="1">
        <f t="shared" si="1"/>
        <v>4.0495575221238935</v>
      </c>
      <c r="M40" s="1">
        <f t="shared" si="2"/>
        <v>30.973451327433633</v>
      </c>
    </row>
    <row r="41" spans="1:13" x14ac:dyDescent="0.25">
      <c r="A41" s="1" t="s">
        <v>63</v>
      </c>
      <c r="B41" s="1">
        <v>3</v>
      </c>
      <c r="C41" s="1" t="s">
        <v>62</v>
      </c>
      <c r="D41" s="1">
        <v>2</v>
      </c>
      <c r="E41" s="1" t="s">
        <v>61</v>
      </c>
      <c r="F41" s="1" t="s">
        <v>11</v>
      </c>
      <c r="G41" s="1">
        <v>1.9E-2</v>
      </c>
      <c r="H41" s="1">
        <v>0.27095999999999998</v>
      </c>
      <c r="I41" s="1">
        <v>0.27456000000000003</v>
      </c>
      <c r="J41" s="1">
        <v>2.1</v>
      </c>
      <c r="K41" s="1">
        <f t="shared" si="0"/>
        <v>14.261052631578947</v>
      </c>
      <c r="L41" s="1">
        <f t="shared" si="1"/>
        <v>14.450526315789475</v>
      </c>
      <c r="M41" s="1">
        <f t="shared" si="2"/>
        <v>110.52631578947368</v>
      </c>
    </row>
    <row r="42" spans="1:13" x14ac:dyDescent="0.25">
      <c r="A42" s="1" t="s">
        <v>60</v>
      </c>
      <c r="B42" s="1">
        <v>3</v>
      </c>
      <c r="C42" s="1" t="s">
        <v>9</v>
      </c>
      <c r="D42" s="1">
        <v>1</v>
      </c>
      <c r="E42" s="1" t="s">
        <v>59</v>
      </c>
      <c r="F42" s="1" t="s">
        <v>11</v>
      </c>
      <c r="G42" s="1">
        <v>0.28799999999999998</v>
      </c>
      <c r="H42" s="1">
        <v>0.1129</v>
      </c>
      <c r="I42" s="1">
        <v>0.1144</v>
      </c>
      <c r="J42" s="1">
        <v>0.87500000000000011</v>
      </c>
      <c r="K42" s="1">
        <f t="shared" si="0"/>
        <v>0.39201388888888894</v>
      </c>
      <c r="L42" s="1">
        <f t="shared" si="1"/>
        <v>0.39722222222222225</v>
      </c>
      <c r="M42" s="1">
        <f t="shared" si="2"/>
        <v>3.0381944444444451</v>
      </c>
    </row>
    <row r="43" spans="1:13" x14ac:dyDescent="0.25">
      <c r="A43" s="1" t="s">
        <v>58</v>
      </c>
      <c r="B43" s="1">
        <v>4</v>
      </c>
      <c r="C43" s="1" t="s">
        <v>9</v>
      </c>
      <c r="D43" s="1">
        <v>1</v>
      </c>
      <c r="E43" s="1" t="s">
        <v>57</v>
      </c>
      <c r="F43" s="1" t="s">
        <v>150</v>
      </c>
      <c r="G43" s="1">
        <v>0.15190000000000001</v>
      </c>
      <c r="H43" s="1">
        <v>0.81288000000000005</v>
      </c>
      <c r="I43" s="1">
        <v>0.82368000000000008</v>
      </c>
      <c r="J43" s="1">
        <v>6.3000000000000007</v>
      </c>
      <c r="K43" s="1">
        <f t="shared" si="0"/>
        <v>5.3514154048716263</v>
      </c>
      <c r="L43" s="1">
        <f t="shared" si="1"/>
        <v>5.4225148123765639</v>
      </c>
      <c r="M43" s="1">
        <f t="shared" si="2"/>
        <v>41.474654377880185</v>
      </c>
    </row>
    <row r="44" spans="1:13" x14ac:dyDescent="0.25">
      <c r="A44" s="1" t="s">
        <v>53</v>
      </c>
      <c r="B44" s="1">
        <v>4</v>
      </c>
      <c r="C44" s="1" t="s">
        <v>9</v>
      </c>
      <c r="D44" s="1">
        <v>1</v>
      </c>
      <c r="E44" s="1" t="s">
        <v>55</v>
      </c>
      <c r="F44" s="1" t="s">
        <v>149</v>
      </c>
      <c r="G44" s="1">
        <v>0.224</v>
      </c>
      <c r="H44" s="1">
        <v>0.36127999999999999</v>
      </c>
      <c r="I44" s="1">
        <v>0.36608000000000002</v>
      </c>
      <c r="J44" s="1">
        <v>2.8000000000000003</v>
      </c>
      <c r="K44" s="1">
        <f t="shared" si="0"/>
        <v>1.6128571428571428</v>
      </c>
      <c r="L44" s="1">
        <f t="shared" si="1"/>
        <v>1.6342857142857143</v>
      </c>
      <c r="M44" s="1">
        <f t="shared" si="2"/>
        <v>12.500000000000002</v>
      </c>
    </row>
    <row r="45" spans="1:13" x14ac:dyDescent="0.25">
      <c r="A45" s="1" t="s">
        <v>53</v>
      </c>
      <c r="B45" s="1">
        <v>4</v>
      </c>
      <c r="C45" s="1" t="s">
        <v>9</v>
      </c>
      <c r="D45" s="1">
        <v>2</v>
      </c>
      <c r="E45" s="1" t="s">
        <v>54</v>
      </c>
      <c r="F45" s="1" t="s">
        <v>11</v>
      </c>
      <c r="G45" s="1">
        <v>0.224</v>
      </c>
      <c r="H45" s="1">
        <v>0.27095999999999998</v>
      </c>
      <c r="I45" s="1">
        <v>0.27456000000000003</v>
      </c>
      <c r="J45" s="1">
        <v>2.1</v>
      </c>
      <c r="K45" s="1">
        <f t="shared" si="0"/>
        <v>1.209642857142857</v>
      </c>
      <c r="L45" s="1">
        <f t="shared" si="1"/>
        <v>1.2257142857142858</v>
      </c>
      <c r="M45" s="1">
        <f t="shared" si="2"/>
        <v>9.375</v>
      </c>
    </row>
    <row r="46" spans="1:13" x14ac:dyDescent="0.25">
      <c r="A46" s="1" t="s">
        <v>53</v>
      </c>
      <c r="B46" s="1">
        <v>4</v>
      </c>
      <c r="C46" s="1" t="s">
        <v>9</v>
      </c>
      <c r="D46" s="1">
        <v>3</v>
      </c>
      <c r="E46" s="1" t="s">
        <v>52</v>
      </c>
      <c r="F46" s="1" t="s">
        <v>24</v>
      </c>
      <c r="G46" s="1">
        <v>0.49</v>
      </c>
      <c r="H46" s="1">
        <v>0.36127999999999999</v>
      </c>
      <c r="I46" s="1">
        <v>0.36608000000000002</v>
      </c>
      <c r="J46" s="1">
        <v>2.8000000000000003</v>
      </c>
      <c r="K46" s="1">
        <f t="shared" si="0"/>
        <v>0.73730612244897964</v>
      </c>
      <c r="L46" s="1">
        <f t="shared" si="1"/>
        <v>0.74710204081632658</v>
      </c>
      <c r="M46" s="1">
        <f t="shared" si="2"/>
        <v>5.7142857142857153</v>
      </c>
    </row>
    <row r="47" spans="1:13" x14ac:dyDescent="0.25">
      <c r="A47" s="1" t="s">
        <v>50</v>
      </c>
      <c r="B47" s="1">
        <v>2</v>
      </c>
      <c r="C47" s="1" t="s">
        <v>9</v>
      </c>
      <c r="D47" s="1">
        <v>1</v>
      </c>
      <c r="E47" s="1" t="s">
        <v>51</v>
      </c>
      <c r="F47" s="1" t="s">
        <v>36</v>
      </c>
      <c r="G47" s="1">
        <v>0.13650000000000001</v>
      </c>
      <c r="H47" s="1">
        <v>0.18064</v>
      </c>
      <c r="I47" s="1">
        <v>0.18304000000000001</v>
      </c>
      <c r="J47" s="1">
        <v>1.4000000000000001</v>
      </c>
      <c r="K47" s="1">
        <f t="shared" si="0"/>
        <v>1.3233699633699632</v>
      </c>
      <c r="L47" s="1">
        <f t="shared" si="1"/>
        <v>1.3409523809523809</v>
      </c>
      <c r="M47" s="1">
        <f t="shared" si="2"/>
        <v>10.256410256410257</v>
      </c>
    </row>
    <row r="48" spans="1:13" x14ac:dyDescent="0.25">
      <c r="A48" s="1" t="s">
        <v>50</v>
      </c>
      <c r="B48" s="1">
        <v>2</v>
      </c>
      <c r="C48" s="1" t="s">
        <v>9</v>
      </c>
      <c r="D48" s="1">
        <v>2</v>
      </c>
      <c r="E48" s="1" t="s">
        <v>49</v>
      </c>
      <c r="F48" s="1" t="s">
        <v>11</v>
      </c>
      <c r="G48" s="1">
        <v>0.35880000000000001</v>
      </c>
      <c r="H48" s="1">
        <v>0.72255999999999998</v>
      </c>
      <c r="I48" s="1">
        <v>0.73216000000000003</v>
      </c>
      <c r="J48" s="1">
        <v>5.6000000000000005</v>
      </c>
      <c r="K48" s="1">
        <f t="shared" si="0"/>
        <v>2.0138238573021181</v>
      </c>
      <c r="L48" s="1">
        <f t="shared" si="1"/>
        <v>2.0405797101449274</v>
      </c>
      <c r="M48" s="1">
        <f t="shared" si="2"/>
        <v>15.60758082497213</v>
      </c>
    </row>
    <row r="49" spans="1:13" x14ac:dyDescent="0.25">
      <c r="A49" s="1" t="s">
        <v>48</v>
      </c>
      <c r="B49" s="1">
        <v>5</v>
      </c>
      <c r="C49" s="1" t="s">
        <v>9</v>
      </c>
      <c r="D49" s="1">
        <v>4</v>
      </c>
      <c r="E49" s="1" t="s">
        <v>47</v>
      </c>
      <c r="F49" s="1" t="s">
        <v>11</v>
      </c>
      <c r="G49" s="1">
        <v>0.13200000000000001</v>
      </c>
      <c r="H49" s="1">
        <v>0.9032</v>
      </c>
      <c r="I49" s="1">
        <v>0.91520000000000001</v>
      </c>
      <c r="J49" s="1">
        <v>7.0000000000000009</v>
      </c>
      <c r="K49" s="1">
        <f t="shared" si="0"/>
        <v>6.8424242424242419</v>
      </c>
      <c r="L49" s="1">
        <f t="shared" si="1"/>
        <v>6.9333333333333327</v>
      </c>
      <c r="M49" s="1">
        <f t="shared" si="2"/>
        <v>53.030303030303031</v>
      </c>
    </row>
    <row r="50" spans="1:13" x14ac:dyDescent="0.25">
      <c r="A50" s="1" t="s">
        <v>46</v>
      </c>
      <c r="B50" s="1">
        <v>3</v>
      </c>
      <c r="C50" s="1" t="s">
        <v>9</v>
      </c>
      <c r="D50" s="1">
        <v>1</v>
      </c>
      <c r="E50" s="1" t="s">
        <v>45</v>
      </c>
      <c r="F50" s="1" t="s">
        <v>11</v>
      </c>
      <c r="G50" s="1">
        <v>0.12429999999999999</v>
      </c>
      <c r="H50" s="1">
        <v>2.7096</v>
      </c>
      <c r="I50" s="1">
        <v>2.7456</v>
      </c>
      <c r="J50" s="1">
        <v>21.000000000000004</v>
      </c>
      <c r="K50" s="1">
        <f t="shared" si="0"/>
        <v>21.798873692679003</v>
      </c>
      <c r="L50" s="1">
        <f t="shared" si="1"/>
        <v>22.088495575221241</v>
      </c>
      <c r="M50" s="1">
        <f t="shared" si="2"/>
        <v>168.946098149638</v>
      </c>
    </row>
    <row r="51" spans="1:13" x14ac:dyDescent="0.25">
      <c r="A51" s="1" t="s">
        <v>38</v>
      </c>
      <c r="B51" s="1">
        <v>5</v>
      </c>
      <c r="C51" s="1" t="s">
        <v>9</v>
      </c>
      <c r="D51" s="1">
        <v>1</v>
      </c>
      <c r="E51" s="1" t="s">
        <v>44</v>
      </c>
      <c r="F51" s="1" t="s">
        <v>43</v>
      </c>
      <c r="G51" s="1">
        <v>1.4999999999999999E-2</v>
      </c>
      <c r="H51" s="1">
        <v>3.3869999999999997E-2</v>
      </c>
      <c r="I51" s="1">
        <v>3.4320000000000003E-2</v>
      </c>
      <c r="J51" s="1">
        <v>0.26250000000000001</v>
      </c>
      <c r="K51" s="1">
        <f t="shared" si="0"/>
        <v>2.258</v>
      </c>
      <c r="L51" s="1">
        <f t="shared" si="1"/>
        <v>2.2880000000000003</v>
      </c>
      <c r="M51" s="1">
        <f t="shared" si="2"/>
        <v>17.5</v>
      </c>
    </row>
    <row r="52" spans="1:13" x14ac:dyDescent="0.25">
      <c r="A52" s="1" t="s">
        <v>38</v>
      </c>
      <c r="B52" s="1">
        <v>5</v>
      </c>
      <c r="C52" s="1" t="s">
        <v>9</v>
      </c>
      <c r="D52" s="1">
        <v>2</v>
      </c>
      <c r="E52" s="1" t="s">
        <v>42</v>
      </c>
      <c r="F52" s="1" t="s">
        <v>19</v>
      </c>
      <c r="G52" s="1">
        <v>2.5999999999999999E-2</v>
      </c>
      <c r="H52" s="1">
        <v>3.3869999999999997E-2</v>
      </c>
      <c r="I52" s="1">
        <v>3.4320000000000003E-2</v>
      </c>
      <c r="J52" s="1">
        <v>0.26250000000000001</v>
      </c>
      <c r="K52" s="1">
        <f t="shared" si="0"/>
        <v>1.3026923076923076</v>
      </c>
      <c r="L52" s="1">
        <f t="shared" si="1"/>
        <v>1.3200000000000003</v>
      </c>
      <c r="M52" s="1">
        <f t="shared" si="2"/>
        <v>10.096153846153847</v>
      </c>
    </row>
    <row r="53" spans="1:13" x14ac:dyDescent="0.25">
      <c r="A53" s="1" t="s">
        <v>38</v>
      </c>
      <c r="B53" s="1">
        <v>5</v>
      </c>
      <c r="C53" s="1" t="s">
        <v>9</v>
      </c>
      <c r="D53" s="1">
        <v>3</v>
      </c>
      <c r="E53" s="1" t="s">
        <v>41</v>
      </c>
      <c r="F53" s="1" t="s">
        <v>11</v>
      </c>
      <c r="G53" s="1">
        <v>0.27900000000000003</v>
      </c>
      <c r="H53" s="1">
        <v>3.3869999999999997E-2</v>
      </c>
      <c r="I53" s="1">
        <v>3.4320000000000003E-2</v>
      </c>
      <c r="J53" s="1">
        <v>0.26250000000000001</v>
      </c>
      <c r="K53" s="1">
        <f t="shared" si="0"/>
        <v>0.12139784946236556</v>
      </c>
      <c r="L53" s="1">
        <f t="shared" si="1"/>
        <v>0.12301075268817205</v>
      </c>
      <c r="M53" s="1">
        <f t="shared" si="2"/>
        <v>0.94086021505376338</v>
      </c>
    </row>
    <row r="54" spans="1:13" x14ac:dyDescent="0.25">
      <c r="A54" s="1" t="s">
        <v>38</v>
      </c>
      <c r="B54" s="1">
        <v>5</v>
      </c>
      <c r="C54" s="1" t="s">
        <v>9</v>
      </c>
      <c r="D54" s="1">
        <v>5</v>
      </c>
      <c r="E54" s="1" t="s">
        <v>40</v>
      </c>
      <c r="F54" s="1" t="s">
        <v>39</v>
      </c>
      <c r="G54" s="1">
        <v>0.10199999999999999</v>
      </c>
      <c r="H54" s="1">
        <v>0.36127999999999999</v>
      </c>
      <c r="I54" s="1">
        <v>0.36608000000000002</v>
      </c>
      <c r="J54" s="1">
        <v>2.8000000000000003</v>
      </c>
      <c r="K54" s="1">
        <f t="shared" si="0"/>
        <v>3.5419607843137255</v>
      </c>
      <c r="L54" s="1">
        <f t="shared" si="1"/>
        <v>3.5890196078431376</v>
      </c>
      <c r="M54" s="1">
        <f t="shared" si="2"/>
        <v>27.450980392156868</v>
      </c>
    </row>
    <row r="55" spans="1:13" x14ac:dyDescent="0.25">
      <c r="A55" s="1" t="s">
        <v>38</v>
      </c>
      <c r="B55" s="1">
        <v>5</v>
      </c>
      <c r="C55" s="1" t="s">
        <v>9</v>
      </c>
      <c r="D55" s="1">
        <v>6</v>
      </c>
      <c r="E55" s="1" t="s">
        <v>37</v>
      </c>
      <c r="F55" s="1" t="s">
        <v>36</v>
      </c>
      <c r="G55" s="1">
        <v>4.2000000000000003E-2</v>
      </c>
      <c r="H55" s="1">
        <v>0.4516</v>
      </c>
      <c r="I55" s="1">
        <v>0.45760000000000001</v>
      </c>
      <c r="J55" s="1">
        <v>3.5000000000000004</v>
      </c>
      <c r="K55" s="1">
        <f t="shared" si="0"/>
        <v>10.752380952380951</v>
      </c>
      <c r="L55" s="1">
        <f t="shared" si="1"/>
        <v>10.895238095238096</v>
      </c>
      <c r="M55" s="1">
        <f t="shared" si="2"/>
        <v>83.333333333333343</v>
      </c>
    </row>
    <row r="56" spans="1:13" x14ac:dyDescent="0.25">
      <c r="A56" s="1" t="s">
        <v>33</v>
      </c>
      <c r="B56" s="1">
        <v>1</v>
      </c>
      <c r="C56" s="1" t="s">
        <v>9</v>
      </c>
      <c r="D56" s="1">
        <v>1</v>
      </c>
      <c r="E56" s="1" t="s">
        <v>35</v>
      </c>
      <c r="F56" s="1" t="s">
        <v>11</v>
      </c>
      <c r="G56" s="1">
        <v>0.19500000000000001</v>
      </c>
      <c r="H56" s="1">
        <v>0.54191999999999996</v>
      </c>
      <c r="I56" s="1">
        <v>0.54912000000000005</v>
      </c>
      <c r="J56" s="1">
        <v>4.2</v>
      </c>
      <c r="K56" s="1">
        <f t="shared" si="0"/>
        <v>2.7790769230769228</v>
      </c>
      <c r="L56" s="1">
        <f t="shared" si="1"/>
        <v>2.8160000000000003</v>
      </c>
      <c r="M56" s="1">
        <f t="shared" si="2"/>
        <v>21.53846153846154</v>
      </c>
    </row>
    <row r="57" spans="1:13" x14ac:dyDescent="0.25">
      <c r="A57" s="1" t="s">
        <v>33</v>
      </c>
      <c r="B57" s="1">
        <v>1</v>
      </c>
      <c r="C57" s="1" t="s">
        <v>9</v>
      </c>
      <c r="D57" s="1">
        <v>2</v>
      </c>
      <c r="E57" s="1" t="s">
        <v>32</v>
      </c>
      <c r="F57" s="1" t="s">
        <v>31</v>
      </c>
      <c r="G57" s="1">
        <v>1.1659999999999999</v>
      </c>
      <c r="H57" s="1">
        <v>3.2515200000000002</v>
      </c>
      <c r="I57" s="1">
        <v>3.2947200000000003</v>
      </c>
      <c r="J57" s="1">
        <v>25.200000000000003</v>
      </c>
      <c r="K57" s="1">
        <f t="shared" si="0"/>
        <v>2.788610634648371</v>
      </c>
      <c r="L57" s="1">
        <f t="shared" si="1"/>
        <v>2.8256603773584912</v>
      </c>
      <c r="M57" s="1">
        <f t="shared" si="2"/>
        <v>21.612349914236709</v>
      </c>
    </row>
    <row r="58" spans="1:13" x14ac:dyDescent="0.25">
      <c r="A58" s="1" t="s">
        <v>30</v>
      </c>
      <c r="B58" s="1">
        <v>2</v>
      </c>
      <c r="C58" s="1" t="s">
        <v>9</v>
      </c>
      <c r="D58" s="1">
        <v>1</v>
      </c>
      <c r="E58" s="1" t="s">
        <v>29</v>
      </c>
      <c r="F58" s="1" t="s">
        <v>11</v>
      </c>
      <c r="G58" s="1">
        <v>8.5000000000000006E-2</v>
      </c>
      <c r="H58" s="1">
        <v>0.60965999999999998</v>
      </c>
      <c r="I58" s="1">
        <v>0.61775999999999998</v>
      </c>
      <c r="J58" s="1">
        <v>4.7250000000000005</v>
      </c>
      <c r="K58" s="1">
        <f t="shared" si="0"/>
        <v>7.172470588235293</v>
      </c>
      <c r="L58" s="1">
        <f t="shared" si="1"/>
        <v>7.2677647058823522</v>
      </c>
      <c r="M58" s="1">
        <f t="shared" si="2"/>
        <v>55.588235294117652</v>
      </c>
    </row>
    <row r="59" spans="1:13" x14ac:dyDescent="0.25">
      <c r="A59" s="1" t="s">
        <v>23</v>
      </c>
      <c r="B59" s="1">
        <v>3</v>
      </c>
      <c r="C59" s="1" t="s">
        <v>9</v>
      </c>
      <c r="D59" s="1">
        <v>1</v>
      </c>
      <c r="E59" s="1" t="s">
        <v>27</v>
      </c>
      <c r="F59" s="1" t="s">
        <v>11</v>
      </c>
      <c r="G59" s="1">
        <v>6.6600000000000006E-2</v>
      </c>
      <c r="H59" s="1">
        <v>0.18064</v>
      </c>
      <c r="I59" s="1">
        <v>0.18304000000000001</v>
      </c>
      <c r="J59" s="1">
        <v>1.4000000000000001</v>
      </c>
      <c r="K59" s="1">
        <f t="shared" si="0"/>
        <v>2.7123123123123118</v>
      </c>
      <c r="L59" s="1">
        <f t="shared" si="1"/>
        <v>2.7483483483483484</v>
      </c>
      <c r="M59" s="1">
        <f t="shared" si="2"/>
        <v>21.021021021021021</v>
      </c>
    </row>
    <row r="60" spans="1:13" x14ac:dyDescent="0.25">
      <c r="A60" s="1" t="s">
        <v>23</v>
      </c>
      <c r="B60" s="1">
        <v>3</v>
      </c>
      <c r="C60" s="1" t="s">
        <v>9</v>
      </c>
      <c r="D60" s="1">
        <v>2</v>
      </c>
      <c r="E60" s="1" t="s">
        <v>26</v>
      </c>
      <c r="F60" s="1" t="s">
        <v>155</v>
      </c>
      <c r="G60" s="1">
        <v>0.248</v>
      </c>
      <c r="H60" s="1">
        <v>0.9032</v>
      </c>
      <c r="I60" s="1">
        <v>0.91520000000000001</v>
      </c>
      <c r="J60" s="1">
        <v>7.0000000000000009</v>
      </c>
      <c r="K60" s="1">
        <f t="shared" si="0"/>
        <v>3.6419354838709679</v>
      </c>
      <c r="L60" s="1">
        <f t="shared" si="1"/>
        <v>3.6903225806451614</v>
      </c>
      <c r="M60" s="1">
        <f t="shared" si="2"/>
        <v>28.225806451612907</v>
      </c>
    </row>
    <row r="61" spans="1:13" x14ac:dyDescent="0.25">
      <c r="A61" s="1" t="s">
        <v>23</v>
      </c>
      <c r="B61" s="1">
        <v>3</v>
      </c>
      <c r="C61" s="1" t="s">
        <v>9</v>
      </c>
      <c r="D61" s="1">
        <v>3</v>
      </c>
      <c r="E61" s="1" t="s">
        <v>25</v>
      </c>
      <c r="F61" s="1" t="s">
        <v>24</v>
      </c>
      <c r="G61" s="1">
        <v>9.0090000000000003E-2</v>
      </c>
      <c r="H61" s="1">
        <v>0</v>
      </c>
      <c r="I61" s="1">
        <v>0</v>
      </c>
      <c r="J61" s="1">
        <v>0</v>
      </c>
      <c r="K61" s="1">
        <f t="shared" si="0"/>
        <v>0</v>
      </c>
      <c r="L61" s="1">
        <f t="shared" si="1"/>
        <v>0</v>
      </c>
      <c r="M61" s="1">
        <f t="shared" si="2"/>
        <v>0</v>
      </c>
    </row>
    <row r="62" spans="1:13" x14ac:dyDescent="0.25">
      <c r="A62" s="1" t="s">
        <v>23</v>
      </c>
      <c r="B62" s="1">
        <v>3</v>
      </c>
      <c r="C62" s="1" t="s">
        <v>9</v>
      </c>
      <c r="D62" s="1">
        <v>4</v>
      </c>
      <c r="E62" s="1" t="s">
        <v>22</v>
      </c>
      <c r="F62" s="1" t="s">
        <v>11</v>
      </c>
      <c r="G62" s="1">
        <v>0.80989999999999995</v>
      </c>
      <c r="H62" s="1">
        <v>0</v>
      </c>
      <c r="I62" s="1">
        <v>0</v>
      </c>
      <c r="J62" s="1">
        <v>0</v>
      </c>
      <c r="K62" s="1">
        <f t="shared" si="0"/>
        <v>0</v>
      </c>
      <c r="L62" s="1">
        <f t="shared" si="1"/>
        <v>0</v>
      </c>
      <c r="M62" s="1">
        <f t="shared" si="2"/>
        <v>0</v>
      </c>
    </row>
    <row r="63" spans="1:13" x14ac:dyDescent="0.25">
      <c r="A63" s="1" t="s">
        <v>21</v>
      </c>
      <c r="B63" s="1">
        <v>1</v>
      </c>
      <c r="C63" s="1" t="s">
        <v>9</v>
      </c>
      <c r="D63" s="1">
        <v>3</v>
      </c>
      <c r="E63" s="1" t="s">
        <v>20</v>
      </c>
      <c r="F63" s="1" t="s">
        <v>11</v>
      </c>
      <c r="G63" s="1">
        <v>0.1983</v>
      </c>
      <c r="H63" s="1">
        <v>0.72255999999999998</v>
      </c>
      <c r="I63" s="1">
        <v>0.73216000000000003</v>
      </c>
      <c r="J63" s="1">
        <v>5.6000000000000005</v>
      </c>
      <c r="K63" s="1">
        <f t="shared" si="0"/>
        <v>3.6437720625315175</v>
      </c>
      <c r="L63" s="1">
        <f t="shared" si="1"/>
        <v>3.692183560262229</v>
      </c>
      <c r="M63" s="1">
        <f t="shared" si="2"/>
        <v>28.240040342914778</v>
      </c>
    </row>
    <row r="64" spans="1:13" x14ac:dyDescent="0.25">
      <c r="A64" s="1" t="s">
        <v>17</v>
      </c>
      <c r="B64" s="1">
        <v>4</v>
      </c>
      <c r="C64" s="1" t="s">
        <v>9</v>
      </c>
      <c r="D64" s="1">
        <v>1</v>
      </c>
      <c r="E64" s="1" t="s">
        <v>16</v>
      </c>
      <c r="F64" s="1" t="s">
        <v>149</v>
      </c>
      <c r="G64" s="1">
        <v>1.4999999999999999E-2</v>
      </c>
      <c r="H64" s="1">
        <v>0.47418000000000005</v>
      </c>
      <c r="I64" s="1">
        <v>0.48048000000000007</v>
      </c>
      <c r="J64" s="1">
        <v>3.6750000000000003</v>
      </c>
      <c r="K64" s="1">
        <f t="shared" si="0"/>
        <v>31.612000000000005</v>
      </c>
      <c r="L64" s="1">
        <f t="shared" si="1"/>
        <v>32.032000000000004</v>
      </c>
      <c r="M64" s="1">
        <f t="shared" si="2"/>
        <v>245.00000000000003</v>
      </c>
    </row>
    <row r="65" spans="1:13" x14ac:dyDescent="0.25">
      <c r="A65" s="1" t="s">
        <v>10</v>
      </c>
      <c r="B65" s="1">
        <v>5</v>
      </c>
      <c r="C65" s="1" t="s">
        <v>9</v>
      </c>
      <c r="D65" s="1">
        <v>1</v>
      </c>
      <c r="E65" s="1" t="s">
        <v>14</v>
      </c>
      <c r="F65" s="1" t="s">
        <v>11</v>
      </c>
      <c r="G65" s="1">
        <v>2.3E-2</v>
      </c>
      <c r="H65" s="1">
        <v>2.2579999999999999E-2</v>
      </c>
      <c r="I65" s="1">
        <v>2.2880000000000001E-2</v>
      </c>
      <c r="J65" s="1">
        <v>0.17500000000000002</v>
      </c>
      <c r="K65" s="1">
        <f t="shared" si="0"/>
        <v>0.98173913043478256</v>
      </c>
      <c r="L65" s="1">
        <f t="shared" si="1"/>
        <v>0.99478260869565227</v>
      </c>
      <c r="M65" s="1">
        <f t="shared" si="2"/>
        <v>7.608695652173914</v>
      </c>
    </row>
    <row r="66" spans="1:13" x14ac:dyDescent="0.25">
      <c r="A66" s="1" t="s">
        <v>10</v>
      </c>
      <c r="B66" s="1">
        <v>5</v>
      </c>
      <c r="C66" s="1" t="s">
        <v>9</v>
      </c>
      <c r="D66" s="1">
        <v>2</v>
      </c>
      <c r="E66" s="1" t="s">
        <v>12</v>
      </c>
      <c r="F66" s="1" t="s">
        <v>11</v>
      </c>
      <c r="G66" s="1">
        <v>7.4999999999999997E-2</v>
      </c>
      <c r="H66" s="1"/>
      <c r="I66" s="1"/>
      <c r="J66" s="1"/>
      <c r="K66" s="1"/>
      <c r="L66" s="1"/>
      <c r="M66" s="1"/>
    </row>
    <row r="67" spans="1:13" x14ac:dyDescent="0.25">
      <c r="A67" s="1" t="s">
        <v>10</v>
      </c>
      <c r="B67" s="1">
        <v>5</v>
      </c>
      <c r="C67" s="1" t="s">
        <v>9</v>
      </c>
      <c r="D67" s="1">
        <v>4</v>
      </c>
      <c r="E67" s="1" t="s">
        <v>8</v>
      </c>
      <c r="F67" s="1" t="s">
        <v>5</v>
      </c>
      <c r="G67" s="1">
        <v>0.01</v>
      </c>
      <c r="H67" s="1"/>
      <c r="I67" s="1"/>
      <c r="J67" s="1"/>
      <c r="K67" s="1"/>
      <c r="L67" s="1"/>
      <c r="M6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>
      <selection activeCell="N2" sqref="N2:R77"/>
    </sheetView>
  </sheetViews>
  <sheetFormatPr defaultRowHeight="15" x14ac:dyDescent="0.25"/>
  <cols>
    <col min="13" max="13" width="23" bestFit="1" customWidth="1"/>
    <col min="14" max="14" width="52" customWidth="1"/>
    <col min="15" max="15" width="12.85546875" customWidth="1"/>
    <col min="16" max="17" width="12.5703125" customWidth="1"/>
    <col min="18" max="18" width="15.5703125" customWidth="1"/>
  </cols>
  <sheetData>
    <row r="1" spans="1:18" x14ac:dyDescent="0.25">
      <c r="A1" s="2" t="s">
        <v>141</v>
      </c>
      <c r="B1" s="2" t="s">
        <v>140</v>
      </c>
      <c r="C1" s="2" t="s">
        <v>139</v>
      </c>
      <c r="D1" s="2" t="s">
        <v>134</v>
      </c>
      <c r="E1" s="2" t="s">
        <v>158</v>
      </c>
      <c r="F1" s="2" t="s">
        <v>148</v>
      </c>
      <c r="G1" s="2" t="s">
        <v>147</v>
      </c>
      <c r="H1" s="2" t="s">
        <v>146</v>
      </c>
      <c r="I1" s="2" t="s">
        <v>145</v>
      </c>
      <c r="O1" s="2"/>
    </row>
    <row r="2" spans="1:18" x14ac:dyDescent="0.25">
      <c r="A2" s="1" t="s">
        <v>124</v>
      </c>
      <c r="B2" s="1">
        <v>2</v>
      </c>
      <c r="C2" s="1" t="s">
        <v>62</v>
      </c>
      <c r="D2" s="1" t="s">
        <v>11</v>
      </c>
      <c r="E2" s="1" t="s">
        <v>166</v>
      </c>
      <c r="F2" s="1">
        <v>5.2699999999999997E-2</v>
      </c>
      <c r="G2" s="1">
        <v>0.4516</v>
      </c>
      <c r="H2" s="1">
        <v>0.45760000000000001</v>
      </c>
      <c r="I2" s="1">
        <v>3.5000000000000004</v>
      </c>
      <c r="N2" s="7" t="s">
        <v>159</v>
      </c>
      <c r="O2" t="s">
        <v>163</v>
      </c>
      <c r="P2" t="s">
        <v>164</v>
      </c>
      <c r="Q2" t="s">
        <v>165</v>
      </c>
      <c r="R2" t="s">
        <v>162</v>
      </c>
    </row>
    <row r="3" spans="1:18" x14ac:dyDescent="0.25">
      <c r="A3" s="1" t="s">
        <v>124</v>
      </c>
      <c r="B3" s="1">
        <v>2</v>
      </c>
      <c r="C3" s="1" t="s">
        <v>62</v>
      </c>
      <c r="D3" s="1" t="s">
        <v>11</v>
      </c>
      <c r="E3" s="1" t="s">
        <v>166</v>
      </c>
      <c r="F3" s="1">
        <v>3.4000000000000002E-2</v>
      </c>
      <c r="G3" s="1">
        <v>0.9032</v>
      </c>
      <c r="H3" s="1">
        <v>0.91520000000000001</v>
      </c>
      <c r="I3" s="1">
        <v>7.0000000000000009</v>
      </c>
      <c r="M3" s="5"/>
      <c r="N3" s="5" t="s">
        <v>9</v>
      </c>
      <c r="O3" s="1">
        <v>14.056049999999999</v>
      </c>
      <c r="P3" s="1">
        <v>14.242800000000003</v>
      </c>
      <c r="Q3" s="1">
        <v>108.9375</v>
      </c>
      <c r="R3" s="1">
        <v>5.5753899999999987</v>
      </c>
    </row>
    <row r="4" spans="1:18" x14ac:dyDescent="0.25">
      <c r="A4" s="1" t="s">
        <v>119</v>
      </c>
      <c r="B4" s="1">
        <v>1</v>
      </c>
      <c r="C4" s="1" t="s">
        <v>62</v>
      </c>
      <c r="D4" s="1" t="s">
        <v>11</v>
      </c>
      <c r="E4" s="1" t="s">
        <v>166</v>
      </c>
      <c r="F4" s="1">
        <v>2.69E-2</v>
      </c>
      <c r="G4" s="1">
        <v>1.0838399999999999</v>
      </c>
      <c r="H4" s="1">
        <v>1.0982400000000001</v>
      </c>
      <c r="I4" s="1">
        <v>8.4</v>
      </c>
      <c r="M4" s="6"/>
      <c r="N4" s="6" t="s">
        <v>60</v>
      </c>
      <c r="O4" s="1">
        <v>0.1129</v>
      </c>
      <c r="P4" s="1">
        <v>0.1144</v>
      </c>
      <c r="Q4" s="1">
        <v>0.87500000000000011</v>
      </c>
      <c r="R4" s="1">
        <v>0.28799999999999998</v>
      </c>
    </row>
    <row r="5" spans="1:18" x14ac:dyDescent="0.25">
      <c r="A5" s="1" t="s">
        <v>119</v>
      </c>
      <c r="B5" s="1">
        <v>1</v>
      </c>
      <c r="C5" s="1" t="s">
        <v>62</v>
      </c>
      <c r="D5" s="1" t="s">
        <v>11</v>
      </c>
      <c r="E5" s="1" t="s">
        <v>166</v>
      </c>
      <c r="F5" s="1">
        <v>2.9600000000000001E-2</v>
      </c>
      <c r="G5" s="1">
        <v>0.4516</v>
      </c>
      <c r="H5" s="1">
        <v>0.45760000000000001</v>
      </c>
      <c r="I5" s="1">
        <v>3.5000000000000004</v>
      </c>
      <c r="M5" s="5"/>
      <c r="N5" s="8" t="s">
        <v>166</v>
      </c>
      <c r="O5" s="1">
        <v>0.1129</v>
      </c>
      <c r="P5" s="1">
        <v>0.1144</v>
      </c>
      <c r="Q5" s="1">
        <v>0.87500000000000011</v>
      </c>
      <c r="R5" s="1">
        <v>0.28799999999999998</v>
      </c>
    </row>
    <row r="6" spans="1:18" x14ac:dyDescent="0.25">
      <c r="A6" s="1" t="s">
        <v>119</v>
      </c>
      <c r="B6" s="1">
        <v>1</v>
      </c>
      <c r="C6" s="1" t="s">
        <v>62</v>
      </c>
      <c r="D6" s="1" t="s">
        <v>31</v>
      </c>
      <c r="E6" s="1" t="s">
        <v>31</v>
      </c>
      <c r="F6" s="1">
        <v>2.4299999999999999E-2</v>
      </c>
      <c r="G6" s="1">
        <v>0.27095999999999998</v>
      </c>
      <c r="H6" s="1">
        <v>0.27456000000000003</v>
      </c>
      <c r="I6" s="1">
        <v>2.1</v>
      </c>
      <c r="M6" s="6"/>
      <c r="N6" s="6" t="s">
        <v>58</v>
      </c>
      <c r="O6" s="1">
        <v>0.81288000000000005</v>
      </c>
      <c r="P6" s="1">
        <v>0.82368000000000008</v>
      </c>
      <c r="Q6" s="1">
        <v>6.3000000000000007</v>
      </c>
      <c r="R6" s="1">
        <v>0.15190000000000001</v>
      </c>
    </row>
    <row r="7" spans="1:18" x14ac:dyDescent="0.25">
      <c r="A7" s="1" t="s">
        <v>114</v>
      </c>
      <c r="B7" s="1">
        <v>4</v>
      </c>
      <c r="C7" s="1" t="s">
        <v>62</v>
      </c>
      <c r="D7" s="1" t="s">
        <v>11</v>
      </c>
      <c r="E7" s="1" t="s">
        <v>166</v>
      </c>
      <c r="F7" s="1">
        <v>0.02</v>
      </c>
      <c r="G7" s="1">
        <v>0.9032</v>
      </c>
      <c r="H7" s="1">
        <v>0.91520000000000001</v>
      </c>
      <c r="I7" s="1">
        <v>7.0000000000000009</v>
      </c>
      <c r="M7" s="6"/>
      <c r="N7" s="8" t="s">
        <v>166</v>
      </c>
      <c r="O7" s="1">
        <v>0.81288000000000005</v>
      </c>
      <c r="P7" s="1">
        <v>0.82368000000000008</v>
      </c>
      <c r="Q7" s="1">
        <v>6.3000000000000007</v>
      </c>
      <c r="R7" s="1">
        <v>0.15190000000000001</v>
      </c>
    </row>
    <row r="8" spans="1:18" x14ac:dyDescent="0.25">
      <c r="A8" s="1" t="s">
        <v>114</v>
      </c>
      <c r="B8" s="1">
        <v>4</v>
      </c>
      <c r="C8" s="1" t="s">
        <v>62</v>
      </c>
      <c r="D8" s="1" t="s">
        <v>39</v>
      </c>
      <c r="E8" s="1" t="s">
        <v>169</v>
      </c>
      <c r="F8" s="1">
        <v>2.4E-2</v>
      </c>
      <c r="G8" s="1">
        <v>1.8064</v>
      </c>
      <c r="H8" s="1">
        <v>1.8304</v>
      </c>
      <c r="I8" s="1">
        <v>14.000000000000002</v>
      </c>
      <c r="M8" s="5"/>
      <c r="N8" s="6" t="s">
        <v>53</v>
      </c>
      <c r="O8" s="1">
        <v>0.99351999999999996</v>
      </c>
      <c r="P8" s="1">
        <v>1.0067200000000001</v>
      </c>
      <c r="Q8" s="1">
        <v>7.7000000000000011</v>
      </c>
      <c r="R8" s="1">
        <v>0.93799999999999994</v>
      </c>
    </row>
    <row r="9" spans="1:18" x14ac:dyDescent="0.25">
      <c r="A9" s="1" t="s">
        <v>114</v>
      </c>
      <c r="B9" s="1">
        <v>4</v>
      </c>
      <c r="C9" s="1" t="s">
        <v>62</v>
      </c>
      <c r="D9" s="1" t="s">
        <v>149</v>
      </c>
      <c r="E9" s="1" t="s">
        <v>166</v>
      </c>
      <c r="F9" s="1">
        <v>2.4E-2</v>
      </c>
      <c r="G9" s="1">
        <v>0.9032</v>
      </c>
      <c r="H9" s="1">
        <v>0.91520000000000001</v>
      </c>
      <c r="I9" s="1">
        <v>7.0000000000000009</v>
      </c>
      <c r="M9" s="6"/>
      <c r="N9" s="8" t="s">
        <v>157</v>
      </c>
      <c r="O9" s="1">
        <v>0.36127999999999999</v>
      </c>
      <c r="P9" s="1">
        <v>0.36608000000000002</v>
      </c>
      <c r="Q9" s="1">
        <v>2.8000000000000003</v>
      </c>
      <c r="R9" s="1">
        <v>0.49</v>
      </c>
    </row>
    <row r="10" spans="1:18" x14ac:dyDescent="0.25">
      <c r="A10" s="1" t="s">
        <v>114</v>
      </c>
      <c r="B10" s="1">
        <v>4</v>
      </c>
      <c r="C10" s="1" t="s">
        <v>62</v>
      </c>
      <c r="D10" s="1" t="s">
        <v>149</v>
      </c>
      <c r="E10" s="1" t="s">
        <v>166</v>
      </c>
      <c r="F10" s="1">
        <v>4.8000000000000001E-2</v>
      </c>
      <c r="G10" s="1">
        <v>0.18064</v>
      </c>
      <c r="H10" s="1">
        <v>0.18304000000000001</v>
      </c>
      <c r="I10" s="1">
        <v>1.4000000000000001</v>
      </c>
      <c r="M10" s="6"/>
      <c r="N10" s="8" t="s">
        <v>166</v>
      </c>
      <c r="O10" s="1">
        <v>0.63223999999999991</v>
      </c>
      <c r="P10" s="1">
        <v>0.6406400000000001</v>
      </c>
      <c r="Q10" s="1">
        <v>4.9000000000000004</v>
      </c>
      <c r="R10" s="1">
        <v>0.44800000000000001</v>
      </c>
    </row>
    <row r="11" spans="1:18" x14ac:dyDescent="0.25">
      <c r="A11" s="1" t="s">
        <v>106</v>
      </c>
      <c r="B11" s="1">
        <v>5</v>
      </c>
      <c r="C11" s="1" t="s">
        <v>62</v>
      </c>
      <c r="D11" s="1" t="s">
        <v>152</v>
      </c>
      <c r="E11" s="1" t="s">
        <v>170</v>
      </c>
      <c r="F11" s="1">
        <v>6.6000000000000003E-2</v>
      </c>
      <c r="G11" s="1">
        <v>21.451000000000001</v>
      </c>
      <c r="H11" s="1">
        <v>21.736000000000001</v>
      </c>
      <c r="I11" s="1">
        <v>166.25000000000003</v>
      </c>
      <c r="M11" s="6"/>
      <c r="N11" s="6" t="s">
        <v>50</v>
      </c>
      <c r="O11" s="1">
        <v>0.9032</v>
      </c>
      <c r="P11" s="1">
        <v>0.91520000000000001</v>
      </c>
      <c r="Q11" s="1">
        <v>7.0000000000000009</v>
      </c>
      <c r="R11" s="1">
        <v>0.49530000000000002</v>
      </c>
    </row>
    <row r="12" spans="1:18" x14ac:dyDescent="0.25">
      <c r="A12" s="1" t="s">
        <v>106</v>
      </c>
      <c r="B12" s="1">
        <v>5</v>
      </c>
      <c r="C12" s="1" t="s">
        <v>62</v>
      </c>
      <c r="D12" s="1" t="s">
        <v>39</v>
      </c>
      <c r="E12" s="1" t="s">
        <v>169</v>
      </c>
      <c r="F12" s="1">
        <v>9.1800000000000007E-2</v>
      </c>
      <c r="G12" s="1">
        <v>21.451000000000001</v>
      </c>
      <c r="H12" s="1">
        <v>21.736000000000001</v>
      </c>
      <c r="I12" s="1">
        <v>166.25000000000003</v>
      </c>
      <c r="M12" s="5"/>
      <c r="N12" s="8" t="s">
        <v>157</v>
      </c>
      <c r="O12" s="1">
        <v>0.18064</v>
      </c>
      <c r="P12" s="1">
        <v>0.18304000000000001</v>
      </c>
      <c r="Q12" s="1">
        <v>1.4000000000000001</v>
      </c>
      <c r="R12" s="1">
        <v>0.13650000000000001</v>
      </c>
    </row>
    <row r="13" spans="1:18" x14ac:dyDescent="0.25">
      <c r="A13" s="1" t="s">
        <v>106</v>
      </c>
      <c r="B13" s="1">
        <v>5</v>
      </c>
      <c r="C13" s="1" t="s">
        <v>62</v>
      </c>
      <c r="D13" s="1" t="s">
        <v>154</v>
      </c>
      <c r="E13" s="1" t="s">
        <v>170</v>
      </c>
      <c r="F13" s="1">
        <v>1.89E-2</v>
      </c>
      <c r="G13" s="1">
        <v>0.27095999999999998</v>
      </c>
      <c r="H13" s="1">
        <v>0.27456000000000003</v>
      </c>
      <c r="I13" s="1">
        <v>2.1</v>
      </c>
      <c r="M13" s="6"/>
      <c r="N13" s="8" t="s">
        <v>166</v>
      </c>
      <c r="O13" s="1">
        <v>0.72255999999999998</v>
      </c>
      <c r="P13" s="1">
        <v>0.73216000000000003</v>
      </c>
      <c r="Q13" s="1">
        <v>5.6000000000000005</v>
      </c>
      <c r="R13" s="1">
        <v>0.35880000000000001</v>
      </c>
    </row>
    <row r="14" spans="1:18" x14ac:dyDescent="0.25">
      <c r="A14" s="1" t="s">
        <v>106</v>
      </c>
      <c r="B14" s="1">
        <v>5</v>
      </c>
      <c r="C14" s="1" t="s">
        <v>62</v>
      </c>
      <c r="D14" s="1" t="s">
        <v>104</v>
      </c>
      <c r="E14" s="1" t="s">
        <v>104</v>
      </c>
      <c r="F14" s="1">
        <v>2.7E-2</v>
      </c>
      <c r="G14" s="1">
        <v>0.9032</v>
      </c>
      <c r="H14" s="1">
        <v>0.91520000000000001</v>
      </c>
      <c r="I14" s="1">
        <v>7.0000000000000009</v>
      </c>
      <c r="M14" s="6"/>
      <c r="N14" s="6" t="s">
        <v>48</v>
      </c>
      <c r="O14" s="1">
        <v>0.9032</v>
      </c>
      <c r="P14" s="1">
        <v>0.91520000000000001</v>
      </c>
      <c r="Q14" s="1">
        <v>7.0000000000000009</v>
      </c>
      <c r="R14" s="1">
        <v>0.13200000000000001</v>
      </c>
    </row>
    <row r="15" spans="1:18" x14ac:dyDescent="0.25">
      <c r="A15" s="1" t="s">
        <v>106</v>
      </c>
      <c r="B15" s="1">
        <v>5</v>
      </c>
      <c r="C15" s="1" t="s">
        <v>62</v>
      </c>
      <c r="D15" s="1" t="s">
        <v>104</v>
      </c>
      <c r="E15" s="1" t="s">
        <v>104</v>
      </c>
      <c r="F15" s="1">
        <v>1.89E-2</v>
      </c>
      <c r="G15" s="1">
        <v>0.9032</v>
      </c>
      <c r="H15" s="1">
        <v>0.91520000000000001</v>
      </c>
      <c r="I15" s="1">
        <v>7.0000000000000009</v>
      </c>
      <c r="M15" s="6"/>
      <c r="N15" s="8" t="s">
        <v>166</v>
      </c>
      <c r="O15" s="1">
        <v>0.9032</v>
      </c>
      <c r="P15" s="1">
        <v>0.91520000000000001</v>
      </c>
      <c r="Q15" s="1">
        <v>7.0000000000000009</v>
      </c>
      <c r="R15" s="1">
        <v>0.13200000000000001</v>
      </c>
    </row>
    <row r="16" spans="1:18" x14ac:dyDescent="0.25">
      <c r="A16" s="1" t="s">
        <v>101</v>
      </c>
      <c r="B16" s="1">
        <v>2</v>
      </c>
      <c r="C16" s="1" t="s">
        <v>62</v>
      </c>
      <c r="D16" s="1" t="s">
        <v>11</v>
      </c>
      <c r="E16" s="1" t="s">
        <v>166</v>
      </c>
      <c r="F16" s="1">
        <v>4.8000000000000001E-2</v>
      </c>
      <c r="G16" s="1">
        <v>9.0319999999999998E-2</v>
      </c>
      <c r="H16" s="1">
        <v>9.1520000000000004E-2</v>
      </c>
      <c r="I16" s="1">
        <v>0.70000000000000007</v>
      </c>
      <c r="M16" s="6"/>
      <c r="N16" s="6" t="s">
        <v>46</v>
      </c>
      <c r="O16" s="1">
        <v>2.7096</v>
      </c>
      <c r="P16" s="1">
        <v>2.7456</v>
      </c>
      <c r="Q16" s="1">
        <v>21.000000000000004</v>
      </c>
      <c r="R16" s="1">
        <v>0.12429999999999999</v>
      </c>
    </row>
    <row r="17" spans="1:18" x14ac:dyDescent="0.25">
      <c r="A17" s="1" t="s">
        <v>101</v>
      </c>
      <c r="B17" s="1">
        <v>2</v>
      </c>
      <c r="C17" s="1" t="s">
        <v>62</v>
      </c>
      <c r="D17" s="1" t="s">
        <v>11</v>
      </c>
      <c r="E17" s="1" t="s">
        <v>166</v>
      </c>
      <c r="F17" s="1">
        <v>0.192</v>
      </c>
      <c r="G17" s="1">
        <v>0.54191999999999996</v>
      </c>
      <c r="H17" s="1">
        <v>0.54912000000000005</v>
      </c>
      <c r="I17" s="1">
        <v>4.2</v>
      </c>
      <c r="M17" s="6"/>
      <c r="N17" s="8" t="s">
        <v>166</v>
      </c>
      <c r="O17" s="1">
        <v>2.7096</v>
      </c>
      <c r="P17" s="1">
        <v>2.7456</v>
      </c>
      <c r="Q17" s="1">
        <v>21.000000000000004</v>
      </c>
      <c r="R17" s="1">
        <v>0.12429999999999999</v>
      </c>
    </row>
    <row r="18" spans="1:18" x14ac:dyDescent="0.25">
      <c r="A18" s="1" t="s">
        <v>98</v>
      </c>
      <c r="B18" s="1">
        <v>3</v>
      </c>
      <c r="C18" s="1" t="s">
        <v>62</v>
      </c>
      <c r="D18" s="1" t="s">
        <v>11</v>
      </c>
      <c r="E18" s="1" t="s">
        <v>166</v>
      </c>
      <c r="F18" s="1">
        <v>4.2999999999999997E-2</v>
      </c>
      <c r="G18" s="1">
        <v>0.36127999999999999</v>
      </c>
      <c r="H18" s="1">
        <v>0.36608000000000002</v>
      </c>
      <c r="I18" s="1">
        <v>2.8000000000000003</v>
      </c>
      <c r="M18" s="5"/>
      <c r="N18" s="6" t="s">
        <v>38</v>
      </c>
      <c r="O18" s="1">
        <v>0.91449000000000003</v>
      </c>
      <c r="P18" s="1">
        <v>0.92664000000000013</v>
      </c>
      <c r="Q18" s="1">
        <v>7.0875000000000004</v>
      </c>
      <c r="R18" s="1">
        <v>0.46399999999999997</v>
      </c>
    </row>
    <row r="19" spans="1:18" x14ac:dyDescent="0.25">
      <c r="A19" s="1" t="s">
        <v>98</v>
      </c>
      <c r="B19" s="1">
        <v>3</v>
      </c>
      <c r="C19" s="1" t="s">
        <v>62</v>
      </c>
      <c r="D19" s="1" t="s">
        <v>11</v>
      </c>
      <c r="E19" s="1" t="s">
        <v>166</v>
      </c>
      <c r="F19" s="1">
        <v>3.5000000000000003E-2</v>
      </c>
      <c r="G19" s="1">
        <v>0.4516</v>
      </c>
      <c r="H19" s="1">
        <v>0.45760000000000001</v>
      </c>
      <c r="I19" s="1">
        <v>3.5000000000000004</v>
      </c>
      <c r="M19" s="6"/>
      <c r="N19" s="8" t="s">
        <v>157</v>
      </c>
      <c r="O19" s="1">
        <v>0.4516</v>
      </c>
      <c r="P19" s="1">
        <v>0.45760000000000001</v>
      </c>
      <c r="Q19" s="1">
        <v>3.5000000000000004</v>
      </c>
      <c r="R19" s="1">
        <v>4.2000000000000003E-2</v>
      </c>
    </row>
    <row r="20" spans="1:18" x14ac:dyDescent="0.25">
      <c r="A20" s="1" t="s">
        <v>94</v>
      </c>
      <c r="B20" s="1">
        <v>2</v>
      </c>
      <c r="C20" s="1" t="s">
        <v>62</v>
      </c>
      <c r="D20" s="1" t="s">
        <v>11</v>
      </c>
      <c r="E20" s="1" t="s">
        <v>166</v>
      </c>
      <c r="F20" s="1">
        <v>3.5000000000000003E-2</v>
      </c>
      <c r="G20" s="1">
        <v>9.0319999999999998E-2</v>
      </c>
      <c r="H20" s="1">
        <v>9.1520000000000004E-2</v>
      </c>
      <c r="I20" s="1">
        <v>0.70000000000000007</v>
      </c>
      <c r="M20" s="5"/>
      <c r="N20" s="8" t="s">
        <v>156</v>
      </c>
      <c r="O20" s="1">
        <v>6.7739999999999995E-2</v>
      </c>
      <c r="P20" s="1">
        <v>6.8640000000000007E-2</v>
      </c>
      <c r="Q20" s="1">
        <v>0.52500000000000002</v>
      </c>
      <c r="R20" s="1">
        <v>4.0999999999999995E-2</v>
      </c>
    </row>
    <row r="21" spans="1:18" x14ac:dyDescent="0.25">
      <c r="A21" s="1" t="s">
        <v>94</v>
      </c>
      <c r="B21" s="1">
        <v>2</v>
      </c>
      <c r="C21" s="1" t="s">
        <v>62</v>
      </c>
      <c r="D21" s="1" t="s">
        <v>11</v>
      </c>
      <c r="E21" s="1" t="s">
        <v>166</v>
      </c>
      <c r="F21" s="1">
        <v>6.2E-2</v>
      </c>
      <c r="G21" s="1">
        <v>0.36127999999999999</v>
      </c>
      <c r="H21" s="1">
        <v>0.36608000000000002</v>
      </c>
      <c r="I21" s="1">
        <v>2.8000000000000003</v>
      </c>
      <c r="M21" s="6"/>
      <c r="N21" s="8" t="s">
        <v>166</v>
      </c>
      <c r="O21" s="1">
        <v>3.3869999999999997E-2</v>
      </c>
      <c r="P21" s="1">
        <v>3.4320000000000003E-2</v>
      </c>
      <c r="Q21" s="1">
        <v>0.26250000000000001</v>
      </c>
      <c r="R21" s="1">
        <v>0.27900000000000003</v>
      </c>
    </row>
    <row r="22" spans="1:18" x14ac:dyDescent="0.25">
      <c r="A22" s="1" t="s">
        <v>94</v>
      </c>
      <c r="B22" s="1">
        <v>2</v>
      </c>
      <c r="C22" s="1" t="s">
        <v>62</v>
      </c>
      <c r="D22" s="1" t="s">
        <v>151</v>
      </c>
      <c r="E22" s="1" t="s">
        <v>167</v>
      </c>
      <c r="F22" s="1">
        <v>1.7000000000000001E-2</v>
      </c>
      <c r="G22" s="1">
        <v>1.8064E-2</v>
      </c>
      <c r="H22" s="1">
        <v>1.8304000000000001E-2</v>
      </c>
      <c r="I22" s="1">
        <v>0.14000000000000001</v>
      </c>
      <c r="M22" s="5"/>
      <c r="N22" s="8" t="s">
        <v>169</v>
      </c>
      <c r="O22" s="1">
        <v>0.36127999999999999</v>
      </c>
      <c r="P22" s="1">
        <v>0.36608000000000002</v>
      </c>
      <c r="Q22" s="1">
        <v>2.8000000000000003</v>
      </c>
      <c r="R22" s="1">
        <v>0.10199999999999999</v>
      </c>
    </row>
    <row r="23" spans="1:18" x14ac:dyDescent="0.25">
      <c r="A23" s="1" t="s">
        <v>89</v>
      </c>
      <c r="B23" s="1">
        <v>4</v>
      </c>
      <c r="C23" s="1" t="s">
        <v>62</v>
      </c>
      <c r="D23" s="1" t="s">
        <v>11</v>
      </c>
      <c r="E23" s="1" t="s">
        <v>166</v>
      </c>
      <c r="F23" s="1">
        <v>3.0000000000000001E-3</v>
      </c>
      <c r="G23" s="1">
        <v>0.18064</v>
      </c>
      <c r="H23" s="1">
        <v>0.18304000000000001</v>
      </c>
      <c r="I23" s="1">
        <v>1.4000000000000001</v>
      </c>
      <c r="M23" s="6"/>
      <c r="N23" s="6" t="s">
        <v>33</v>
      </c>
      <c r="O23" s="1">
        <v>3.7934400000000004</v>
      </c>
      <c r="P23" s="1">
        <v>3.8438400000000001</v>
      </c>
      <c r="Q23" s="1">
        <v>29.400000000000002</v>
      </c>
      <c r="R23" s="1">
        <v>1.361</v>
      </c>
    </row>
    <row r="24" spans="1:18" x14ac:dyDescent="0.25">
      <c r="A24" s="1" t="s">
        <v>89</v>
      </c>
      <c r="B24" s="1">
        <v>4</v>
      </c>
      <c r="C24" s="1" t="s">
        <v>62</v>
      </c>
      <c r="D24" s="1" t="s">
        <v>87</v>
      </c>
      <c r="E24" s="1" t="s">
        <v>169</v>
      </c>
      <c r="F24" s="1">
        <v>8.8874000000000002E-3</v>
      </c>
      <c r="G24" s="1">
        <v>0.6774</v>
      </c>
      <c r="H24" s="1">
        <v>0.68640000000000001</v>
      </c>
      <c r="I24" s="1">
        <v>5.2500000000000009</v>
      </c>
      <c r="M24" s="6"/>
      <c r="N24" s="8" t="s">
        <v>166</v>
      </c>
      <c r="O24" s="1">
        <v>0.54191999999999996</v>
      </c>
      <c r="P24" s="1">
        <v>0.54912000000000005</v>
      </c>
      <c r="Q24" s="1">
        <v>4.2</v>
      </c>
      <c r="R24" s="1">
        <v>0.19500000000000001</v>
      </c>
    </row>
    <row r="25" spans="1:18" x14ac:dyDescent="0.25">
      <c r="A25" s="1" t="s">
        <v>84</v>
      </c>
      <c r="B25" s="1">
        <v>5</v>
      </c>
      <c r="C25" s="1" t="s">
        <v>62</v>
      </c>
      <c r="D25" s="1" t="s">
        <v>149</v>
      </c>
      <c r="E25" s="1" t="s">
        <v>166</v>
      </c>
      <c r="F25" s="1">
        <v>9.7000000000000003E-2</v>
      </c>
      <c r="G25" s="1">
        <v>0.27095999999999998</v>
      </c>
      <c r="H25" s="1">
        <v>0.27456000000000003</v>
      </c>
      <c r="I25" s="1">
        <v>2.1</v>
      </c>
      <c r="M25" s="5"/>
      <c r="N25" s="8" t="s">
        <v>31</v>
      </c>
      <c r="O25" s="1">
        <v>3.2515200000000002</v>
      </c>
      <c r="P25" s="1">
        <v>3.2947200000000003</v>
      </c>
      <c r="Q25" s="1">
        <v>25.200000000000003</v>
      </c>
      <c r="R25" s="1">
        <v>1.1659999999999999</v>
      </c>
    </row>
    <row r="26" spans="1:18" x14ac:dyDescent="0.25">
      <c r="A26" s="1" t="s">
        <v>84</v>
      </c>
      <c r="B26" s="1">
        <v>5</v>
      </c>
      <c r="C26" s="1" t="s">
        <v>62</v>
      </c>
      <c r="D26" s="1" t="s">
        <v>11</v>
      </c>
      <c r="E26" s="1" t="s">
        <v>166</v>
      </c>
      <c r="F26" s="1">
        <v>7.2999999999999995E-2</v>
      </c>
      <c r="G26" s="1">
        <v>0.18064</v>
      </c>
      <c r="H26" s="1">
        <v>0.18304000000000001</v>
      </c>
      <c r="I26" s="1">
        <v>1.4000000000000001</v>
      </c>
      <c r="M26" s="6"/>
      <c r="N26" s="6" t="s">
        <v>30</v>
      </c>
      <c r="O26" s="1">
        <v>0.60965999999999998</v>
      </c>
      <c r="P26" s="1">
        <v>0.61775999999999998</v>
      </c>
      <c r="Q26" s="1">
        <v>4.7250000000000005</v>
      </c>
      <c r="R26" s="1">
        <v>8.5000000000000006E-2</v>
      </c>
    </row>
    <row r="27" spans="1:18" x14ac:dyDescent="0.25">
      <c r="A27" s="1" t="s">
        <v>84</v>
      </c>
      <c r="B27" s="1">
        <v>5</v>
      </c>
      <c r="C27" s="1" t="s">
        <v>62</v>
      </c>
      <c r="D27" s="1" t="s">
        <v>11</v>
      </c>
      <c r="E27" s="1" t="s">
        <v>166</v>
      </c>
      <c r="F27" s="1">
        <v>7.3999999999999996E-2</v>
      </c>
      <c r="G27" s="1">
        <v>0.18064</v>
      </c>
      <c r="H27" s="1">
        <v>0.18304000000000001</v>
      </c>
      <c r="I27" s="1">
        <v>1.4000000000000001</v>
      </c>
      <c r="M27" s="6"/>
      <c r="N27" s="8" t="s">
        <v>166</v>
      </c>
      <c r="O27" s="1">
        <v>0.60965999999999998</v>
      </c>
      <c r="P27" s="1">
        <v>0.61775999999999998</v>
      </c>
      <c r="Q27" s="1">
        <v>4.7250000000000005</v>
      </c>
      <c r="R27" s="1">
        <v>8.5000000000000006E-2</v>
      </c>
    </row>
    <row r="28" spans="1:18" x14ac:dyDescent="0.25">
      <c r="A28" s="1" t="s">
        <v>80</v>
      </c>
      <c r="B28" s="1">
        <v>4</v>
      </c>
      <c r="C28" s="1" t="s">
        <v>62</v>
      </c>
      <c r="D28" s="1" t="s">
        <v>19</v>
      </c>
      <c r="E28" s="1" t="s">
        <v>156</v>
      </c>
      <c r="F28" s="1">
        <v>1.157E-2</v>
      </c>
      <c r="G28" s="1">
        <v>4.5159999999999999E-2</v>
      </c>
      <c r="H28" s="1">
        <v>4.5760000000000002E-2</v>
      </c>
      <c r="I28" s="1">
        <v>0.35000000000000003</v>
      </c>
      <c r="M28" s="5"/>
      <c r="N28" s="6" t="s">
        <v>23</v>
      </c>
      <c r="O28" s="1">
        <v>1.0838399999999999</v>
      </c>
      <c r="P28" s="1">
        <v>1.0982400000000001</v>
      </c>
      <c r="Q28" s="1">
        <v>8.4</v>
      </c>
      <c r="R28" s="1">
        <v>1.2145899999999998</v>
      </c>
    </row>
    <row r="29" spans="1:18" x14ac:dyDescent="0.25">
      <c r="A29" s="1" t="s">
        <v>80</v>
      </c>
      <c r="B29" s="1">
        <v>4</v>
      </c>
      <c r="C29" s="1" t="s">
        <v>62</v>
      </c>
      <c r="D29" s="1" t="s">
        <v>11</v>
      </c>
      <c r="E29" s="1" t="s">
        <v>166</v>
      </c>
      <c r="F29" s="1">
        <v>6.8999999999999999E-3</v>
      </c>
      <c r="G29" s="1">
        <v>0.27095999999999998</v>
      </c>
      <c r="H29" s="1">
        <v>0.27456000000000003</v>
      </c>
      <c r="I29" s="1">
        <v>2.1</v>
      </c>
      <c r="M29" s="6"/>
      <c r="N29" s="8" t="s">
        <v>157</v>
      </c>
      <c r="O29" s="1">
        <v>0</v>
      </c>
      <c r="P29" s="1">
        <v>0</v>
      </c>
      <c r="Q29" s="1">
        <v>0</v>
      </c>
      <c r="R29" s="1">
        <v>9.0090000000000003E-2</v>
      </c>
    </row>
    <row r="30" spans="1:18" x14ac:dyDescent="0.25">
      <c r="A30" s="1" t="s">
        <v>80</v>
      </c>
      <c r="B30" s="1">
        <v>4</v>
      </c>
      <c r="C30" s="1" t="s">
        <v>62</v>
      </c>
      <c r="D30" s="1" t="s">
        <v>78</v>
      </c>
      <c r="E30" s="1" t="s">
        <v>156</v>
      </c>
      <c r="F30" s="1">
        <v>2.7E-2</v>
      </c>
      <c r="G30" s="1">
        <v>0.27095999999999998</v>
      </c>
      <c r="H30" s="1">
        <v>0.27456000000000003</v>
      </c>
      <c r="I30" s="1">
        <v>2.1</v>
      </c>
      <c r="M30" s="6"/>
      <c r="N30" s="8" t="s">
        <v>166</v>
      </c>
      <c r="O30" s="1">
        <v>0.18064</v>
      </c>
      <c r="P30" s="1">
        <v>0.18304000000000001</v>
      </c>
      <c r="Q30" s="1">
        <v>1.4000000000000001</v>
      </c>
      <c r="R30" s="1">
        <v>0.87649999999999995</v>
      </c>
    </row>
    <row r="31" spans="1:18" x14ac:dyDescent="0.25">
      <c r="A31" s="1" t="s">
        <v>77</v>
      </c>
      <c r="B31" s="1">
        <v>3</v>
      </c>
      <c r="C31" s="1" t="s">
        <v>62</v>
      </c>
      <c r="D31" s="1" t="s">
        <v>149</v>
      </c>
      <c r="E31" s="1" t="s">
        <v>166</v>
      </c>
      <c r="F31" s="1">
        <v>3.7999999999999999E-2</v>
      </c>
      <c r="G31" s="1">
        <v>1.8064</v>
      </c>
      <c r="H31" s="1">
        <v>1.8304</v>
      </c>
      <c r="I31" s="1">
        <v>14.000000000000002</v>
      </c>
      <c r="M31" s="5"/>
      <c r="N31" s="8" t="s">
        <v>168</v>
      </c>
      <c r="O31" s="1">
        <v>0.9032</v>
      </c>
      <c r="P31" s="1">
        <v>0.91520000000000001</v>
      </c>
      <c r="Q31" s="1">
        <v>7.0000000000000009</v>
      </c>
      <c r="R31" s="1">
        <v>0.248</v>
      </c>
    </row>
    <row r="32" spans="1:18" x14ac:dyDescent="0.25">
      <c r="A32" s="1" t="s">
        <v>73</v>
      </c>
      <c r="B32" s="1">
        <v>4</v>
      </c>
      <c r="C32" s="1" t="s">
        <v>62</v>
      </c>
      <c r="D32" s="1" t="s">
        <v>11</v>
      </c>
      <c r="E32" s="1" t="s">
        <v>166</v>
      </c>
      <c r="F32" s="1">
        <v>1.7000000000000001E-2</v>
      </c>
      <c r="G32" s="1">
        <v>9.0319999999999998E-2</v>
      </c>
      <c r="H32" s="1">
        <v>9.1520000000000004E-2</v>
      </c>
      <c r="I32" s="1">
        <v>0.70000000000000007</v>
      </c>
      <c r="M32" s="6"/>
      <c r="N32" s="6" t="s">
        <v>21</v>
      </c>
      <c r="O32" s="1">
        <v>0.72255999999999998</v>
      </c>
      <c r="P32" s="1">
        <v>0.73216000000000003</v>
      </c>
      <c r="Q32" s="1">
        <v>5.6000000000000005</v>
      </c>
      <c r="R32" s="1">
        <v>0.1983</v>
      </c>
    </row>
    <row r="33" spans="1:18" x14ac:dyDescent="0.25">
      <c r="A33" s="1" t="s">
        <v>73</v>
      </c>
      <c r="B33" s="1">
        <v>4</v>
      </c>
      <c r="C33" s="1" t="s">
        <v>62</v>
      </c>
      <c r="D33" s="1" t="s">
        <v>11</v>
      </c>
      <c r="E33" s="1" t="s">
        <v>166</v>
      </c>
      <c r="F33" s="1">
        <v>1.7000000000000001E-2</v>
      </c>
      <c r="G33" s="1">
        <v>0.18064</v>
      </c>
      <c r="H33" s="1">
        <v>0.18304000000000001</v>
      </c>
      <c r="I33" s="1">
        <v>1.4000000000000001</v>
      </c>
      <c r="M33" s="6"/>
      <c r="N33" s="8" t="s">
        <v>166</v>
      </c>
      <c r="O33" s="1">
        <v>0.72255999999999998</v>
      </c>
      <c r="P33" s="1">
        <v>0.73216000000000003</v>
      </c>
      <c r="Q33" s="1">
        <v>5.6000000000000005</v>
      </c>
      <c r="R33" s="1">
        <v>0.1983</v>
      </c>
    </row>
    <row r="34" spans="1:18" x14ac:dyDescent="0.25">
      <c r="A34" s="1" t="s">
        <v>73</v>
      </c>
      <c r="B34" s="1">
        <v>4</v>
      </c>
      <c r="C34" s="1" t="s">
        <v>62</v>
      </c>
      <c r="D34" s="1" t="s">
        <v>11</v>
      </c>
      <c r="E34" s="1" t="s">
        <v>166</v>
      </c>
      <c r="F34" s="1">
        <v>0.23499999999999999</v>
      </c>
      <c r="G34" s="1">
        <v>0.72255999999999998</v>
      </c>
      <c r="H34" s="1">
        <v>0.73216000000000003</v>
      </c>
      <c r="I34" s="1">
        <v>5.6000000000000005</v>
      </c>
      <c r="M34" s="6"/>
      <c r="N34" s="6" t="s">
        <v>17</v>
      </c>
      <c r="O34" s="1">
        <v>0.47418000000000005</v>
      </c>
      <c r="P34" s="1">
        <v>0.48048000000000007</v>
      </c>
      <c r="Q34" s="1">
        <v>3.6750000000000003</v>
      </c>
      <c r="R34" s="1">
        <v>1.4999999999999999E-2</v>
      </c>
    </row>
    <row r="35" spans="1:18" x14ac:dyDescent="0.25">
      <c r="A35" s="1" t="s">
        <v>70</v>
      </c>
      <c r="B35" s="1">
        <v>5</v>
      </c>
      <c r="C35" s="1" t="s">
        <v>62</v>
      </c>
      <c r="D35" s="1" t="s">
        <v>11</v>
      </c>
      <c r="E35" s="1" t="s">
        <v>166</v>
      </c>
      <c r="F35" s="1">
        <v>0.34200000000000003</v>
      </c>
      <c r="G35" s="1">
        <v>0.27095999999999998</v>
      </c>
      <c r="H35" s="1">
        <v>0.27456000000000003</v>
      </c>
      <c r="I35" s="1">
        <v>2.1</v>
      </c>
      <c r="M35" s="5"/>
      <c r="N35" s="8" t="s">
        <v>166</v>
      </c>
      <c r="O35" s="1">
        <v>0.47418000000000005</v>
      </c>
      <c r="P35" s="1">
        <v>0.48048000000000007</v>
      </c>
      <c r="Q35" s="1">
        <v>3.6750000000000003</v>
      </c>
      <c r="R35" s="1">
        <v>1.4999999999999999E-2</v>
      </c>
    </row>
    <row r="36" spans="1:18" x14ac:dyDescent="0.25">
      <c r="A36" s="1" t="s">
        <v>70</v>
      </c>
      <c r="B36" s="1">
        <v>5</v>
      </c>
      <c r="C36" s="1" t="s">
        <v>62</v>
      </c>
      <c r="D36" s="1" t="s">
        <v>39</v>
      </c>
      <c r="E36" s="1" t="s">
        <v>169</v>
      </c>
      <c r="F36" s="1">
        <v>8.7400000000000005E-2</v>
      </c>
      <c r="G36" s="1">
        <v>0.27095999999999998</v>
      </c>
      <c r="H36" s="1">
        <v>0.27456000000000003</v>
      </c>
      <c r="I36" s="1">
        <v>2.1</v>
      </c>
      <c r="M36" s="6"/>
      <c r="N36" s="6" t="s">
        <v>10</v>
      </c>
      <c r="O36" s="1">
        <v>2.2579999999999999E-2</v>
      </c>
      <c r="P36" s="1">
        <v>2.2880000000000001E-2</v>
      </c>
      <c r="Q36" s="1">
        <v>0.17500000000000002</v>
      </c>
      <c r="R36" s="1">
        <v>0.108</v>
      </c>
    </row>
    <row r="37" spans="1:18" x14ac:dyDescent="0.25">
      <c r="A37" s="1" t="s">
        <v>66</v>
      </c>
      <c r="B37" s="1">
        <v>1</v>
      </c>
      <c r="C37" s="1" t="s">
        <v>62</v>
      </c>
      <c r="D37" s="1" t="s">
        <v>11</v>
      </c>
      <c r="E37" s="1" t="s">
        <v>166</v>
      </c>
      <c r="F37" s="1">
        <v>0.02</v>
      </c>
      <c r="G37" s="1">
        <v>0.27095999999999998</v>
      </c>
      <c r="H37" s="1">
        <v>0.27456000000000003</v>
      </c>
      <c r="I37" s="1">
        <v>2.1</v>
      </c>
      <c r="M37" s="5"/>
      <c r="N37" s="8" t="s">
        <v>156</v>
      </c>
      <c r="O37" s="1"/>
      <c r="P37" s="1"/>
      <c r="Q37" s="1"/>
      <c r="R37" s="1">
        <v>0.01</v>
      </c>
    </row>
    <row r="38" spans="1:18" x14ac:dyDescent="0.25">
      <c r="A38" s="1" t="s">
        <v>66</v>
      </c>
      <c r="B38" s="1">
        <v>1</v>
      </c>
      <c r="C38" s="1" t="s">
        <v>62</v>
      </c>
      <c r="D38" s="1" t="s">
        <v>11</v>
      </c>
      <c r="E38" s="1" t="s">
        <v>166</v>
      </c>
      <c r="F38" s="1">
        <v>1.6E-2</v>
      </c>
      <c r="G38" s="1">
        <v>0.27095999999999998</v>
      </c>
      <c r="H38" s="1">
        <v>0.27456000000000003</v>
      </c>
      <c r="I38" s="1">
        <v>2.1</v>
      </c>
      <c r="M38" s="6"/>
      <c r="N38" s="8" t="s">
        <v>166</v>
      </c>
      <c r="O38" s="1">
        <v>2.2579999999999999E-2</v>
      </c>
      <c r="P38" s="1">
        <v>2.2880000000000001E-2</v>
      </c>
      <c r="Q38" s="1">
        <v>0.17500000000000002</v>
      </c>
      <c r="R38" s="1">
        <v>9.8000000000000004E-2</v>
      </c>
    </row>
    <row r="39" spans="1:18" x14ac:dyDescent="0.25">
      <c r="A39" s="1" t="s">
        <v>66</v>
      </c>
      <c r="B39" s="1">
        <v>1</v>
      </c>
      <c r="C39" s="1" t="s">
        <v>62</v>
      </c>
      <c r="D39" s="1" t="s">
        <v>149</v>
      </c>
      <c r="E39" s="1" t="s">
        <v>166</v>
      </c>
      <c r="F39" s="1">
        <v>1.2E-2</v>
      </c>
      <c r="G39" s="1">
        <v>0.36127999999999999</v>
      </c>
      <c r="H39" s="1">
        <v>0.36608000000000002</v>
      </c>
      <c r="I39" s="1">
        <v>2.8000000000000003</v>
      </c>
      <c r="M39" s="5"/>
      <c r="N39" s="5" t="s">
        <v>62</v>
      </c>
      <c r="O39" s="1">
        <v>60.893744000000005</v>
      </c>
      <c r="P39" s="1">
        <v>61.702783999999994</v>
      </c>
      <c r="Q39" s="1">
        <v>471.94000000000005</v>
      </c>
      <c r="R39" s="1">
        <v>2.1558573999999999</v>
      </c>
    </row>
    <row r="40" spans="1:18" x14ac:dyDescent="0.25">
      <c r="A40" s="1" t="s">
        <v>63</v>
      </c>
      <c r="B40" s="1">
        <v>3</v>
      </c>
      <c r="C40" s="1" t="s">
        <v>62</v>
      </c>
      <c r="D40" s="1" t="s">
        <v>149</v>
      </c>
      <c r="E40" s="1" t="s">
        <v>166</v>
      </c>
      <c r="F40" s="1">
        <v>0.113</v>
      </c>
      <c r="G40" s="1">
        <v>0.4516</v>
      </c>
      <c r="H40" s="1">
        <v>0.45760000000000001</v>
      </c>
      <c r="I40" s="1">
        <v>3.5000000000000004</v>
      </c>
      <c r="M40" s="6"/>
      <c r="N40" s="6" t="s">
        <v>124</v>
      </c>
      <c r="O40" s="1">
        <v>1.3548</v>
      </c>
      <c r="P40" s="1">
        <v>1.3728</v>
      </c>
      <c r="Q40" s="1">
        <v>10.500000000000002</v>
      </c>
      <c r="R40" s="1">
        <v>8.6699999999999999E-2</v>
      </c>
    </row>
    <row r="41" spans="1:18" x14ac:dyDescent="0.25">
      <c r="A41" s="1" t="s">
        <v>63</v>
      </c>
      <c r="B41" s="1">
        <v>3</v>
      </c>
      <c r="C41" s="1" t="s">
        <v>62</v>
      </c>
      <c r="D41" s="1" t="s">
        <v>11</v>
      </c>
      <c r="E41" s="1" t="s">
        <v>166</v>
      </c>
      <c r="F41" s="1">
        <v>1.9E-2</v>
      </c>
      <c r="G41" s="1">
        <v>0.27095999999999998</v>
      </c>
      <c r="H41" s="1">
        <v>0.27456000000000003</v>
      </c>
      <c r="I41" s="1">
        <v>2.1</v>
      </c>
      <c r="M41" s="6"/>
      <c r="N41" s="8" t="s">
        <v>166</v>
      </c>
      <c r="O41" s="1">
        <v>1.3548</v>
      </c>
      <c r="P41" s="1">
        <v>1.3728</v>
      </c>
      <c r="Q41" s="1">
        <v>10.500000000000002</v>
      </c>
      <c r="R41" s="1">
        <v>8.6699999999999999E-2</v>
      </c>
    </row>
    <row r="42" spans="1:18" x14ac:dyDescent="0.25">
      <c r="A42" s="1" t="s">
        <v>60</v>
      </c>
      <c r="B42" s="1">
        <v>3</v>
      </c>
      <c r="C42" s="1" t="s">
        <v>9</v>
      </c>
      <c r="D42" s="1" t="s">
        <v>11</v>
      </c>
      <c r="E42" s="1" t="s">
        <v>166</v>
      </c>
      <c r="F42" s="1">
        <v>0.28799999999999998</v>
      </c>
      <c r="G42" s="1">
        <v>0.1129</v>
      </c>
      <c r="H42" s="1">
        <v>0.1144</v>
      </c>
      <c r="I42" s="1">
        <v>0.87500000000000011</v>
      </c>
      <c r="M42" s="5"/>
      <c r="N42" s="6" t="s">
        <v>119</v>
      </c>
      <c r="O42" s="1">
        <v>1.8064</v>
      </c>
      <c r="P42" s="1">
        <v>1.8304</v>
      </c>
      <c r="Q42" s="1">
        <v>14</v>
      </c>
      <c r="R42" s="1">
        <v>8.0799999999999997E-2</v>
      </c>
    </row>
    <row r="43" spans="1:18" x14ac:dyDescent="0.25">
      <c r="A43" s="1" t="s">
        <v>58</v>
      </c>
      <c r="B43" s="1">
        <v>4</v>
      </c>
      <c r="C43" s="1" t="s">
        <v>9</v>
      </c>
      <c r="D43" s="1" t="s">
        <v>150</v>
      </c>
      <c r="E43" s="1" t="s">
        <v>166</v>
      </c>
      <c r="F43" s="1">
        <v>0.15190000000000001</v>
      </c>
      <c r="G43" s="1">
        <v>0.81288000000000005</v>
      </c>
      <c r="H43" s="1">
        <v>0.82368000000000008</v>
      </c>
      <c r="I43" s="1">
        <v>6.3000000000000007</v>
      </c>
      <c r="M43" s="6"/>
      <c r="N43" s="8" t="s">
        <v>166</v>
      </c>
      <c r="O43" s="1">
        <v>1.5354399999999999</v>
      </c>
      <c r="P43" s="1">
        <v>1.5558400000000001</v>
      </c>
      <c r="Q43" s="1">
        <v>11.9</v>
      </c>
      <c r="R43" s="1">
        <v>5.6500000000000002E-2</v>
      </c>
    </row>
    <row r="44" spans="1:18" x14ac:dyDescent="0.25">
      <c r="A44" s="1" t="s">
        <v>53</v>
      </c>
      <c r="B44" s="1">
        <v>4</v>
      </c>
      <c r="C44" s="1" t="s">
        <v>9</v>
      </c>
      <c r="D44" s="1" t="s">
        <v>149</v>
      </c>
      <c r="E44" s="1" t="s">
        <v>166</v>
      </c>
      <c r="F44" s="1">
        <v>0.224</v>
      </c>
      <c r="G44" s="1">
        <v>0.36127999999999999</v>
      </c>
      <c r="H44" s="1">
        <v>0.36608000000000002</v>
      </c>
      <c r="I44" s="1">
        <v>2.8000000000000003</v>
      </c>
      <c r="M44" s="6"/>
      <c r="N44" s="8" t="s">
        <v>31</v>
      </c>
      <c r="O44" s="1">
        <v>0.27095999999999998</v>
      </c>
      <c r="P44" s="1">
        <v>0.27456000000000003</v>
      </c>
      <c r="Q44" s="1">
        <v>2.1</v>
      </c>
      <c r="R44" s="1">
        <v>2.4299999999999999E-2</v>
      </c>
    </row>
    <row r="45" spans="1:18" x14ac:dyDescent="0.25">
      <c r="A45" s="1" t="s">
        <v>53</v>
      </c>
      <c r="B45" s="1">
        <v>4</v>
      </c>
      <c r="C45" s="1" t="s">
        <v>9</v>
      </c>
      <c r="D45" s="1" t="s">
        <v>11</v>
      </c>
      <c r="E45" s="1" t="s">
        <v>166</v>
      </c>
      <c r="F45" s="1">
        <v>0.224</v>
      </c>
      <c r="G45" s="1">
        <v>0.27095999999999998</v>
      </c>
      <c r="H45" s="1">
        <v>0.27456000000000003</v>
      </c>
      <c r="I45" s="1">
        <v>2.1</v>
      </c>
      <c r="M45" s="5"/>
      <c r="N45" s="6" t="s">
        <v>114</v>
      </c>
      <c r="O45" s="1">
        <v>3.7934399999999999</v>
      </c>
      <c r="P45" s="1">
        <v>3.8438400000000001</v>
      </c>
      <c r="Q45" s="1">
        <v>29.400000000000006</v>
      </c>
      <c r="R45" s="1">
        <v>0.11599999999999999</v>
      </c>
    </row>
    <row r="46" spans="1:18" x14ac:dyDescent="0.25">
      <c r="A46" s="1" t="s">
        <v>53</v>
      </c>
      <c r="B46" s="1">
        <v>4</v>
      </c>
      <c r="C46" s="1" t="s">
        <v>9</v>
      </c>
      <c r="D46" s="1" t="s">
        <v>24</v>
      </c>
      <c r="E46" s="1" t="s">
        <v>157</v>
      </c>
      <c r="F46" s="1">
        <v>0.49</v>
      </c>
      <c r="G46" s="1">
        <v>0.36127999999999999</v>
      </c>
      <c r="H46" s="1">
        <v>0.36608000000000002</v>
      </c>
      <c r="I46" s="1">
        <v>2.8000000000000003</v>
      </c>
      <c r="M46" s="6"/>
      <c r="N46" s="8" t="s">
        <v>166</v>
      </c>
      <c r="O46" s="1">
        <v>1.9870399999999999</v>
      </c>
      <c r="P46" s="1">
        <v>2.0134400000000001</v>
      </c>
      <c r="Q46" s="1">
        <v>15.400000000000002</v>
      </c>
      <c r="R46" s="1">
        <v>9.1999999999999998E-2</v>
      </c>
    </row>
    <row r="47" spans="1:18" x14ac:dyDescent="0.25">
      <c r="A47" s="1" t="s">
        <v>50</v>
      </c>
      <c r="B47" s="1">
        <v>2</v>
      </c>
      <c r="C47" s="1" t="s">
        <v>9</v>
      </c>
      <c r="D47" s="1" t="s">
        <v>36</v>
      </c>
      <c r="E47" s="1" t="s">
        <v>157</v>
      </c>
      <c r="F47" s="1">
        <v>0.13650000000000001</v>
      </c>
      <c r="G47" s="1">
        <v>0.18064</v>
      </c>
      <c r="H47" s="1">
        <v>0.18304000000000001</v>
      </c>
      <c r="I47" s="1">
        <v>1.4000000000000001</v>
      </c>
      <c r="M47" s="6"/>
      <c r="N47" s="8" t="s">
        <v>169</v>
      </c>
      <c r="O47" s="1">
        <v>1.8064</v>
      </c>
      <c r="P47" s="1">
        <v>1.8304</v>
      </c>
      <c r="Q47" s="1">
        <v>14.000000000000002</v>
      </c>
      <c r="R47" s="1">
        <v>2.4E-2</v>
      </c>
    </row>
    <row r="48" spans="1:18" x14ac:dyDescent="0.25">
      <c r="A48" s="1" t="s">
        <v>50</v>
      </c>
      <c r="B48" s="1">
        <v>2</v>
      </c>
      <c r="C48" s="1" t="s">
        <v>9</v>
      </c>
      <c r="D48" s="1" t="s">
        <v>11</v>
      </c>
      <c r="E48" s="1" t="s">
        <v>166</v>
      </c>
      <c r="F48" s="1">
        <v>0.35880000000000001</v>
      </c>
      <c r="G48" s="1">
        <v>0.72255999999999998</v>
      </c>
      <c r="H48" s="1">
        <v>0.73216000000000003</v>
      </c>
      <c r="I48" s="1">
        <v>5.6000000000000005</v>
      </c>
      <c r="M48" s="5"/>
      <c r="N48" s="6" t="s">
        <v>106</v>
      </c>
      <c r="O48" s="1">
        <v>44.97936</v>
      </c>
      <c r="P48" s="1">
        <v>45.57696</v>
      </c>
      <c r="Q48" s="1">
        <v>348.6</v>
      </c>
      <c r="R48" s="1">
        <v>0.22260000000000002</v>
      </c>
    </row>
    <row r="49" spans="1:18" x14ac:dyDescent="0.25">
      <c r="A49" s="1" t="s">
        <v>48</v>
      </c>
      <c r="B49" s="1">
        <v>5</v>
      </c>
      <c r="C49" s="1" t="s">
        <v>9</v>
      </c>
      <c r="D49" s="1" t="s">
        <v>11</v>
      </c>
      <c r="E49" s="1" t="s">
        <v>166</v>
      </c>
      <c r="F49" s="1">
        <v>0.13200000000000001</v>
      </c>
      <c r="G49" s="1">
        <v>0.9032</v>
      </c>
      <c r="H49" s="1">
        <v>0.91520000000000001</v>
      </c>
      <c r="I49" s="1">
        <v>7.0000000000000009</v>
      </c>
      <c r="M49" s="6"/>
      <c r="N49" s="8" t="s">
        <v>170</v>
      </c>
      <c r="O49" s="1">
        <v>21.721959999999999</v>
      </c>
      <c r="P49" s="1">
        <v>22.010560000000002</v>
      </c>
      <c r="Q49" s="1">
        <v>168.35000000000002</v>
      </c>
      <c r="R49" s="1">
        <v>8.4900000000000003E-2</v>
      </c>
    </row>
    <row r="50" spans="1:18" x14ac:dyDescent="0.25">
      <c r="A50" s="1" t="s">
        <v>46</v>
      </c>
      <c r="B50" s="1">
        <v>3</v>
      </c>
      <c r="C50" s="1" t="s">
        <v>9</v>
      </c>
      <c r="D50" s="1" t="s">
        <v>11</v>
      </c>
      <c r="E50" s="1" t="s">
        <v>166</v>
      </c>
      <c r="F50" s="1">
        <v>0.12429999999999999</v>
      </c>
      <c r="G50" s="1">
        <v>2.7096</v>
      </c>
      <c r="H50" s="1">
        <v>2.7456</v>
      </c>
      <c r="I50" s="1">
        <v>21.000000000000004</v>
      </c>
      <c r="M50" s="5"/>
      <c r="N50" s="8" t="s">
        <v>169</v>
      </c>
      <c r="O50" s="1">
        <v>21.451000000000001</v>
      </c>
      <c r="P50" s="1">
        <v>21.736000000000001</v>
      </c>
      <c r="Q50" s="1">
        <v>166.25000000000003</v>
      </c>
      <c r="R50" s="1">
        <v>9.1800000000000007E-2</v>
      </c>
    </row>
    <row r="51" spans="1:18" x14ac:dyDescent="0.25">
      <c r="A51" s="1" t="s">
        <v>38</v>
      </c>
      <c r="B51" s="1">
        <v>5</v>
      </c>
      <c r="C51" s="1" t="s">
        <v>9</v>
      </c>
      <c r="D51" s="1" t="s">
        <v>43</v>
      </c>
      <c r="E51" s="1" t="s">
        <v>156</v>
      </c>
      <c r="F51" s="1">
        <v>1.4999999999999999E-2</v>
      </c>
      <c r="G51" s="1">
        <v>3.3869999999999997E-2</v>
      </c>
      <c r="H51" s="1">
        <v>3.4320000000000003E-2</v>
      </c>
      <c r="I51" s="1">
        <v>0.26250000000000001</v>
      </c>
      <c r="M51" s="6"/>
      <c r="N51" s="8" t="s">
        <v>104</v>
      </c>
      <c r="O51" s="1">
        <v>1.8064</v>
      </c>
      <c r="P51" s="1">
        <v>1.8304</v>
      </c>
      <c r="Q51" s="1">
        <v>14.000000000000002</v>
      </c>
      <c r="R51" s="1">
        <v>4.5899999999999996E-2</v>
      </c>
    </row>
    <row r="52" spans="1:18" x14ac:dyDescent="0.25">
      <c r="A52" s="1" t="s">
        <v>38</v>
      </c>
      <c r="B52" s="1">
        <v>5</v>
      </c>
      <c r="C52" s="1" t="s">
        <v>9</v>
      </c>
      <c r="D52" s="1" t="s">
        <v>19</v>
      </c>
      <c r="E52" s="1" t="s">
        <v>156</v>
      </c>
      <c r="F52" s="1">
        <v>2.5999999999999999E-2</v>
      </c>
      <c r="G52" s="1">
        <v>3.3869999999999997E-2</v>
      </c>
      <c r="H52" s="1">
        <v>3.4320000000000003E-2</v>
      </c>
      <c r="I52" s="1">
        <v>0.26250000000000001</v>
      </c>
      <c r="M52" s="5"/>
      <c r="N52" s="6" t="s">
        <v>101</v>
      </c>
      <c r="O52" s="1">
        <v>0.63223999999999991</v>
      </c>
      <c r="P52" s="1">
        <v>0.6406400000000001</v>
      </c>
      <c r="Q52" s="1">
        <v>4.9000000000000004</v>
      </c>
      <c r="R52" s="1">
        <v>0.24</v>
      </c>
    </row>
    <row r="53" spans="1:18" x14ac:dyDescent="0.25">
      <c r="A53" s="1" t="s">
        <v>38</v>
      </c>
      <c r="B53" s="1">
        <v>5</v>
      </c>
      <c r="C53" s="1" t="s">
        <v>9</v>
      </c>
      <c r="D53" s="1" t="s">
        <v>11</v>
      </c>
      <c r="E53" s="1" t="s">
        <v>166</v>
      </c>
      <c r="F53" s="1">
        <v>0.27900000000000003</v>
      </c>
      <c r="G53" s="1">
        <v>3.3869999999999997E-2</v>
      </c>
      <c r="H53" s="1">
        <v>3.4320000000000003E-2</v>
      </c>
      <c r="I53" s="1">
        <v>0.26250000000000001</v>
      </c>
      <c r="M53" s="6"/>
      <c r="N53" s="8" t="s">
        <v>166</v>
      </c>
      <c r="O53" s="1">
        <v>0.63223999999999991</v>
      </c>
      <c r="P53" s="1">
        <v>0.6406400000000001</v>
      </c>
      <c r="Q53" s="1">
        <v>4.9000000000000004</v>
      </c>
      <c r="R53" s="1">
        <v>0.24</v>
      </c>
    </row>
    <row r="54" spans="1:18" x14ac:dyDescent="0.25">
      <c r="A54" s="1" t="s">
        <v>38</v>
      </c>
      <c r="B54" s="1">
        <v>5</v>
      </c>
      <c r="C54" s="1" t="s">
        <v>9</v>
      </c>
      <c r="D54" s="1" t="s">
        <v>39</v>
      </c>
      <c r="E54" s="1" t="s">
        <v>169</v>
      </c>
      <c r="F54" s="1">
        <v>0.10199999999999999</v>
      </c>
      <c r="G54" s="1">
        <v>0.36127999999999999</v>
      </c>
      <c r="H54" s="1">
        <v>0.36608000000000002</v>
      </c>
      <c r="I54" s="1">
        <v>2.8000000000000003</v>
      </c>
      <c r="M54" s="6"/>
      <c r="N54" s="6" t="s">
        <v>98</v>
      </c>
      <c r="O54" s="1">
        <v>0.81288000000000005</v>
      </c>
      <c r="P54" s="1">
        <v>0.82367999999999997</v>
      </c>
      <c r="Q54" s="1">
        <v>6.3000000000000007</v>
      </c>
      <c r="R54" s="1">
        <v>7.8E-2</v>
      </c>
    </row>
    <row r="55" spans="1:18" x14ac:dyDescent="0.25">
      <c r="A55" s="1" t="s">
        <v>38</v>
      </c>
      <c r="B55" s="1">
        <v>5</v>
      </c>
      <c r="C55" s="1" t="s">
        <v>9</v>
      </c>
      <c r="D55" s="1" t="s">
        <v>36</v>
      </c>
      <c r="E55" s="1" t="s">
        <v>157</v>
      </c>
      <c r="F55" s="1">
        <v>4.2000000000000003E-2</v>
      </c>
      <c r="G55" s="1">
        <v>0.4516</v>
      </c>
      <c r="H55" s="1">
        <v>0.45760000000000001</v>
      </c>
      <c r="I55" s="1">
        <v>3.5000000000000004</v>
      </c>
      <c r="M55" s="6"/>
      <c r="N55" s="8" t="s">
        <v>166</v>
      </c>
      <c r="O55" s="1">
        <v>0.81288000000000005</v>
      </c>
      <c r="P55" s="1">
        <v>0.82367999999999997</v>
      </c>
      <c r="Q55" s="1">
        <v>6.3000000000000007</v>
      </c>
      <c r="R55" s="1">
        <v>7.8E-2</v>
      </c>
    </row>
    <row r="56" spans="1:18" x14ac:dyDescent="0.25">
      <c r="A56" s="1" t="s">
        <v>33</v>
      </c>
      <c r="B56" s="1">
        <v>1</v>
      </c>
      <c r="C56" s="1" t="s">
        <v>9</v>
      </c>
      <c r="D56" s="1" t="s">
        <v>11</v>
      </c>
      <c r="E56" s="1" t="s">
        <v>166</v>
      </c>
      <c r="F56" s="1">
        <v>0.19500000000000001</v>
      </c>
      <c r="G56" s="1">
        <v>0.54191999999999996</v>
      </c>
      <c r="H56" s="1">
        <v>0.54912000000000005</v>
      </c>
      <c r="I56" s="1">
        <v>4.2</v>
      </c>
      <c r="M56" s="5"/>
      <c r="N56" s="6" t="s">
        <v>94</v>
      </c>
      <c r="O56" s="1">
        <v>0.46966400000000003</v>
      </c>
      <c r="P56" s="1">
        <v>0.47590399999999999</v>
      </c>
      <c r="Q56" s="1">
        <v>3.6400000000000006</v>
      </c>
      <c r="R56" s="1">
        <v>0.114</v>
      </c>
    </row>
    <row r="57" spans="1:18" x14ac:dyDescent="0.25">
      <c r="A57" s="1" t="s">
        <v>33</v>
      </c>
      <c r="B57" s="1">
        <v>1</v>
      </c>
      <c r="C57" s="1" t="s">
        <v>9</v>
      </c>
      <c r="D57" s="1" t="s">
        <v>31</v>
      </c>
      <c r="E57" s="1" t="s">
        <v>31</v>
      </c>
      <c r="F57" s="1">
        <v>1.1659999999999999</v>
      </c>
      <c r="G57" s="1">
        <v>3.2515200000000002</v>
      </c>
      <c r="H57" s="1">
        <v>3.2947200000000003</v>
      </c>
      <c r="I57" s="1">
        <v>25.200000000000003</v>
      </c>
      <c r="M57" s="6"/>
      <c r="N57" s="8" t="s">
        <v>166</v>
      </c>
      <c r="O57" s="1">
        <v>0.4516</v>
      </c>
      <c r="P57" s="1">
        <v>0.45760000000000001</v>
      </c>
      <c r="Q57" s="1">
        <v>3.5000000000000004</v>
      </c>
      <c r="R57" s="1">
        <v>9.7000000000000003E-2</v>
      </c>
    </row>
    <row r="58" spans="1:18" x14ac:dyDescent="0.25">
      <c r="A58" s="1" t="s">
        <v>30</v>
      </c>
      <c r="B58" s="1">
        <v>2</v>
      </c>
      <c r="C58" s="1" t="s">
        <v>9</v>
      </c>
      <c r="D58" s="1" t="s">
        <v>11</v>
      </c>
      <c r="E58" s="1" t="s">
        <v>166</v>
      </c>
      <c r="F58" s="1">
        <v>8.5000000000000006E-2</v>
      </c>
      <c r="G58" s="1">
        <v>0.60965999999999998</v>
      </c>
      <c r="H58" s="1">
        <v>0.61775999999999998</v>
      </c>
      <c r="I58" s="1">
        <v>4.7250000000000005</v>
      </c>
      <c r="M58" s="6"/>
      <c r="N58" s="8" t="s">
        <v>167</v>
      </c>
      <c r="O58" s="1">
        <v>1.8064E-2</v>
      </c>
      <c r="P58" s="1">
        <v>1.8304000000000001E-2</v>
      </c>
      <c r="Q58" s="1">
        <v>0.14000000000000001</v>
      </c>
      <c r="R58" s="1">
        <v>1.7000000000000001E-2</v>
      </c>
    </row>
    <row r="59" spans="1:18" x14ac:dyDescent="0.25">
      <c r="A59" s="1" t="s">
        <v>23</v>
      </c>
      <c r="B59" s="1">
        <v>3</v>
      </c>
      <c r="C59" s="1" t="s">
        <v>9</v>
      </c>
      <c r="D59" s="1" t="s">
        <v>11</v>
      </c>
      <c r="E59" s="1" t="s">
        <v>166</v>
      </c>
      <c r="F59" s="1">
        <v>6.6600000000000006E-2</v>
      </c>
      <c r="G59" s="1">
        <v>0.18064</v>
      </c>
      <c r="H59" s="1">
        <v>0.18304000000000001</v>
      </c>
      <c r="I59" s="1">
        <v>1.4000000000000001</v>
      </c>
      <c r="M59" s="5"/>
      <c r="N59" s="6" t="s">
        <v>89</v>
      </c>
      <c r="O59" s="1">
        <v>0.85804000000000002</v>
      </c>
      <c r="P59" s="1">
        <v>0.86943999999999999</v>
      </c>
      <c r="Q59" s="1">
        <v>6.6500000000000012</v>
      </c>
      <c r="R59" s="1">
        <v>1.1887399999999999E-2</v>
      </c>
    </row>
    <row r="60" spans="1:18" x14ac:dyDescent="0.25">
      <c r="A60" s="1" t="s">
        <v>23</v>
      </c>
      <c r="B60" s="1">
        <v>3</v>
      </c>
      <c r="C60" s="1" t="s">
        <v>9</v>
      </c>
      <c r="D60" s="1" t="s">
        <v>155</v>
      </c>
      <c r="E60" s="1" t="s">
        <v>168</v>
      </c>
      <c r="F60" s="1">
        <v>0.248</v>
      </c>
      <c r="G60" s="1">
        <v>0.9032</v>
      </c>
      <c r="H60" s="1">
        <v>0.91520000000000001</v>
      </c>
      <c r="I60" s="1">
        <v>7.0000000000000009</v>
      </c>
      <c r="M60" s="6"/>
      <c r="N60" s="8" t="s">
        <v>166</v>
      </c>
      <c r="O60" s="1">
        <v>0.18064</v>
      </c>
      <c r="P60" s="1">
        <v>0.18304000000000001</v>
      </c>
      <c r="Q60" s="1">
        <v>1.4000000000000001</v>
      </c>
      <c r="R60" s="1">
        <v>3.0000000000000001E-3</v>
      </c>
    </row>
    <row r="61" spans="1:18" x14ac:dyDescent="0.25">
      <c r="A61" s="1" t="s">
        <v>23</v>
      </c>
      <c r="B61" s="1">
        <v>3</v>
      </c>
      <c r="C61" s="1" t="s">
        <v>9</v>
      </c>
      <c r="D61" s="1" t="s">
        <v>24</v>
      </c>
      <c r="E61" s="1" t="s">
        <v>157</v>
      </c>
      <c r="F61" s="1">
        <v>9.0090000000000003E-2</v>
      </c>
      <c r="G61" s="1">
        <v>0</v>
      </c>
      <c r="H61" s="1">
        <v>0</v>
      </c>
      <c r="I61" s="1">
        <v>0</v>
      </c>
      <c r="M61" s="5"/>
      <c r="N61" s="8" t="s">
        <v>169</v>
      </c>
      <c r="O61" s="1">
        <v>0.6774</v>
      </c>
      <c r="P61" s="1">
        <v>0.68640000000000001</v>
      </c>
      <c r="Q61" s="1">
        <v>5.2500000000000009</v>
      </c>
      <c r="R61" s="1">
        <v>8.8874000000000002E-3</v>
      </c>
    </row>
    <row r="62" spans="1:18" x14ac:dyDescent="0.25">
      <c r="A62" s="1" t="s">
        <v>23</v>
      </c>
      <c r="B62" s="1">
        <v>3</v>
      </c>
      <c r="C62" s="1" t="s">
        <v>9</v>
      </c>
      <c r="D62" s="1" t="s">
        <v>11</v>
      </c>
      <c r="E62" s="1" t="s">
        <v>166</v>
      </c>
      <c r="F62" s="1">
        <v>0.80989999999999995</v>
      </c>
      <c r="G62" s="1">
        <v>0</v>
      </c>
      <c r="H62" s="1">
        <v>0</v>
      </c>
      <c r="I62" s="1">
        <v>0</v>
      </c>
      <c r="M62" s="6"/>
      <c r="N62" s="6" t="s">
        <v>84</v>
      </c>
      <c r="O62" s="1">
        <v>0.63224000000000002</v>
      </c>
      <c r="P62" s="1">
        <v>0.64063999999999999</v>
      </c>
      <c r="Q62" s="1">
        <v>4.9000000000000004</v>
      </c>
      <c r="R62" s="1">
        <v>0.24399999999999999</v>
      </c>
    </row>
    <row r="63" spans="1:18" x14ac:dyDescent="0.25">
      <c r="A63" s="1" t="s">
        <v>21</v>
      </c>
      <c r="B63" s="1">
        <v>1</v>
      </c>
      <c r="C63" s="1" t="s">
        <v>9</v>
      </c>
      <c r="D63" s="1" t="s">
        <v>11</v>
      </c>
      <c r="E63" s="1" t="s">
        <v>166</v>
      </c>
      <c r="F63" s="1">
        <v>0.1983</v>
      </c>
      <c r="G63" s="1">
        <v>0.72255999999999998</v>
      </c>
      <c r="H63" s="1">
        <v>0.73216000000000003</v>
      </c>
      <c r="I63" s="1">
        <v>5.6000000000000005</v>
      </c>
      <c r="M63" s="5"/>
      <c r="N63" s="8" t="s">
        <v>166</v>
      </c>
      <c r="O63" s="1">
        <v>0.63224000000000002</v>
      </c>
      <c r="P63" s="1">
        <v>0.64063999999999999</v>
      </c>
      <c r="Q63" s="1">
        <v>4.9000000000000004</v>
      </c>
      <c r="R63" s="1">
        <v>0.24399999999999999</v>
      </c>
    </row>
    <row r="64" spans="1:18" x14ac:dyDescent="0.25">
      <c r="A64" s="1" t="s">
        <v>17</v>
      </c>
      <c r="B64" s="1">
        <v>4</v>
      </c>
      <c r="C64" s="1" t="s">
        <v>9</v>
      </c>
      <c r="D64" s="1" t="s">
        <v>149</v>
      </c>
      <c r="E64" s="1" t="s">
        <v>166</v>
      </c>
      <c r="F64" s="1">
        <v>1.4999999999999999E-2</v>
      </c>
      <c r="G64" s="1">
        <v>0.47418000000000005</v>
      </c>
      <c r="H64" s="1">
        <v>0.48048000000000007</v>
      </c>
      <c r="I64" s="1">
        <v>3.6750000000000003</v>
      </c>
      <c r="M64" s="6"/>
      <c r="N64" s="6" t="s">
        <v>80</v>
      </c>
      <c r="O64" s="1">
        <v>0.58707999999999994</v>
      </c>
      <c r="P64" s="1">
        <v>0.59488000000000008</v>
      </c>
      <c r="Q64" s="1">
        <v>4.5500000000000007</v>
      </c>
      <c r="R64" s="1">
        <v>4.5469999999999997E-2</v>
      </c>
    </row>
    <row r="65" spans="1:18" x14ac:dyDescent="0.25">
      <c r="A65" s="1" t="s">
        <v>10</v>
      </c>
      <c r="B65" s="1">
        <v>5</v>
      </c>
      <c r="C65" s="1" t="s">
        <v>9</v>
      </c>
      <c r="D65" s="1" t="s">
        <v>11</v>
      </c>
      <c r="E65" s="1" t="s">
        <v>166</v>
      </c>
      <c r="F65" s="1">
        <v>2.3E-2</v>
      </c>
      <c r="G65" s="1">
        <v>2.2579999999999999E-2</v>
      </c>
      <c r="H65" s="1">
        <v>2.2880000000000001E-2</v>
      </c>
      <c r="I65" s="1">
        <v>0.17500000000000002</v>
      </c>
      <c r="M65" s="6"/>
      <c r="N65" s="8" t="s">
        <v>156</v>
      </c>
      <c r="O65" s="1">
        <v>0.31611999999999996</v>
      </c>
      <c r="P65" s="1">
        <v>0.32032000000000005</v>
      </c>
      <c r="Q65" s="1">
        <v>2.4500000000000002</v>
      </c>
      <c r="R65" s="1">
        <v>3.857E-2</v>
      </c>
    </row>
    <row r="66" spans="1:18" x14ac:dyDescent="0.25">
      <c r="A66" s="1" t="s">
        <v>10</v>
      </c>
      <c r="B66" s="1">
        <v>5</v>
      </c>
      <c r="C66" s="1" t="s">
        <v>9</v>
      </c>
      <c r="D66" s="1" t="s">
        <v>11</v>
      </c>
      <c r="E66" s="1" t="s">
        <v>166</v>
      </c>
      <c r="F66" s="1">
        <v>7.4999999999999997E-2</v>
      </c>
      <c r="G66" s="1"/>
      <c r="H66" s="1"/>
      <c r="I66" s="1"/>
      <c r="M66" s="6"/>
      <c r="N66" s="8" t="s">
        <v>166</v>
      </c>
      <c r="O66" s="1">
        <v>0.27095999999999998</v>
      </c>
      <c r="P66" s="1">
        <v>0.27456000000000003</v>
      </c>
      <c r="Q66" s="1">
        <v>2.1</v>
      </c>
      <c r="R66" s="1">
        <v>6.8999999999999999E-3</v>
      </c>
    </row>
    <row r="67" spans="1:18" x14ac:dyDescent="0.25">
      <c r="A67" s="1" t="s">
        <v>10</v>
      </c>
      <c r="B67" s="1">
        <v>5</v>
      </c>
      <c r="C67" s="1" t="s">
        <v>9</v>
      </c>
      <c r="D67" s="1" t="s">
        <v>5</v>
      </c>
      <c r="E67" s="1" t="s">
        <v>156</v>
      </c>
      <c r="F67" s="1">
        <v>0.01</v>
      </c>
      <c r="G67" s="1"/>
      <c r="H67" s="1"/>
      <c r="I67" s="1"/>
      <c r="M67" s="6"/>
      <c r="N67" s="6" t="s">
        <v>77</v>
      </c>
      <c r="O67" s="1">
        <v>1.8064</v>
      </c>
      <c r="P67" s="1">
        <v>1.8304</v>
      </c>
      <c r="Q67" s="1">
        <v>14.000000000000002</v>
      </c>
      <c r="R67" s="1">
        <v>3.7999999999999999E-2</v>
      </c>
    </row>
    <row r="68" spans="1:18" x14ac:dyDescent="0.25">
      <c r="M68" s="6"/>
      <c r="N68" s="8" t="s">
        <v>166</v>
      </c>
      <c r="O68" s="1">
        <v>1.8064</v>
      </c>
      <c r="P68" s="1">
        <v>1.8304</v>
      </c>
      <c r="Q68" s="1">
        <v>14.000000000000002</v>
      </c>
      <c r="R68" s="1">
        <v>3.7999999999999999E-2</v>
      </c>
    </row>
    <row r="69" spans="1:18" x14ac:dyDescent="0.25">
      <c r="M69" s="5"/>
      <c r="N69" s="6" t="s">
        <v>73</v>
      </c>
      <c r="O69" s="1">
        <v>0.99351999999999996</v>
      </c>
      <c r="P69" s="1">
        <v>1.0067200000000001</v>
      </c>
      <c r="Q69" s="1">
        <v>7.7000000000000011</v>
      </c>
      <c r="R69" s="1">
        <v>0.26900000000000002</v>
      </c>
    </row>
    <row r="70" spans="1:18" x14ac:dyDescent="0.25">
      <c r="M70" s="6"/>
      <c r="N70" s="8" t="s">
        <v>166</v>
      </c>
      <c r="O70" s="1">
        <v>0.99351999999999996</v>
      </c>
      <c r="P70" s="1">
        <v>1.0067200000000001</v>
      </c>
      <c r="Q70" s="1">
        <v>7.7000000000000011</v>
      </c>
      <c r="R70" s="1">
        <v>0.26900000000000002</v>
      </c>
    </row>
    <row r="71" spans="1:18" x14ac:dyDescent="0.25">
      <c r="M71" s="6"/>
      <c r="N71" s="6" t="s">
        <v>70</v>
      </c>
      <c r="O71" s="1">
        <v>0.54191999999999996</v>
      </c>
      <c r="P71" s="1">
        <v>0.54912000000000005</v>
      </c>
      <c r="Q71" s="1">
        <v>4.2</v>
      </c>
      <c r="R71" s="1">
        <v>0.4294</v>
      </c>
    </row>
    <row r="72" spans="1:18" x14ac:dyDescent="0.25">
      <c r="M72" s="5"/>
      <c r="N72" s="8" t="s">
        <v>166</v>
      </c>
      <c r="O72" s="1">
        <v>0.27095999999999998</v>
      </c>
      <c r="P72" s="1">
        <v>0.27456000000000003</v>
      </c>
      <c r="Q72" s="1">
        <v>2.1</v>
      </c>
      <c r="R72" s="1">
        <v>0.34200000000000003</v>
      </c>
    </row>
    <row r="73" spans="1:18" x14ac:dyDescent="0.25">
      <c r="M73" s="6"/>
      <c r="N73" s="8" t="s">
        <v>169</v>
      </c>
      <c r="O73" s="1">
        <v>0.27095999999999998</v>
      </c>
      <c r="P73" s="1">
        <v>0.27456000000000003</v>
      </c>
      <c r="Q73" s="1">
        <v>2.1</v>
      </c>
      <c r="R73" s="1">
        <v>8.7400000000000005E-2</v>
      </c>
    </row>
    <row r="74" spans="1:18" x14ac:dyDescent="0.25">
      <c r="M74" s="5"/>
      <c r="N74" s="6" t="s">
        <v>66</v>
      </c>
      <c r="O74" s="1">
        <v>0.9032</v>
      </c>
      <c r="P74" s="1">
        <v>0.91520000000000001</v>
      </c>
      <c r="Q74" s="1">
        <v>7</v>
      </c>
      <c r="R74" s="1">
        <v>4.8000000000000001E-2</v>
      </c>
    </row>
    <row r="75" spans="1:18" x14ac:dyDescent="0.25">
      <c r="M75" s="6"/>
      <c r="N75" s="8" t="s">
        <v>166</v>
      </c>
      <c r="O75" s="1">
        <v>0.9032</v>
      </c>
      <c r="P75" s="1">
        <v>0.91520000000000001</v>
      </c>
      <c r="Q75" s="1">
        <v>7</v>
      </c>
      <c r="R75" s="1">
        <v>4.8000000000000001E-2</v>
      </c>
    </row>
    <row r="76" spans="1:18" x14ac:dyDescent="0.25">
      <c r="M76" s="6"/>
      <c r="N76" s="6" t="s">
        <v>63</v>
      </c>
      <c r="O76" s="1">
        <v>0.72255999999999998</v>
      </c>
      <c r="P76" s="1">
        <v>0.73216000000000003</v>
      </c>
      <c r="Q76" s="1">
        <v>5.6000000000000005</v>
      </c>
      <c r="R76" s="1">
        <v>0.13200000000000001</v>
      </c>
    </row>
    <row r="77" spans="1:18" x14ac:dyDescent="0.25">
      <c r="M77" s="6"/>
      <c r="N77" s="8" t="s">
        <v>166</v>
      </c>
      <c r="O77" s="1">
        <v>0.72255999999999998</v>
      </c>
      <c r="P77" s="1">
        <v>0.73216000000000003</v>
      </c>
      <c r="Q77" s="1">
        <v>5.6000000000000005</v>
      </c>
      <c r="R77" s="1">
        <v>0.13200000000000001</v>
      </c>
    </row>
    <row r="78" spans="1:18" x14ac:dyDescent="0.25">
      <c r="M78" s="5"/>
      <c r="N78" s="5" t="s">
        <v>160</v>
      </c>
      <c r="O78" s="1"/>
      <c r="P78" s="1"/>
      <c r="Q78" s="1"/>
      <c r="R78" s="1"/>
    </row>
    <row r="79" spans="1:18" x14ac:dyDescent="0.25">
      <c r="M79" s="6"/>
      <c r="N79" s="6" t="s">
        <v>160</v>
      </c>
      <c r="O79" s="1"/>
      <c r="P79" s="1"/>
      <c r="Q79" s="1"/>
      <c r="R79" s="1"/>
    </row>
    <row r="80" spans="1:18" x14ac:dyDescent="0.25">
      <c r="M80" s="5"/>
      <c r="N80" s="8" t="s">
        <v>160</v>
      </c>
      <c r="O80" s="1"/>
      <c r="P80" s="1"/>
      <c r="Q80" s="1"/>
      <c r="R80" s="1"/>
    </row>
    <row r="81" spans="13:18" x14ac:dyDescent="0.25">
      <c r="M81" s="6"/>
      <c r="N81" s="5" t="s">
        <v>161</v>
      </c>
      <c r="O81" s="1">
        <v>74.949793999999997</v>
      </c>
      <c r="P81" s="1">
        <v>75.945583999999997</v>
      </c>
      <c r="Q81" s="1">
        <v>580.87750000000005</v>
      </c>
      <c r="R81" s="1">
        <v>7.7312473999999991</v>
      </c>
    </row>
    <row r="82" spans="13:18" x14ac:dyDescent="0.25">
      <c r="M82" s="5"/>
    </row>
    <row r="83" spans="13:18" x14ac:dyDescent="0.25">
      <c r="M83" s="6"/>
    </row>
    <row r="84" spans="13:18" x14ac:dyDescent="0.25">
      <c r="M84" s="6"/>
    </row>
    <row r="85" spans="13:18" x14ac:dyDescent="0.25">
      <c r="M85" s="5"/>
    </row>
    <row r="86" spans="13:18" x14ac:dyDescent="0.25">
      <c r="M86" s="6"/>
    </row>
    <row r="87" spans="13:18" x14ac:dyDescent="0.25">
      <c r="M87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"/>
  <sheetViews>
    <sheetView topLeftCell="O1" workbookViewId="0">
      <selection activeCell="T20" sqref="T20:V20"/>
    </sheetView>
  </sheetViews>
  <sheetFormatPr defaultRowHeight="15" x14ac:dyDescent="0.25"/>
  <cols>
    <col min="19" max="19" width="29.28515625" customWidth="1"/>
    <col min="20" max="20" width="19.5703125" customWidth="1"/>
    <col min="21" max="22" width="19.28515625" bestFit="1" customWidth="1"/>
  </cols>
  <sheetData>
    <row r="1" spans="1:32" x14ac:dyDescent="0.25">
      <c r="A1" t="s">
        <v>153</v>
      </c>
      <c r="B1" t="s">
        <v>140</v>
      </c>
      <c r="C1" t="s">
        <v>174</v>
      </c>
      <c r="D1" t="s">
        <v>159</v>
      </c>
      <c r="E1" t="s">
        <v>162</v>
      </c>
      <c r="F1" t="s">
        <v>163</v>
      </c>
      <c r="G1" t="s">
        <v>164</v>
      </c>
      <c r="H1" t="s">
        <v>165</v>
      </c>
      <c r="I1" t="s">
        <v>144</v>
      </c>
      <c r="J1" t="s">
        <v>143</v>
      </c>
      <c r="K1" t="s">
        <v>142</v>
      </c>
      <c r="AD1" t="s">
        <v>124</v>
      </c>
      <c r="AE1" t="s">
        <v>173</v>
      </c>
      <c r="AF1">
        <v>0.14430000000000001</v>
      </c>
    </row>
    <row r="2" spans="1:32" x14ac:dyDescent="0.25">
      <c r="A2" t="s">
        <v>60</v>
      </c>
      <c r="B2">
        <v>3</v>
      </c>
      <c r="C2" t="s">
        <v>9</v>
      </c>
      <c r="D2" t="s">
        <v>166</v>
      </c>
      <c r="E2">
        <v>0.45899999999999996</v>
      </c>
      <c r="F2">
        <v>0.1129</v>
      </c>
      <c r="G2">
        <v>0.1144</v>
      </c>
      <c r="H2">
        <v>0.87500000000000011</v>
      </c>
      <c r="I2">
        <f t="shared" ref="I2:I46" si="0">F2/E2</f>
        <v>0.2459694989106754</v>
      </c>
      <c r="J2">
        <f t="shared" ref="J2:J46" si="1">G2/E2</f>
        <v>0.24923747276688454</v>
      </c>
      <c r="K2">
        <f t="shared" ref="K2:K46" si="2">H2/E2</f>
        <v>1.9063180827886714</v>
      </c>
      <c r="S2" s="7" t="s">
        <v>159</v>
      </c>
      <c r="T2" t="s">
        <v>175</v>
      </c>
      <c r="U2" t="s">
        <v>176</v>
      </c>
      <c r="V2" t="s">
        <v>177</v>
      </c>
      <c r="AD2" t="s">
        <v>119</v>
      </c>
      <c r="AE2" t="s">
        <v>173</v>
      </c>
      <c r="AF2">
        <v>5.6500000000000002E-2</v>
      </c>
    </row>
    <row r="3" spans="1:32" x14ac:dyDescent="0.25">
      <c r="A3" t="s">
        <v>58</v>
      </c>
      <c r="B3">
        <v>4</v>
      </c>
      <c r="C3" t="s">
        <v>9</v>
      </c>
      <c r="D3" t="s">
        <v>166</v>
      </c>
      <c r="E3">
        <v>0.15190000000000001</v>
      </c>
      <c r="F3">
        <v>0.81288000000000005</v>
      </c>
      <c r="G3">
        <v>0.82368000000000008</v>
      </c>
      <c r="H3">
        <v>6.3000000000000007</v>
      </c>
      <c r="I3">
        <f t="shared" si="0"/>
        <v>5.3514154048716263</v>
      </c>
      <c r="J3">
        <f t="shared" si="1"/>
        <v>5.4225148123765639</v>
      </c>
      <c r="K3">
        <f t="shared" si="2"/>
        <v>41.474654377880185</v>
      </c>
      <c r="S3" s="5" t="s">
        <v>9</v>
      </c>
      <c r="T3" s="1">
        <v>10.262726320720486</v>
      </c>
      <c r="U3" s="1">
        <v>10.399077866168502</v>
      </c>
      <c r="V3" s="1">
        <v>79.538401511341263</v>
      </c>
      <c r="AD3" t="s">
        <v>114</v>
      </c>
      <c r="AE3" t="s">
        <v>173</v>
      </c>
      <c r="AF3">
        <v>9.1999999999999998E-2</v>
      </c>
    </row>
    <row r="4" spans="1:32" x14ac:dyDescent="0.25">
      <c r="A4" t="s">
        <v>53</v>
      </c>
      <c r="B4">
        <v>4</v>
      </c>
      <c r="C4" t="s">
        <v>9</v>
      </c>
      <c r="D4" t="s">
        <v>157</v>
      </c>
      <c r="E4">
        <v>0.49</v>
      </c>
      <c r="F4">
        <v>0.36127999999999999</v>
      </c>
      <c r="G4">
        <v>0.36608000000000002</v>
      </c>
      <c r="H4">
        <v>2.8000000000000003</v>
      </c>
      <c r="I4">
        <f t="shared" si="0"/>
        <v>0.73730612244897964</v>
      </c>
      <c r="J4">
        <f t="shared" si="1"/>
        <v>0.74710204081632658</v>
      </c>
      <c r="K4">
        <f t="shared" si="2"/>
        <v>5.7142857142857153</v>
      </c>
      <c r="S4" s="6" t="s">
        <v>157</v>
      </c>
      <c r="T4" s="1">
        <v>3.2032642595499734</v>
      </c>
      <c r="U4" s="1">
        <v>3.2458231292517006</v>
      </c>
      <c r="V4" s="1">
        <v>24.826007326007328</v>
      </c>
      <c r="AD4" t="s">
        <v>106</v>
      </c>
      <c r="AE4" t="s">
        <v>173</v>
      </c>
      <c r="AF4">
        <v>0</v>
      </c>
    </row>
    <row r="5" spans="1:32" x14ac:dyDescent="0.25">
      <c r="A5" t="s">
        <v>53</v>
      </c>
      <c r="B5">
        <v>4</v>
      </c>
      <c r="C5" t="s">
        <v>9</v>
      </c>
      <c r="D5" t="s">
        <v>166</v>
      </c>
      <c r="E5">
        <v>0.76600000000000001</v>
      </c>
      <c r="F5">
        <v>0.63224000000000002</v>
      </c>
      <c r="G5">
        <v>0.64063999999999999</v>
      </c>
      <c r="H5">
        <v>4.9000000000000004</v>
      </c>
      <c r="I5">
        <f t="shared" si="0"/>
        <v>0.82537859007832903</v>
      </c>
      <c r="J5">
        <f t="shared" si="1"/>
        <v>0.83634464751958226</v>
      </c>
      <c r="K5">
        <f t="shared" si="2"/>
        <v>6.3968668407310707</v>
      </c>
      <c r="S5" s="8">
        <v>2</v>
      </c>
      <c r="T5" s="1">
        <v>1.3233699633699632</v>
      </c>
      <c r="U5" s="1">
        <v>1.3409523809523809</v>
      </c>
      <c r="V5" s="1">
        <v>10.256410256410257</v>
      </c>
      <c r="AD5" t="s">
        <v>101</v>
      </c>
      <c r="AE5" t="s">
        <v>173</v>
      </c>
      <c r="AF5">
        <v>0.307</v>
      </c>
    </row>
    <row r="6" spans="1:32" x14ac:dyDescent="0.25">
      <c r="A6" t="s">
        <v>50</v>
      </c>
      <c r="B6">
        <v>2</v>
      </c>
      <c r="C6" t="s">
        <v>9</v>
      </c>
      <c r="D6" t="s">
        <v>157</v>
      </c>
      <c r="E6">
        <v>0.13650000000000001</v>
      </c>
      <c r="F6">
        <v>0.18064</v>
      </c>
      <c r="G6">
        <v>0.18304000000000001</v>
      </c>
      <c r="H6">
        <v>1.4000000000000001</v>
      </c>
      <c r="I6">
        <f t="shared" si="0"/>
        <v>1.3233699633699632</v>
      </c>
      <c r="J6">
        <f t="shared" si="1"/>
        <v>1.3409523809523809</v>
      </c>
      <c r="K6">
        <f t="shared" si="2"/>
        <v>10.256410256410257</v>
      </c>
      <c r="S6" s="8">
        <v>3</v>
      </c>
      <c r="T6" s="1">
        <v>0</v>
      </c>
      <c r="U6" s="1">
        <v>0</v>
      </c>
      <c r="V6" s="1">
        <v>0</v>
      </c>
      <c r="AD6" t="s">
        <v>98</v>
      </c>
      <c r="AE6" t="s">
        <v>173</v>
      </c>
      <c r="AF6">
        <v>7.8E-2</v>
      </c>
    </row>
    <row r="7" spans="1:32" x14ac:dyDescent="0.25">
      <c r="A7" t="s">
        <v>50</v>
      </c>
      <c r="B7">
        <v>2</v>
      </c>
      <c r="C7" t="s">
        <v>9</v>
      </c>
      <c r="D7" t="s">
        <v>166</v>
      </c>
      <c r="E7">
        <v>1.1912</v>
      </c>
      <c r="F7">
        <v>0.72255999999999998</v>
      </c>
      <c r="G7">
        <v>0.73216000000000003</v>
      </c>
      <c r="H7">
        <v>5.6000000000000005</v>
      </c>
      <c r="I7">
        <f t="shared" si="0"/>
        <v>0.60658159838817993</v>
      </c>
      <c r="J7">
        <f t="shared" si="1"/>
        <v>0.6146406984553392</v>
      </c>
      <c r="K7">
        <f t="shared" si="2"/>
        <v>4.701141705842848</v>
      </c>
      <c r="S7" s="8">
        <v>4</v>
      </c>
      <c r="T7" s="1">
        <v>0.73730612244897964</v>
      </c>
      <c r="U7" s="1">
        <v>0.74710204081632658</v>
      </c>
      <c r="V7" s="1">
        <v>5.7142857142857153</v>
      </c>
      <c r="AD7" t="s">
        <v>94</v>
      </c>
      <c r="AE7" t="s">
        <v>173</v>
      </c>
      <c r="AF7">
        <v>6.2E-2</v>
      </c>
    </row>
    <row r="8" spans="1:32" x14ac:dyDescent="0.25">
      <c r="A8" t="s">
        <v>48</v>
      </c>
      <c r="B8">
        <v>5</v>
      </c>
      <c r="C8" t="s">
        <v>9</v>
      </c>
      <c r="D8" t="s">
        <v>166</v>
      </c>
      <c r="E8">
        <v>0.44999999999999996</v>
      </c>
      <c r="F8">
        <v>0.9032</v>
      </c>
      <c r="G8">
        <v>0.91520000000000001</v>
      </c>
      <c r="H8">
        <v>7.0000000000000009</v>
      </c>
      <c r="I8">
        <f t="shared" si="0"/>
        <v>2.0071111111111115</v>
      </c>
      <c r="J8">
        <f t="shared" si="1"/>
        <v>2.0337777777777779</v>
      </c>
      <c r="K8">
        <f t="shared" si="2"/>
        <v>15.555555555555559</v>
      </c>
      <c r="S8" s="8">
        <v>5</v>
      </c>
      <c r="T8" s="1">
        <v>10.752380952380951</v>
      </c>
      <c r="U8" s="1">
        <v>10.895238095238096</v>
      </c>
      <c r="V8" s="1">
        <v>83.333333333333343</v>
      </c>
      <c r="AD8" t="s">
        <v>89</v>
      </c>
      <c r="AE8" t="s">
        <v>173</v>
      </c>
      <c r="AF8">
        <v>5.246E-2</v>
      </c>
    </row>
    <row r="9" spans="1:32" x14ac:dyDescent="0.25">
      <c r="A9" t="s">
        <v>46</v>
      </c>
      <c r="B9">
        <v>3</v>
      </c>
      <c r="C9" t="s">
        <v>9</v>
      </c>
      <c r="D9" t="s">
        <v>166</v>
      </c>
      <c r="E9" s="10">
        <v>0.12429999999999999</v>
      </c>
      <c r="F9">
        <v>21.721959999999996</v>
      </c>
      <c r="G9">
        <v>22.010560000000002</v>
      </c>
      <c r="H9">
        <v>168.35000000000002</v>
      </c>
      <c r="I9">
        <f t="shared" si="0"/>
        <v>174.75430410297665</v>
      </c>
      <c r="J9">
        <f t="shared" si="1"/>
        <v>177.07610619469028</v>
      </c>
      <c r="K9">
        <f t="shared" si="2"/>
        <v>1354.384553499598</v>
      </c>
      <c r="S9" s="6" t="s">
        <v>156</v>
      </c>
      <c r="T9" s="1">
        <v>0.82609756097560982</v>
      </c>
      <c r="U9" s="1">
        <v>0.83707317073170751</v>
      </c>
      <c r="V9" s="1">
        <v>6.4024390243902447</v>
      </c>
      <c r="AD9" t="s">
        <v>84</v>
      </c>
      <c r="AE9" t="s">
        <v>173</v>
      </c>
      <c r="AF9">
        <v>0.24399999999999999</v>
      </c>
    </row>
    <row r="10" spans="1:32" x14ac:dyDescent="0.25">
      <c r="A10" t="s">
        <v>46</v>
      </c>
      <c r="B10">
        <v>3</v>
      </c>
      <c r="C10" t="s">
        <v>9</v>
      </c>
      <c r="D10" t="s">
        <v>166</v>
      </c>
      <c r="E10">
        <v>0.12429999999999999</v>
      </c>
      <c r="F10">
        <v>2.7096</v>
      </c>
      <c r="G10">
        <v>2.7456</v>
      </c>
      <c r="H10">
        <v>21.000000000000004</v>
      </c>
      <c r="I10">
        <f t="shared" si="0"/>
        <v>21.798873692679003</v>
      </c>
      <c r="J10">
        <f t="shared" si="1"/>
        <v>22.088495575221241</v>
      </c>
      <c r="K10">
        <f t="shared" si="2"/>
        <v>168.946098149638</v>
      </c>
      <c r="S10" s="8">
        <v>5</v>
      </c>
      <c r="T10" s="1">
        <v>0.82609756097560982</v>
      </c>
      <c r="U10" s="1">
        <v>0.83707317073170751</v>
      </c>
      <c r="V10" s="1">
        <v>6.4024390243902447</v>
      </c>
      <c r="AD10" t="s">
        <v>80</v>
      </c>
      <c r="AE10" t="s">
        <v>173</v>
      </c>
      <c r="AF10">
        <v>6.3899999999999998E-2</v>
      </c>
    </row>
    <row r="11" spans="1:32" x14ac:dyDescent="0.25">
      <c r="A11" t="s">
        <v>38</v>
      </c>
      <c r="B11">
        <v>5</v>
      </c>
      <c r="C11" t="s">
        <v>9</v>
      </c>
      <c r="D11" t="s">
        <v>157</v>
      </c>
      <c r="E11">
        <v>4.2000000000000003E-2</v>
      </c>
      <c r="F11">
        <v>0.4516</v>
      </c>
      <c r="G11">
        <v>0.45760000000000001</v>
      </c>
      <c r="H11">
        <v>3.5000000000000004</v>
      </c>
      <c r="I11">
        <f t="shared" si="0"/>
        <v>10.752380952380951</v>
      </c>
      <c r="J11">
        <f t="shared" si="1"/>
        <v>10.895238095238096</v>
      </c>
      <c r="K11">
        <f t="shared" si="2"/>
        <v>83.333333333333343</v>
      </c>
      <c r="S11" s="6" t="s">
        <v>166</v>
      </c>
      <c r="T11" s="1">
        <v>14.094350507386155</v>
      </c>
      <c r="U11" s="1">
        <v>14.281609371523261</v>
      </c>
      <c r="V11" s="1">
        <v>109.23433741331166</v>
      </c>
      <c r="AD11" t="s">
        <v>77</v>
      </c>
      <c r="AE11" t="s">
        <v>173</v>
      </c>
      <c r="AF11">
        <v>0.40899999999999997</v>
      </c>
    </row>
    <row r="12" spans="1:32" x14ac:dyDescent="0.25">
      <c r="A12" t="s">
        <v>38</v>
      </c>
      <c r="B12">
        <v>5</v>
      </c>
      <c r="C12" t="s">
        <v>9</v>
      </c>
      <c r="D12" t="s">
        <v>156</v>
      </c>
      <c r="E12">
        <v>4.0999999999999995E-2</v>
      </c>
      <c r="F12">
        <v>6.7739999999999995E-2</v>
      </c>
      <c r="G12">
        <v>6.8640000000000007E-2</v>
      </c>
      <c r="H12">
        <v>0.52500000000000002</v>
      </c>
      <c r="I12">
        <f t="shared" si="0"/>
        <v>1.6521951219512196</v>
      </c>
      <c r="J12">
        <f t="shared" si="1"/>
        <v>1.674146341463415</v>
      </c>
      <c r="K12">
        <f t="shared" si="2"/>
        <v>12.804878048780489</v>
      </c>
      <c r="S12" s="8">
        <v>1</v>
      </c>
      <c r="T12" s="1">
        <v>1.1686236454795407</v>
      </c>
      <c r="U12" s="1">
        <v>1.1841500889535825</v>
      </c>
      <c r="V12" s="1">
        <v>9.0570920265243426</v>
      </c>
      <c r="AD12" t="s">
        <v>73</v>
      </c>
      <c r="AE12" t="s">
        <v>173</v>
      </c>
      <c r="AF12">
        <v>0.252</v>
      </c>
    </row>
    <row r="13" spans="1:32" x14ac:dyDescent="0.25">
      <c r="A13" t="s">
        <v>38</v>
      </c>
      <c r="B13">
        <v>5</v>
      </c>
      <c r="C13" t="s">
        <v>9</v>
      </c>
      <c r="D13" t="s">
        <v>166</v>
      </c>
      <c r="E13">
        <v>0.27900000000000003</v>
      </c>
      <c r="F13">
        <v>3.3869999999999997E-2</v>
      </c>
      <c r="G13">
        <v>3.4320000000000003E-2</v>
      </c>
      <c r="H13">
        <v>0.26250000000000001</v>
      </c>
      <c r="I13">
        <f t="shared" si="0"/>
        <v>0.12139784946236556</v>
      </c>
      <c r="J13">
        <f t="shared" si="1"/>
        <v>0.12301075268817205</v>
      </c>
      <c r="K13">
        <f t="shared" si="2"/>
        <v>0.94086021505376338</v>
      </c>
      <c r="S13" s="8">
        <v>2</v>
      </c>
      <c r="T13" s="1">
        <v>2.5930173955411577</v>
      </c>
      <c r="U13" s="1">
        <v>2.6274684681125637</v>
      </c>
      <c r="V13" s="1">
        <v>20.096458999986833</v>
      </c>
      <c r="AD13" t="s">
        <v>70</v>
      </c>
      <c r="AE13" t="s">
        <v>173</v>
      </c>
      <c r="AF13">
        <v>0.19080000000000003</v>
      </c>
    </row>
    <row r="14" spans="1:32" x14ac:dyDescent="0.25">
      <c r="A14" t="s">
        <v>38</v>
      </c>
      <c r="B14">
        <v>5</v>
      </c>
      <c r="C14" t="s">
        <v>9</v>
      </c>
      <c r="D14" t="s">
        <v>169</v>
      </c>
      <c r="E14">
        <v>0.10199999999999999</v>
      </c>
      <c r="F14">
        <v>0.36127999999999999</v>
      </c>
      <c r="G14">
        <v>0.36608000000000002</v>
      </c>
      <c r="H14">
        <v>2.8000000000000003</v>
      </c>
      <c r="I14">
        <f t="shared" si="0"/>
        <v>3.5419607843137255</v>
      </c>
      <c r="J14">
        <f t="shared" si="1"/>
        <v>3.5890196078431376</v>
      </c>
      <c r="K14">
        <f t="shared" si="2"/>
        <v>27.450980392156868</v>
      </c>
      <c r="S14" s="8">
        <v>3</v>
      </c>
      <c r="T14" s="1">
        <v>33.832879640900586</v>
      </c>
      <c r="U14" s="1">
        <v>34.282386456324424</v>
      </c>
      <c r="V14" s="1">
        <v>262.21230899723662</v>
      </c>
      <c r="AD14" t="s">
        <v>66</v>
      </c>
      <c r="AE14" t="s">
        <v>173</v>
      </c>
      <c r="AF14">
        <v>0</v>
      </c>
    </row>
    <row r="15" spans="1:32" x14ac:dyDescent="0.25">
      <c r="A15" t="s">
        <v>33</v>
      </c>
      <c r="B15">
        <v>3</v>
      </c>
      <c r="C15" t="s">
        <v>9</v>
      </c>
      <c r="D15" t="s">
        <v>166</v>
      </c>
      <c r="E15">
        <v>0.19500000000000001</v>
      </c>
      <c r="F15">
        <v>0.54191999999999996</v>
      </c>
      <c r="G15">
        <v>0.54912000000000005</v>
      </c>
      <c r="H15">
        <v>4.2</v>
      </c>
      <c r="I15">
        <f t="shared" si="0"/>
        <v>2.7790769230769228</v>
      </c>
      <c r="J15">
        <f t="shared" si="1"/>
        <v>2.8160000000000003</v>
      </c>
      <c r="K15">
        <f t="shared" si="2"/>
        <v>21.53846153846154</v>
      </c>
      <c r="S15" s="8">
        <v>4</v>
      </c>
      <c r="T15" s="1">
        <v>3.6238818266994905</v>
      </c>
      <c r="U15" s="1">
        <v>3.672029060889475</v>
      </c>
      <c r="V15" s="1">
        <v>28.085886610824218</v>
      </c>
      <c r="AD15" t="s">
        <v>63</v>
      </c>
      <c r="AE15" t="s">
        <v>173</v>
      </c>
      <c r="AF15">
        <v>0.16</v>
      </c>
    </row>
    <row r="16" spans="1:32" x14ac:dyDescent="0.25">
      <c r="A16" t="s">
        <v>33</v>
      </c>
      <c r="B16">
        <v>3</v>
      </c>
      <c r="C16" t="s">
        <v>9</v>
      </c>
      <c r="D16" t="s">
        <v>31</v>
      </c>
      <c r="E16">
        <v>1.1659999999999999</v>
      </c>
      <c r="F16">
        <v>3.2515200000000002</v>
      </c>
      <c r="G16">
        <v>3.2947200000000003</v>
      </c>
      <c r="H16">
        <v>25.200000000000003</v>
      </c>
      <c r="I16">
        <f t="shared" si="0"/>
        <v>2.788610634648371</v>
      </c>
      <c r="J16">
        <f t="shared" si="1"/>
        <v>2.8256603773584912</v>
      </c>
      <c r="K16">
        <f t="shared" si="2"/>
        <v>21.612349914236709</v>
      </c>
      <c r="S16" s="8">
        <v>5</v>
      </c>
      <c r="T16" s="1">
        <v>0.89766965352449246</v>
      </c>
      <c r="U16" s="1">
        <v>0.90959617682198335</v>
      </c>
      <c r="V16" s="1">
        <v>6.9571385902031073</v>
      </c>
      <c r="AD16" t="s">
        <v>60</v>
      </c>
      <c r="AE16" t="s">
        <v>173</v>
      </c>
      <c r="AF16">
        <v>0.45899999999999996</v>
      </c>
    </row>
    <row r="17" spans="1:32" x14ac:dyDescent="0.25">
      <c r="A17" t="s">
        <v>30</v>
      </c>
      <c r="B17">
        <v>2</v>
      </c>
      <c r="C17" t="s">
        <v>9</v>
      </c>
      <c r="D17" t="s">
        <v>166</v>
      </c>
      <c r="E17">
        <v>8.5000000000000006E-2</v>
      </c>
      <c r="F17">
        <v>0.60965999999999998</v>
      </c>
      <c r="G17">
        <v>0.61775999999999998</v>
      </c>
      <c r="H17">
        <v>4.7250000000000005</v>
      </c>
      <c r="I17">
        <f t="shared" si="0"/>
        <v>7.172470588235293</v>
      </c>
      <c r="J17">
        <f t="shared" si="1"/>
        <v>7.2677647058823522</v>
      </c>
      <c r="K17">
        <f t="shared" si="2"/>
        <v>55.588235294117652</v>
      </c>
      <c r="S17" s="6" t="s">
        <v>169</v>
      </c>
      <c r="T17" s="1">
        <v>3.5419607843137255</v>
      </c>
      <c r="U17" s="1">
        <v>3.5890196078431376</v>
      </c>
      <c r="V17" s="1">
        <v>27.450980392156868</v>
      </c>
      <c r="AD17" t="s">
        <v>58</v>
      </c>
      <c r="AE17" t="s">
        <v>173</v>
      </c>
      <c r="AF17">
        <v>0.15190000000000001</v>
      </c>
    </row>
    <row r="18" spans="1:32" x14ac:dyDescent="0.25">
      <c r="A18" t="s">
        <v>23</v>
      </c>
      <c r="B18">
        <v>3</v>
      </c>
      <c r="C18" t="s">
        <v>9</v>
      </c>
      <c r="D18" t="s">
        <v>157</v>
      </c>
      <c r="E18">
        <v>9.0090000000000003E-2</v>
      </c>
      <c r="F18">
        <v>0</v>
      </c>
      <c r="G18">
        <v>0</v>
      </c>
      <c r="H18">
        <v>0</v>
      </c>
      <c r="I18">
        <f t="shared" si="0"/>
        <v>0</v>
      </c>
      <c r="J18">
        <f t="shared" si="1"/>
        <v>0</v>
      </c>
      <c r="K18">
        <f t="shared" si="2"/>
        <v>0</v>
      </c>
      <c r="S18" s="8">
        <v>5</v>
      </c>
      <c r="T18" s="1">
        <v>3.5419607843137255</v>
      </c>
      <c r="U18" s="1">
        <v>3.5890196078431376</v>
      </c>
      <c r="V18" s="1">
        <v>27.450980392156868</v>
      </c>
      <c r="AA18" s="9"/>
      <c r="AD18" t="s">
        <v>53</v>
      </c>
      <c r="AE18" t="s">
        <v>173</v>
      </c>
      <c r="AF18">
        <v>0.76600000000000001</v>
      </c>
    </row>
    <row r="19" spans="1:32" x14ac:dyDescent="0.25">
      <c r="A19" t="s">
        <v>23</v>
      </c>
      <c r="B19">
        <v>3</v>
      </c>
      <c r="C19" t="s">
        <v>9</v>
      </c>
      <c r="D19" t="s">
        <v>166</v>
      </c>
      <c r="E19">
        <v>0.317</v>
      </c>
      <c r="F19">
        <v>1.0838399999999999</v>
      </c>
      <c r="G19">
        <v>1.0982400000000001</v>
      </c>
      <c r="H19">
        <v>8.4</v>
      </c>
      <c r="I19">
        <f t="shared" si="0"/>
        <v>3.4190536277602521</v>
      </c>
      <c r="J19">
        <f t="shared" si="1"/>
        <v>3.4644794952681393</v>
      </c>
      <c r="K19">
        <f t="shared" si="2"/>
        <v>26.498422712933756</v>
      </c>
      <c r="S19" s="6" t="s">
        <v>31</v>
      </c>
      <c r="T19" s="1">
        <v>2.788610634648371</v>
      </c>
      <c r="U19" s="1">
        <v>2.8256603773584912</v>
      </c>
      <c r="V19" s="1">
        <v>21.612349914236709</v>
      </c>
      <c r="AD19" t="s">
        <v>50</v>
      </c>
      <c r="AE19" t="s">
        <v>173</v>
      </c>
      <c r="AF19">
        <v>1.1912</v>
      </c>
    </row>
    <row r="20" spans="1:32" x14ac:dyDescent="0.25">
      <c r="A20" t="s">
        <v>23</v>
      </c>
      <c r="B20">
        <v>3</v>
      </c>
      <c r="C20" t="s">
        <v>9</v>
      </c>
      <c r="D20" t="s">
        <v>166</v>
      </c>
      <c r="E20">
        <v>1.3263499999999999</v>
      </c>
      <c r="F20">
        <v>0</v>
      </c>
      <c r="G20">
        <v>0</v>
      </c>
      <c r="H20">
        <v>0</v>
      </c>
      <c r="I20">
        <f t="shared" si="0"/>
        <v>0</v>
      </c>
      <c r="J20">
        <f t="shared" si="1"/>
        <v>0</v>
      </c>
      <c r="K20">
        <f t="shared" si="2"/>
        <v>0</v>
      </c>
      <c r="S20" s="8">
        <v>3</v>
      </c>
      <c r="T20" s="1">
        <v>2.788610634648371</v>
      </c>
      <c r="U20" s="1">
        <v>2.8256603773584912</v>
      </c>
      <c r="V20" s="1">
        <v>21.612349914236709</v>
      </c>
      <c r="AD20" t="s">
        <v>48</v>
      </c>
      <c r="AE20" t="s">
        <v>173</v>
      </c>
      <c r="AF20">
        <v>0.44999999999999996</v>
      </c>
    </row>
    <row r="21" spans="1:32" x14ac:dyDescent="0.25">
      <c r="A21" t="s">
        <v>172</v>
      </c>
      <c r="B21">
        <v>2</v>
      </c>
      <c r="C21" t="s">
        <v>9</v>
      </c>
      <c r="D21" t="s">
        <v>166</v>
      </c>
      <c r="E21">
        <v>0.28700000000000003</v>
      </c>
      <c r="F21">
        <v>0</v>
      </c>
      <c r="G21">
        <v>0</v>
      </c>
      <c r="H21">
        <v>0</v>
      </c>
      <c r="I21">
        <f t="shared" si="0"/>
        <v>0</v>
      </c>
      <c r="J21">
        <f t="shared" si="1"/>
        <v>0</v>
      </c>
      <c r="K21">
        <f t="shared" si="2"/>
        <v>0</v>
      </c>
      <c r="S21" s="5" t="s">
        <v>62</v>
      </c>
      <c r="T21" s="1">
        <v>26.501431089048463</v>
      </c>
      <c r="U21" s="1">
        <v>26.853531590674439</v>
      </c>
      <c r="V21" s="1">
        <v>205.39195928181934</v>
      </c>
      <c r="AD21" t="s">
        <v>46</v>
      </c>
      <c r="AE21" t="s">
        <v>173</v>
      </c>
      <c r="AF21">
        <v>0.12429999999999999</v>
      </c>
    </row>
    <row r="22" spans="1:32" x14ac:dyDescent="0.25">
      <c r="A22" t="s">
        <v>21</v>
      </c>
      <c r="B22">
        <v>1</v>
      </c>
      <c r="C22" t="s">
        <v>9</v>
      </c>
      <c r="D22" t="s">
        <v>166</v>
      </c>
      <c r="E22">
        <v>0.61829999999999996</v>
      </c>
      <c r="F22">
        <v>0.72255999999999998</v>
      </c>
      <c r="G22">
        <v>0.73216000000000003</v>
      </c>
      <c r="H22">
        <v>5.6000000000000005</v>
      </c>
      <c r="I22">
        <f t="shared" si="0"/>
        <v>1.1686236454795407</v>
      </c>
      <c r="J22">
        <f t="shared" si="1"/>
        <v>1.1841500889535825</v>
      </c>
      <c r="K22">
        <f t="shared" si="2"/>
        <v>9.0570920265243426</v>
      </c>
      <c r="S22" s="6" t="s">
        <v>156</v>
      </c>
      <c r="T22" s="1">
        <v>8.1960072595281304</v>
      </c>
      <c r="U22" s="1">
        <v>8.3049001814882022</v>
      </c>
      <c r="V22" s="1">
        <v>63.520871143375686</v>
      </c>
      <c r="AD22" t="s">
        <v>38</v>
      </c>
      <c r="AE22" t="s">
        <v>173</v>
      </c>
      <c r="AF22">
        <v>0.27900000000000003</v>
      </c>
    </row>
    <row r="23" spans="1:32" x14ac:dyDescent="0.25">
      <c r="A23" t="s">
        <v>17</v>
      </c>
      <c r="B23">
        <v>4</v>
      </c>
      <c r="C23" t="s">
        <v>9</v>
      </c>
      <c r="D23" t="s">
        <v>166</v>
      </c>
      <c r="E23">
        <v>0.10099999999999999</v>
      </c>
      <c r="F23">
        <v>0.47418000000000005</v>
      </c>
      <c r="G23">
        <v>0.48048000000000007</v>
      </c>
      <c r="H23">
        <v>3.6750000000000003</v>
      </c>
      <c r="I23">
        <f t="shared" si="0"/>
        <v>4.6948514851485159</v>
      </c>
      <c r="J23">
        <f t="shared" si="1"/>
        <v>4.7572277227722779</v>
      </c>
      <c r="K23">
        <f t="shared" si="2"/>
        <v>36.386138613861391</v>
      </c>
      <c r="S23" s="8">
        <v>4</v>
      </c>
      <c r="T23" s="1">
        <v>8.1960072595281304</v>
      </c>
      <c r="U23" s="1">
        <v>8.3049001814882022</v>
      </c>
      <c r="V23" s="1">
        <v>63.520871143375686</v>
      </c>
      <c r="AD23" t="s">
        <v>33</v>
      </c>
      <c r="AE23" t="s">
        <v>173</v>
      </c>
      <c r="AF23">
        <v>0.19500000000000001</v>
      </c>
    </row>
    <row r="24" spans="1:32" x14ac:dyDescent="0.25">
      <c r="A24" t="s">
        <v>10</v>
      </c>
      <c r="B24">
        <v>5</v>
      </c>
      <c r="C24" t="s">
        <v>9</v>
      </c>
      <c r="D24" t="s">
        <v>156</v>
      </c>
      <c r="E24">
        <v>0.01</v>
      </c>
      <c r="F24">
        <v>0</v>
      </c>
      <c r="G24">
        <v>0</v>
      </c>
      <c r="H24">
        <v>0</v>
      </c>
      <c r="I24">
        <f t="shared" si="0"/>
        <v>0</v>
      </c>
      <c r="J24">
        <f t="shared" si="1"/>
        <v>0</v>
      </c>
      <c r="K24">
        <f t="shared" si="2"/>
        <v>0</v>
      </c>
      <c r="S24" s="6" t="s">
        <v>166</v>
      </c>
      <c r="T24" s="1">
        <v>7.8264372958118429</v>
      </c>
      <c r="U24" s="1">
        <v>7.9304200765356478</v>
      </c>
      <c r="V24" s="1">
        <v>60.656622088887183</v>
      </c>
      <c r="AD24" t="s">
        <v>30</v>
      </c>
      <c r="AE24" t="s">
        <v>173</v>
      </c>
      <c r="AF24">
        <v>8.5000000000000006E-2</v>
      </c>
    </row>
    <row r="25" spans="1:32" x14ac:dyDescent="0.25">
      <c r="A25" t="s">
        <v>10</v>
      </c>
      <c r="B25">
        <v>5</v>
      </c>
      <c r="C25" t="s">
        <v>9</v>
      </c>
      <c r="D25" t="s">
        <v>166</v>
      </c>
      <c r="E25">
        <v>0.04</v>
      </c>
      <c r="F25">
        <v>2.2579999999999999E-2</v>
      </c>
      <c r="G25">
        <v>2.2880000000000001E-2</v>
      </c>
      <c r="H25">
        <v>0.17500000000000002</v>
      </c>
      <c r="I25">
        <f t="shared" si="0"/>
        <v>0.5645</v>
      </c>
      <c r="J25">
        <f t="shared" si="1"/>
        <v>0.57200000000000006</v>
      </c>
      <c r="K25">
        <f t="shared" si="2"/>
        <v>4.375</v>
      </c>
      <c r="S25" s="8">
        <v>1</v>
      </c>
      <c r="T25" s="1">
        <v>16.978354992160298</v>
      </c>
      <c r="U25" s="1">
        <v>17.203931010656675</v>
      </c>
      <c r="V25" s="1">
        <v>131.58601078955061</v>
      </c>
      <c r="AD25" t="s">
        <v>171</v>
      </c>
      <c r="AE25" t="s">
        <v>173</v>
      </c>
      <c r="AF25">
        <v>0.317</v>
      </c>
    </row>
    <row r="26" spans="1:32" x14ac:dyDescent="0.25">
      <c r="A26" t="s">
        <v>124</v>
      </c>
      <c r="B26">
        <v>2</v>
      </c>
      <c r="C26" t="s">
        <v>62</v>
      </c>
      <c r="D26" t="s">
        <v>166</v>
      </c>
      <c r="E26">
        <v>0.14430000000000001</v>
      </c>
      <c r="F26">
        <v>1.3548000000000002</v>
      </c>
      <c r="G26">
        <v>1.3728</v>
      </c>
      <c r="H26">
        <v>10.500000000000002</v>
      </c>
      <c r="I26">
        <f t="shared" si="0"/>
        <v>9.3887733887733891</v>
      </c>
      <c r="J26">
        <f t="shared" si="1"/>
        <v>9.5135135135135123</v>
      </c>
      <c r="K26">
        <f t="shared" si="2"/>
        <v>72.765072765072773</v>
      </c>
      <c r="S26" s="8">
        <v>2</v>
      </c>
      <c r="T26" s="1">
        <v>6.3411376253355876</v>
      </c>
      <c r="U26" s="1">
        <v>6.4253865751850405</v>
      </c>
      <c r="V26" s="1">
        <v>49.145220745514962</v>
      </c>
      <c r="AD26" t="s">
        <v>23</v>
      </c>
      <c r="AE26" t="s">
        <v>173</v>
      </c>
      <c r="AF26">
        <v>1.3263499999999999</v>
      </c>
    </row>
    <row r="27" spans="1:32" x14ac:dyDescent="0.25">
      <c r="A27" t="s">
        <v>119</v>
      </c>
      <c r="B27">
        <v>1</v>
      </c>
      <c r="C27" t="s">
        <v>62</v>
      </c>
      <c r="D27" t="s">
        <v>166</v>
      </c>
      <c r="E27">
        <v>5.6500000000000002E-2</v>
      </c>
      <c r="F27">
        <v>1.5354399999999997</v>
      </c>
      <c r="G27">
        <v>1.5558400000000001</v>
      </c>
      <c r="H27">
        <v>11.9</v>
      </c>
      <c r="I27">
        <f t="shared" si="0"/>
        <v>27.175929203539816</v>
      </c>
      <c r="J27">
        <f t="shared" si="1"/>
        <v>27.536991150442478</v>
      </c>
      <c r="K27">
        <f t="shared" si="2"/>
        <v>210.61946902654867</v>
      </c>
      <c r="S27" s="8">
        <v>3</v>
      </c>
      <c r="T27" s="1">
        <v>6.4513881261362931</v>
      </c>
      <c r="U27" s="1">
        <v>6.5371018744906282</v>
      </c>
      <c r="V27" s="1">
        <v>49.999686540028847</v>
      </c>
      <c r="AD27" t="s">
        <v>172</v>
      </c>
      <c r="AE27" t="s">
        <v>173</v>
      </c>
      <c r="AF27">
        <v>0.28700000000000003</v>
      </c>
    </row>
    <row r="28" spans="1:32" x14ac:dyDescent="0.25">
      <c r="A28" t="s">
        <v>119</v>
      </c>
      <c r="B28">
        <v>1</v>
      </c>
      <c r="C28" t="s">
        <v>62</v>
      </c>
      <c r="D28" t="s">
        <v>31</v>
      </c>
      <c r="E28">
        <v>2.4299999999999999E-2</v>
      </c>
      <c r="F28">
        <v>0.27095999999999998</v>
      </c>
      <c r="G28">
        <v>0.27456000000000003</v>
      </c>
      <c r="H28">
        <v>2.1</v>
      </c>
      <c r="I28">
        <f t="shared" si="0"/>
        <v>11.150617283950616</v>
      </c>
      <c r="J28">
        <f t="shared" si="1"/>
        <v>11.298765432098767</v>
      </c>
      <c r="K28">
        <f t="shared" si="2"/>
        <v>86.41975308641976</v>
      </c>
      <c r="S28" s="8">
        <v>4</v>
      </c>
      <c r="T28" s="1">
        <v>8.3061403938706064</v>
      </c>
      <c r="U28" s="1">
        <v>8.4164965549937758</v>
      </c>
      <c r="V28" s="1">
        <v>64.374427321849254</v>
      </c>
      <c r="AD28" t="s">
        <v>21</v>
      </c>
      <c r="AE28" t="s">
        <v>173</v>
      </c>
      <c r="AF28">
        <v>0.61829999999999996</v>
      </c>
    </row>
    <row r="29" spans="1:32" x14ac:dyDescent="0.25">
      <c r="A29" t="s">
        <v>114</v>
      </c>
      <c r="B29">
        <v>4</v>
      </c>
      <c r="C29" t="s">
        <v>62</v>
      </c>
      <c r="D29" t="s">
        <v>166</v>
      </c>
      <c r="E29">
        <v>9.1999999999999998E-2</v>
      </c>
      <c r="F29">
        <v>1.9870399999999999</v>
      </c>
      <c r="G29">
        <v>2.0134400000000001</v>
      </c>
      <c r="H29">
        <v>15.400000000000004</v>
      </c>
      <c r="I29">
        <f t="shared" si="0"/>
        <v>21.598260869565216</v>
      </c>
      <c r="J29">
        <f t="shared" si="1"/>
        <v>21.885217391304348</v>
      </c>
      <c r="K29">
        <f t="shared" si="2"/>
        <v>167.39130434782612</v>
      </c>
      <c r="S29" s="8">
        <v>5</v>
      </c>
      <c r="T29" s="1">
        <v>2.0056366635735641</v>
      </c>
      <c r="U29" s="1">
        <v>2.0322837405918137</v>
      </c>
      <c r="V29" s="1">
        <v>15.544128260645428</v>
      </c>
      <c r="AD29" t="s">
        <v>17</v>
      </c>
      <c r="AE29" t="s">
        <v>173</v>
      </c>
      <c r="AF29">
        <v>0.10099999999999999</v>
      </c>
    </row>
    <row r="30" spans="1:32" x14ac:dyDescent="0.25">
      <c r="A30" t="s">
        <v>114</v>
      </c>
      <c r="B30">
        <v>4</v>
      </c>
      <c r="C30" t="s">
        <v>62</v>
      </c>
      <c r="D30" t="s">
        <v>169</v>
      </c>
      <c r="E30">
        <v>2.4E-2</v>
      </c>
      <c r="F30">
        <v>1.8064</v>
      </c>
      <c r="G30">
        <v>1.8304</v>
      </c>
      <c r="H30">
        <v>14.000000000000002</v>
      </c>
      <c r="I30">
        <f t="shared" si="0"/>
        <v>75.266666666666666</v>
      </c>
      <c r="J30">
        <f t="shared" si="1"/>
        <v>76.266666666666666</v>
      </c>
      <c r="K30">
        <f t="shared" si="2"/>
        <v>583.33333333333337</v>
      </c>
      <c r="S30" s="6" t="s">
        <v>169</v>
      </c>
      <c r="T30" s="1">
        <v>97.064546589866268</v>
      </c>
      <c r="U30" s="1">
        <v>98.354155269093894</v>
      </c>
      <c r="V30" s="1">
        <v>752.27172954945081</v>
      </c>
      <c r="AD30" t="s">
        <v>10</v>
      </c>
      <c r="AE30" t="s">
        <v>173</v>
      </c>
      <c r="AF30">
        <v>0.04</v>
      </c>
    </row>
    <row r="31" spans="1:32" x14ac:dyDescent="0.25">
      <c r="A31" t="s">
        <v>106</v>
      </c>
      <c r="B31">
        <v>5</v>
      </c>
      <c r="C31" t="s">
        <v>62</v>
      </c>
      <c r="D31" t="s">
        <v>169</v>
      </c>
      <c r="E31">
        <v>9.1800000000000007E-2</v>
      </c>
      <c r="F31">
        <v>21.451000000000001</v>
      </c>
      <c r="G31">
        <v>21.736000000000001</v>
      </c>
      <c r="H31">
        <v>166.25000000000003</v>
      </c>
      <c r="I31">
        <f t="shared" si="0"/>
        <v>233.67102396514161</v>
      </c>
      <c r="J31">
        <f t="shared" si="1"/>
        <v>236.77559912854031</v>
      </c>
      <c r="K31">
        <f t="shared" si="2"/>
        <v>1811.0021786492377</v>
      </c>
      <c r="S31" s="8">
        <v>4</v>
      </c>
      <c r="T31" s="1">
        <v>75.743466780685765</v>
      </c>
      <c r="U31" s="1">
        <v>76.749801591766612</v>
      </c>
      <c r="V31" s="1">
        <v>587.02863979716608</v>
      </c>
    </row>
    <row r="32" spans="1:32" x14ac:dyDescent="0.25">
      <c r="A32" t="s">
        <v>106</v>
      </c>
      <c r="B32">
        <v>5</v>
      </c>
      <c r="C32" t="s">
        <v>62</v>
      </c>
      <c r="D32" t="s">
        <v>104</v>
      </c>
      <c r="E32">
        <v>4.5899999999999996E-2</v>
      </c>
      <c r="F32">
        <v>1.8064</v>
      </c>
      <c r="G32">
        <v>1.8304</v>
      </c>
      <c r="H32">
        <v>14.000000000000002</v>
      </c>
      <c r="I32">
        <f t="shared" si="0"/>
        <v>39.355119825708066</v>
      </c>
      <c r="J32">
        <f t="shared" si="1"/>
        <v>39.877995642701528</v>
      </c>
      <c r="K32">
        <f t="shared" si="2"/>
        <v>305.01089324618744</v>
      </c>
      <c r="S32" s="8">
        <v>5</v>
      </c>
      <c r="T32" s="1">
        <v>118.38562639904679</v>
      </c>
      <c r="U32" s="1">
        <v>119.95850894642118</v>
      </c>
      <c r="V32" s="1">
        <v>917.51481930173554</v>
      </c>
    </row>
    <row r="33" spans="1:22" x14ac:dyDescent="0.25">
      <c r="A33" t="s">
        <v>101</v>
      </c>
      <c r="B33">
        <v>2</v>
      </c>
      <c r="C33" t="s">
        <v>62</v>
      </c>
      <c r="D33" t="s">
        <v>166</v>
      </c>
      <c r="E33">
        <v>0.307</v>
      </c>
      <c r="F33">
        <v>0.63223999999999991</v>
      </c>
      <c r="G33">
        <v>0.64063999999999999</v>
      </c>
      <c r="H33">
        <v>4.9000000000000004</v>
      </c>
      <c r="I33">
        <f t="shared" si="0"/>
        <v>2.0594136807817587</v>
      </c>
      <c r="J33">
        <f t="shared" si="1"/>
        <v>2.0867752442996741</v>
      </c>
      <c r="K33">
        <f t="shared" si="2"/>
        <v>15.960912052117266</v>
      </c>
      <c r="S33" s="6" t="s">
        <v>104</v>
      </c>
      <c r="T33" s="1">
        <v>39.355119825708066</v>
      </c>
      <c r="U33" s="1">
        <v>39.877995642701528</v>
      </c>
      <c r="V33" s="1">
        <v>305.01089324618744</v>
      </c>
    </row>
    <row r="34" spans="1:22" x14ac:dyDescent="0.25">
      <c r="A34" t="s">
        <v>98</v>
      </c>
      <c r="B34">
        <v>3</v>
      </c>
      <c r="C34" t="s">
        <v>62</v>
      </c>
      <c r="D34" t="s">
        <v>166</v>
      </c>
      <c r="E34">
        <v>7.8E-2</v>
      </c>
      <c r="F34">
        <v>0.81288000000000005</v>
      </c>
      <c r="G34">
        <v>0.82368000000000019</v>
      </c>
      <c r="H34">
        <v>6.3000000000000007</v>
      </c>
      <c r="I34">
        <f t="shared" si="0"/>
        <v>10.421538461538463</v>
      </c>
      <c r="J34">
        <f t="shared" si="1"/>
        <v>10.560000000000002</v>
      </c>
      <c r="K34">
        <f t="shared" si="2"/>
        <v>80.769230769230774</v>
      </c>
      <c r="S34" s="8">
        <v>5</v>
      </c>
      <c r="T34" s="1">
        <v>39.355119825708066</v>
      </c>
      <c r="U34" s="1">
        <v>39.877995642701528</v>
      </c>
      <c r="V34" s="1">
        <v>305.01089324618744</v>
      </c>
    </row>
    <row r="35" spans="1:22" x14ac:dyDescent="0.25">
      <c r="A35" t="s">
        <v>94</v>
      </c>
      <c r="B35">
        <v>2</v>
      </c>
      <c r="C35" t="s">
        <v>62</v>
      </c>
      <c r="D35" t="s">
        <v>166</v>
      </c>
      <c r="E35">
        <v>6.2E-2</v>
      </c>
      <c r="F35">
        <v>0.46966400000000003</v>
      </c>
      <c r="G35">
        <v>0.4759040000000001</v>
      </c>
      <c r="H35">
        <v>3.640000000000001</v>
      </c>
      <c r="I35">
        <f t="shared" si="0"/>
        <v>7.5752258064516136</v>
      </c>
      <c r="J35">
        <f t="shared" si="1"/>
        <v>7.675870967741937</v>
      </c>
      <c r="K35">
        <f t="shared" si="2"/>
        <v>58.709677419354854</v>
      </c>
      <c r="S35" s="6" t="s">
        <v>31</v>
      </c>
      <c r="T35" s="1">
        <v>11.150617283950616</v>
      </c>
      <c r="U35" s="1">
        <v>11.298765432098767</v>
      </c>
      <c r="V35" s="1">
        <v>86.41975308641976</v>
      </c>
    </row>
    <row r="36" spans="1:22" x14ac:dyDescent="0.25">
      <c r="A36" t="s">
        <v>89</v>
      </c>
      <c r="B36">
        <v>4</v>
      </c>
      <c r="C36" t="s">
        <v>62</v>
      </c>
      <c r="D36" t="s">
        <v>166</v>
      </c>
      <c r="E36">
        <v>5.246E-2</v>
      </c>
      <c r="F36">
        <v>0.18064</v>
      </c>
      <c r="G36">
        <v>0.18304000000000001</v>
      </c>
      <c r="H36">
        <v>1.4000000000000001</v>
      </c>
      <c r="I36">
        <f t="shared" si="0"/>
        <v>3.4433854365230649</v>
      </c>
      <c r="J36">
        <f t="shared" si="1"/>
        <v>3.4891345787266492</v>
      </c>
      <c r="K36">
        <f t="shared" si="2"/>
        <v>26.686999618757152</v>
      </c>
      <c r="S36" s="8">
        <v>1</v>
      </c>
      <c r="T36" s="1">
        <v>11.150617283950616</v>
      </c>
      <c r="U36" s="1">
        <v>11.298765432098767</v>
      </c>
      <c r="V36" s="1">
        <v>86.41975308641976</v>
      </c>
    </row>
    <row r="37" spans="1:22" x14ac:dyDescent="0.25">
      <c r="A37" t="s">
        <v>89</v>
      </c>
      <c r="B37">
        <v>4</v>
      </c>
      <c r="C37" t="s">
        <v>62</v>
      </c>
      <c r="D37" t="s">
        <v>169</v>
      </c>
      <c r="E37">
        <v>8.8874000000000002E-3</v>
      </c>
      <c r="F37">
        <v>0.6774</v>
      </c>
      <c r="G37">
        <v>0.68640000000000001</v>
      </c>
      <c r="H37">
        <v>5.2500000000000009</v>
      </c>
      <c r="I37">
        <f t="shared" si="0"/>
        <v>76.220266894704864</v>
      </c>
      <c r="J37">
        <f t="shared" si="1"/>
        <v>77.232936516866573</v>
      </c>
      <c r="K37">
        <f t="shared" si="2"/>
        <v>590.72394626099879</v>
      </c>
      <c r="S37" s="5" t="s">
        <v>160</v>
      </c>
      <c r="T37" s="1"/>
      <c r="U37" s="1"/>
      <c r="V37" s="1"/>
    </row>
    <row r="38" spans="1:22" x14ac:dyDescent="0.25">
      <c r="A38" t="s">
        <v>84</v>
      </c>
      <c r="B38">
        <v>5</v>
      </c>
      <c r="C38" t="s">
        <v>62</v>
      </c>
      <c r="D38" t="s">
        <v>166</v>
      </c>
      <c r="E38">
        <v>0.24399999999999999</v>
      </c>
      <c r="F38">
        <v>0.63224000000000002</v>
      </c>
      <c r="G38">
        <v>0.64063999999999999</v>
      </c>
      <c r="H38">
        <v>4.9000000000000004</v>
      </c>
      <c r="I38">
        <f t="shared" si="0"/>
        <v>2.5911475409836067</v>
      </c>
      <c r="J38">
        <f t="shared" si="1"/>
        <v>2.6255737704918034</v>
      </c>
      <c r="K38">
        <f t="shared" si="2"/>
        <v>20.081967213114755</v>
      </c>
      <c r="S38" s="6" t="s">
        <v>160</v>
      </c>
      <c r="T38" s="1"/>
      <c r="U38" s="1"/>
      <c r="V38" s="1"/>
    </row>
    <row r="39" spans="1:22" x14ac:dyDescent="0.25">
      <c r="A39" t="s">
        <v>80</v>
      </c>
      <c r="B39">
        <v>4</v>
      </c>
      <c r="C39" t="s">
        <v>62</v>
      </c>
      <c r="D39" t="s">
        <v>156</v>
      </c>
      <c r="E39">
        <v>3.857E-2</v>
      </c>
      <c r="F39">
        <v>0.31611999999999996</v>
      </c>
      <c r="G39">
        <v>0.32031999999999999</v>
      </c>
      <c r="H39">
        <v>2.4500000000000002</v>
      </c>
      <c r="I39">
        <f t="shared" si="0"/>
        <v>8.1960072595281304</v>
      </c>
      <c r="J39">
        <f t="shared" si="1"/>
        <v>8.3049001814882022</v>
      </c>
      <c r="K39">
        <f t="shared" si="2"/>
        <v>63.520871143375686</v>
      </c>
      <c r="S39" s="8" t="s">
        <v>160</v>
      </c>
      <c r="T39" s="1"/>
      <c r="U39" s="1"/>
      <c r="V39" s="1"/>
    </row>
    <row r="40" spans="1:22" x14ac:dyDescent="0.25">
      <c r="A40" t="s">
        <v>80</v>
      </c>
      <c r="B40">
        <v>4</v>
      </c>
      <c r="C40" t="s">
        <v>62</v>
      </c>
      <c r="D40" t="s">
        <v>166</v>
      </c>
      <c r="E40">
        <v>6.3899999999999998E-2</v>
      </c>
      <c r="F40">
        <v>0.27095999999999998</v>
      </c>
      <c r="G40">
        <v>0.27456000000000003</v>
      </c>
      <c r="H40">
        <v>2.1</v>
      </c>
      <c r="I40">
        <f t="shared" si="0"/>
        <v>4.2403755868544595</v>
      </c>
      <c r="J40">
        <f t="shared" si="1"/>
        <v>4.2967136150234744</v>
      </c>
      <c r="K40">
        <f t="shared" si="2"/>
        <v>32.863849765258216</v>
      </c>
      <c r="S40" s="5" t="s">
        <v>161</v>
      </c>
      <c r="T40" s="1">
        <v>17.84078854594021</v>
      </c>
      <c r="U40" s="1">
        <v>18.077822937604608</v>
      </c>
      <c r="V40" s="1">
        <v>138.27006180423103</v>
      </c>
    </row>
    <row r="41" spans="1:22" x14ac:dyDescent="0.25">
      <c r="A41" t="s">
        <v>77</v>
      </c>
      <c r="B41">
        <v>3</v>
      </c>
      <c r="C41" t="s">
        <v>62</v>
      </c>
      <c r="D41" t="s">
        <v>166</v>
      </c>
      <c r="E41">
        <v>0.40899999999999997</v>
      </c>
      <c r="F41">
        <v>1.8064</v>
      </c>
      <c r="G41">
        <v>1.8304</v>
      </c>
      <c r="H41">
        <v>14.000000000000002</v>
      </c>
      <c r="I41">
        <f t="shared" si="0"/>
        <v>4.4166259168704158</v>
      </c>
      <c r="J41">
        <f t="shared" si="1"/>
        <v>4.4753056234718827</v>
      </c>
      <c r="K41">
        <f t="shared" si="2"/>
        <v>34.229828850855753</v>
      </c>
    </row>
    <row r="42" spans="1:22" x14ac:dyDescent="0.25">
      <c r="A42" t="s">
        <v>73</v>
      </c>
      <c r="B42">
        <v>4</v>
      </c>
      <c r="C42" t="s">
        <v>62</v>
      </c>
      <c r="D42" t="s">
        <v>166</v>
      </c>
      <c r="E42">
        <v>0.252</v>
      </c>
      <c r="F42">
        <v>0.99351999999999996</v>
      </c>
      <c r="G42">
        <v>1.0067200000000001</v>
      </c>
      <c r="H42">
        <v>7.700000000000002</v>
      </c>
      <c r="I42">
        <f t="shared" si="0"/>
        <v>3.9425396825396826</v>
      </c>
      <c r="J42">
        <f t="shared" si="1"/>
        <v>3.9949206349206352</v>
      </c>
      <c r="K42">
        <f t="shared" si="2"/>
        <v>30.555555555555564</v>
      </c>
    </row>
    <row r="43" spans="1:22" x14ac:dyDescent="0.25">
      <c r="A43" t="s">
        <v>70</v>
      </c>
      <c r="B43">
        <v>5</v>
      </c>
      <c r="C43" t="s">
        <v>62</v>
      </c>
      <c r="D43" t="s">
        <v>166</v>
      </c>
      <c r="E43">
        <v>0.19080000000000003</v>
      </c>
      <c r="F43">
        <v>0.27095999999999998</v>
      </c>
      <c r="G43">
        <v>0.27456000000000003</v>
      </c>
      <c r="H43">
        <v>2.1</v>
      </c>
      <c r="I43">
        <f t="shared" si="0"/>
        <v>1.4201257861635217</v>
      </c>
      <c r="J43">
        <f t="shared" si="1"/>
        <v>1.4389937106918238</v>
      </c>
      <c r="K43">
        <f t="shared" si="2"/>
        <v>11.0062893081761</v>
      </c>
    </row>
    <row r="44" spans="1:22" x14ac:dyDescent="0.25">
      <c r="A44" t="s">
        <v>70</v>
      </c>
      <c r="B44">
        <v>5</v>
      </c>
      <c r="C44" t="s">
        <v>62</v>
      </c>
      <c r="D44" t="s">
        <v>169</v>
      </c>
      <c r="E44">
        <v>8.7400000000000005E-2</v>
      </c>
      <c r="F44">
        <v>0.27095999999999998</v>
      </c>
      <c r="G44">
        <v>0.27456000000000003</v>
      </c>
      <c r="H44">
        <v>2.1</v>
      </c>
      <c r="I44">
        <f t="shared" si="0"/>
        <v>3.1002288329519447</v>
      </c>
      <c r="J44">
        <f t="shared" si="1"/>
        <v>3.1414187643020597</v>
      </c>
      <c r="K44">
        <f t="shared" si="2"/>
        <v>24.027459954233411</v>
      </c>
    </row>
    <row r="45" spans="1:22" x14ac:dyDescent="0.25">
      <c r="A45" t="s">
        <v>66</v>
      </c>
      <c r="B45">
        <v>1</v>
      </c>
      <c r="C45" t="s">
        <v>62</v>
      </c>
      <c r="D45" t="s">
        <v>166</v>
      </c>
      <c r="E45" s="10">
        <v>0.13319999999999999</v>
      </c>
      <c r="F45">
        <v>0.9032</v>
      </c>
      <c r="G45">
        <v>0.91520000000000001</v>
      </c>
      <c r="H45">
        <v>7.0000000000000009</v>
      </c>
      <c r="I45">
        <f t="shared" si="0"/>
        <v>6.7807807807807814</v>
      </c>
      <c r="J45">
        <f t="shared" si="1"/>
        <v>6.8708708708708714</v>
      </c>
      <c r="K45">
        <f t="shared" si="2"/>
        <v>52.552552552552562</v>
      </c>
    </row>
    <row r="46" spans="1:22" x14ac:dyDescent="0.25">
      <c r="A46" t="s">
        <v>63</v>
      </c>
      <c r="B46">
        <v>3</v>
      </c>
      <c r="C46" t="s">
        <v>62</v>
      </c>
      <c r="D46" t="s">
        <v>166</v>
      </c>
      <c r="E46">
        <v>0.16</v>
      </c>
      <c r="F46">
        <v>0.72255999999999998</v>
      </c>
      <c r="G46">
        <v>0.73216000000000003</v>
      </c>
      <c r="H46">
        <v>5.6000000000000005</v>
      </c>
      <c r="I46">
        <f t="shared" si="0"/>
        <v>4.516</v>
      </c>
      <c r="J46">
        <f t="shared" si="1"/>
        <v>4.5760000000000005</v>
      </c>
      <c r="K46">
        <f t="shared" si="2"/>
        <v>35</v>
      </c>
    </row>
    <row r="75" spans="22:22" x14ac:dyDescent="0.25">
      <c r="V75" s="9"/>
    </row>
    <row r="100" spans="22:22" x14ac:dyDescent="0.25">
      <c r="V100" s="10"/>
    </row>
  </sheetData>
  <sortState ref="A2:K46">
    <sortCondition ref="C2:C46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workbookViewId="0">
      <selection sqref="A1:J34"/>
    </sheetView>
  </sheetViews>
  <sheetFormatPr defaultRowHeight="15" x14ac:dyDescent="0.25"/>
  <cols>
    <col min="8" max="10" width="9.5703125" bestFit="1" customWidth="1"/>
    <col min="11" max="11" width="9.5703125" customWidth="1"/>
    <col min="13" max="14" width="10.5703125" bestFit="1" customWidth="1"/>
    <col min="15" max="15" width="11.5703125" bestFit="1" customWidth="1"/>
  </cols>
  <sheetData>
    <row r="1" spans="1:20" x14ac:dyDescent="0.25">
      <c r="B1" t="s">
        <v>183</v>
      </c>
      <c r="H1" t="s">
        <v>184</v>
      </c>
    </row>
    <row r="2" spans="1:20" x14ac:dyDescent="0.25">
      <c r="A2" t="s">
        <v>178</v>
      </c>
      <c r="B2" t="s">
        <v>179</v>
      </c>
      <c r="C2" t="s">
        <v>143</v>
      </c>
      <c r="D2" t="s">
        <v>142</v>
      </c>
      <c r="E2" t="s">
        <v>180</v>
      </c>
      <c r="F2" t="s">
        <v>181</v>
      </c>
      <c r="H2" t="s">
        <v>144</v>
      </c>
      <c r="I2" t="s">
        <v>143</v>
      </c>
      <c r="J2" t="s">
        <v>142</v>
      </c>
      <c r="S2" s="11"/>
      <c r="T2" s="11"/>
    </row>
    <row r="3" spans="1:20" x14ac:dyDescent="0.25">
      <c r="A3" s="10" t="s">
        <v>140</v>
      </c>
      <c r="B3" t="s">
        <v>185</v>
      </c>
      <c r="C3" s="11"/>
      <c r="D3" s="11"/>
      <c r="E3" s="11"/>
      <c r="F3" s="12"/>
      <c r="M3" s="10"/>
      <c r="O3" s="11"/>
      <c r="P3" s="11"/>
      <c r="Q3" s="11"/>
      <c r="R3" s="12"/>
      <c r="S3" s="11"/>
      <c r="T3" s="11"/>
    </row>
    <row r="4" spans="1:20" x14ac:dyDescent="0.25">
      <c r="A4">
        <v>1</v>
      </c>
      <c r="B4" s="11">
        <v>7.875</v>
      </c>
      <c r="C4" s="11">
        <v>12.65</v>
      </c>
      <c r="D4" s="11"/>
      <c r="E4" s="11"/>
      <c r="F4" s="11"/>
      <c r="H4" s="11"/>
      <c r="I4" s="11"/>
      <c r="J4" s="11"/>
      <c r="N4" s="11"/>
      <c r="O4" s="11"/>
      <c r="P4" s="11"/>
      <c r="Q4" s="11"/>
      <c r="R4" s="11"/>
      <c r="S4" s="11"/>
      <c r="T4" s="11"/>
    </row>
    <row r="5" spans="1:20" x14ac:dyDescent="0.25">
      <c r="A5">
        <v>2</v>
      </c>
      <c r="B5" s="11"/>
      <c r="C5" s="11">
        <v>5.0599999999999996</v>
      </c>
      <c r="D5" s="11">
        <v>6.2249999999999996</v>
      </c>
      <c r="E5" s="11">
        <v>3.55</v>
      </c>
      <c r="F5" s="12">
        <v>1.2</v>
      </c>
      <c r="H5" s="11"/>
      <c r="I5" s="11"/>
      <c r="J5" s="11"/>
      <c r="N5" s="11"/>
      <c r="O5" s="11"/>
      <c r="P5" s="11"/>
      <c r="Q5" s="11"/>
      <c r="R5" s="12"/>
      <c r="S5" s="11"/>
      <c r="T5" s="11"/>
    </row>
    <row r="6" spans="1:20" x14ac:dyDescent="0.25">
      <c r="A6">
        <v>3</v>
      </c>
      <c r="B6" s="11"/>
      <c r="C6" s="11"/>
      <c r="D6" s="11"/>
      <c r="E6" s="11"/>
      <c r="F6" s="12"/>
      <c r="H6" s="11"/>
      <c r="I6" s="11"/>
      <c r="J6" s="11"/>
      <c r="N6" s="11"/>
      <c r="O6" s="11"/>
      <c r="P6" s="11"/>
      <c r="Q6" s="11"/>
      <c r="R6" s="12"/>
      <c r="S6" s="11"/>
      <c r="T6" s="11"/>
    </row>
    <row r="7" spans="1:20" x14ac:dyDescent="0.25">
      <c r="A7">
        <v>4</v>
      </c>
      <c r="B7" s="11"/>
      <c r="C7" s="11">
        <v>3.6934306569343063</v>
      </c>
      <c r="D7" s="11">
        <v>4.5437956204379564</v>
      </c>
      <c r="E7" s="11">
        <v>2.5912408759124084</v>
      </c>
      <c r="F7" s="12">
        <v>0.87591240875912413</v>
      </c>
      <c r="H7" s="11"/>
      <c r="I7" s="11"/>
      <c r="J7" s="11"/>
      <c r="N7" s="11"/>
      <c r="O7" s="11"/>
      <c r="P7" s="11"/>
      <c r="Q7" s="11"/>
      <c r="R7" s="12"/>
      <c r="S7" s="11"/>
      <c r="T7" s="11"/>
    </row>
    <row r="8" spans="1:20" x14ac:dyDescent="0.25">
      <c r="A8">
        <v>5</v>
      </c>
      <c r="B8" s="11"/>
      <c r="C8" s="11"/>
      <c r="D8" s="11"/>
      <c r="E8" s="11"/>
      <c r="F8" s="11"/>
      <c r="H8" s="11">
        <v>0.82609756097560982</v>
      </c>
      <c r="I8" s="11">
        <v>1.0536585365853661</v>
      </c>
      <c r="J8" s="11">
        <v>6.4024390243902447</v>
      </c>
      <c r="K8" s="11"/>
      <c r="N8" s="11"/>
      <c r="O8" s="11"/>
      <c r="P8" s="11"/>
      <c r="Q8" s="11"/>
      <c r="R8" s="11"/>
      <c r="S8" s="11"/>
      <c r="T8" s="11"/>
    </row>
    <row r="9" spans="1:20" x14ac:dyDescent="0.25">
      <c r="B9" t="s">
        <v>186</v>
      </c>
      <c r="C9" s="11"/>
      <c r="D9" s="11"/>
      <c r="E9" s="11"/>
      <c r="F9" s="11"/>
      <c r="O9" s="11"/>
      <c r="P9" s="11"/>
      <c r="Q9" s="11"/>
      <c r="R9" s="11"/>
      <c r="S9" s="11"/>
      <c r="T9" s="11"/>
    </row>
    <row r="10" spans="1:20" x14ac:dyDescent="0.25">
      <c r="A10">
        <v>1</v>
      </c>
      <c r="B10" s="11">
        <v>8.8946910356832021</v>
      </c>
      <c r="C10" s="11">
        <v>2.7954743255004355</v>
      </c>
      <c r="D10" s="11">
        <v>0.28894691035683201</v>
      </c>
      <c r="E10" s="11"/>
      <c r="F10" s="11"/>
      <c r="H10" s="11">
        <v>3.6238818266994905</v>
      </c>
      <c r="I10" s="11">
        <v>3.672029060889475</v>
      </c>
      <c r="J10" s="11">
        <v>28.085886610824218</v>
      </c>
      <c r="N10" s="11"/>
      <c r="O10" s="11"/>
      <c r="P10" s="11"/>
      <c r="Q10" s="11"/>
      <c r="R10" s="11"/>
      <c r="S10" s="11"/>
      <c r="T10" s="11"/>
    </row>
    <row r="11" spans="1:20" x14ac:dyDescent="0.25">
      <c r="A11">
        <v>2</v>
      </c>
      <c r="B11" s="11">
        <v>0.81513828238719077</v>
      </c>
      <c r="C11" s="11">
        <v>1.3093967329775191</v>
      </c>
      <c r="D11" s="11"/>
      <c r="E11" s="11"/>
      <c r="F11" s="11"/>
      <c r="H11" s="11">
        <v>1.1686236454795407</v>
      </c>
      <c r="I11" s="11">
        <v>1.1841500889535825</v>
      </c>
      <c r="J11" s="11">
        <v>9.0570920265243426</v>
      </c>
      <c r="N11" s="11"/>
      <c r="O11" s="11"/>
      <c r="P11" s="11"/>
      <c r="Q11" s="11"/>
      <c r="R11" s="11"/>
      <c r="S11" s="11"/>
      <c r="T11" s="11"/>
    </row>
    <row r="12" spans="1:20" x14ac:dyDescent="0.25">
      <c r="A12">
        <v>3</v>
      </c>
      <c r="B12" s="11">
        <v>6.5792896598330604</v>
      </c>
      <c r="C12" s="11">
        <v>8.0857044824176185</v>
      </c>
      <c r="D12" s="11"/>
      <c r="E12" s="11">
        <v>6.2396608767576511</v>
      </c>
      <c r="F12" s="11"/>
      <c r="H12" s="11">
        <v>2.5930173955411577</v>
      </c>
      <c r="I12" s="11">
        <v>2.6274684681125637</v>
      </c>
      <c r="J12" s="11">
        <v>20.096458999986833</v>
      </c>
      <c r="N12" s="11"/>
      <c r="O12" s="11"/>
      <c r="P12" s="11"/>
      <c r="Q12" s="11"/>
      <c r="R12" s="11"/>
      <c r="T12" s="11"/>
    </row>
    <row r="13" spans="1:20" x14ac:dyDescent="0.25">
      <c r="A13">
        <v>4</v>
      </c>
      <c r="B13" s="11">
        <v>19.892041357528083</v>
      </c>
      <c r="C13" s="11">
        <v>21.456378815046175</v>
      </c>
      <c r="D13" s="11"/>
      <c r="E13" s="11">
        <v>26.379648997348117</v>
      </c>
      <c r="F13" s="11"/>
      <c r="H13" s="11">
        <v>33.832879640900586</v>
      </c>
      <c r="I13" s="11">
        <v>34.282386456324424</v>
      </c>
      <c r="J13" s="11">
        <v>262.21230899723662</v>
      </c>
      <c r="N13" s="11"/>
      <c r="O13" s="11"/>
      <c r="P13" s="11"/>
      <c r="Q13" s="11"/>
      <c r="R13" s="11"/>
      <c r="S13" s="11"/>
      <c r="T13" s="11"/>
    </row>
    <row r="14" spans="1:20" x14ac:dyDescent="0.25">
      <c r="A14">
        <v>5</v>
      </c>
      <c r="B14" s="11">
        <v>13.522962962962966</v>
      </c>
      <c r="C14" s="11">
        <v>1.7991111111111111</v>
      </c>
      <c r="D14" s="11"/>
      <c r="E14" s="11"/>
      <c r="F14" s="11"/>
      <c r="H14" s="11">
        <v>0.89766965352449246</v>
      </c>
      <c r="I14" s="11">
        <v>0.90959617682198335</v>
      </c>
      <c r="J14" s="11">
        <v>6.9571385902031073</v>
      </c>
      <c r="N14" s="11"/>
      <c r="O14" s="11"/>
      <c r="P14" s="11"/>
      <c r="Q14" s="11"/>
      <c r="R14" s="11"/>
      <c r="S14" s="11"/>
      <c r="T14" s="11"/>
    </row>
    <row r="15" spans="1:20" x14ac:dyDescent="0.25">
      <c r="B15" t="s">
        <v>187</v>
      </c>
      <c r="C15" s="11"/>
      <c r="D15" s="11"/>
      <c r="E15" s="11"/>
      <c r="F15" s="11"/>
      <c r="O15" s="11"/>
      <c r="P15" s="11"/>
      <c r="Q15" s="11"/>
      <c r="R15" s="11"/>
      <c r="S15" s="11"/>
      <c r="T15" s="11"/>
    </row>
    <row r="16" spans="1:20" x14ac:dyDescent="0.25">
      <c r="A16">
        <v>1</v>
      </c>
      <c r="B16" s="11">
        <v>75.599999999999994</v>
      </c>
      <c r="C16" s="11">
        <v>121.43999999999998</v>
      </c>
      <c r="D16" s="11"/>
      <c r="E16" s="11"/>
      <c r="F16" s="11"/>
      <c r="H16" s="11"/>
      <c r="I16" s="11"/>
      <c r="J16" s="11"/>
      <c r="N16" s="11"/>
      <c r="O16" s="11"/>
      <c r="P16" s="11"/>
      <c r="Q16" s="11"/>
      <c r="R16" s="11"/>
      <c r="S16" s="11"/>
      <c r="T16" s="11"/>
    </row>
    <row r="17" spans="1:20" x14ac:dyDescent="0.25">
      <c r="A17">
        <v>2</v>
      </c>
      <c r="B17" s="11"/>
      <c r="C17" s="11"/>
      <c r="D17" s="11"/>
      <c r="E17" s="11"/>
      <c r="F17" s="11"/>
      <c r="H17" s="11"/>
      <c r="I17" s="11"/>
      <c r="J17" s="11"/>
      <c r="N17" s="11"/>
      <c r="O17" s="11"/>
      <c r="P17" s="11"/>
      <c r="Q17" s="11"/>
      <c r="R17" s="11"/>
      <c r="S17" s="11"/>
      <c r="T17" s="11"/>
    </row>
    <row r="18" spans="1:20" x14ac:dyDescent="0.25">
      <c r="A18">
        <v>3</v>
      </c>
      <c r="B18" s="11"/>
      <c r="C18" s="11"/>
      <c r="D18" s="11"/>
      <c r="E18" s="11"/>
      <c r="F18" s="11"/>
      <c r="H18" s="11">
        <v>2.788610634648371</v>
      </c>
      <c r="I18" s="11">
        <v>2.8256603773584912</v>
      </c>
      <c r="J18" s="11">
        <v>21.612349914236709</v>
      </c>
      <c r="N18" s="11"/>
      <c r="O18" s="11"/>
      <c r="P18" s="11"/>
      <c r="Q18" s="11"/>
      <c r="R18" s="11"/>
      <c r="S18" s="11"/>
      <c r="T18" s="11"/>
    </row>
    <row r="19" spans="1:20" x14ac:dyDescent="0.25">
      <c r="A19">
        <v>4</v>
      </c>
      <c r="B19" s="11">
        <v>69.735912084745848</v>
      </c>
      <c r="C19" s="11">
        <v>21.960085178031989</v>
      </c>
      <c r="D19" s="11"/>
      <c r="E19" s="11"/>
      <c r="F19" s="11"/>
      <c r="H19" s="11"/>
      <c r="I19" s="11"/>
      <c r="J19" s="11"/>
      <c r="N19" s="11"/>
      <c r="O19" s="11"/>
      <c r="P19" s="11"/>
      <c r="Q19" s="11"/>
      <c r="R19" s="11"/>
      <c r="S19" s="11"/>
      <c r="T19" s="11"/>
    </row>
    <row r="20" spans="1:20" x14ac:dyDescent="0.25">
      <c r="A20">
        <v>5</v>
      </c>
      <c r="B20" s="11">
        <v>53.235579321439189</v>
      </c>
      <c r="C20" s="11">
        <v>24.051074229150199</v>
      </c>
      <c r="D20" s="11"/>
      <c r="E20" s="11"/>
      <c r="F20" s="11"/>
      <c r="H20" s="11"/>
      <c r="I20" s="11"/>
      <c r="J20" s="11"/>
      <c r="N20" s="11"/>
      <c r="O20" s="11"/>
      <c r="P20" s="11"/>
      <c r="Q20" s="11"/>
      <c r="R20" s="11"/>
      <c r="S20" s="11"/>
      <c r="T20" s="11"/>
    </row>
    <row r="21" spans="1:20" x14ac:dyDescent="0.25">
      <c r="M21" s="11"/>
      <c r="N21" s="11"/>
      <c r="O21" s="11"/>
      <c r="R21" s="11"/>
    </row>
    <row r="22" spans="1:20" x14ac:dyDescent="0.25">
      <c r="A22" t="s">
        <v>182</v>
      </c>
      <c r="B22" t="s">
        <v>179</v>
      </c>
      <c r="C22" t="s">
        <v>143</v>
      </c>
      <c r="D22" t="s">
        <v>142</v>
      </c>
      <c r="E22" t="s">
        <v>180</v>
      </c>
      <c r="F22" t="s">
        <v>181</v>
      </c>
      <c r="H22" t="s">
        <v>144</v>
      </c>
      <c r="I22" t="s">
        <v>143</v>
      </c>
      <c r="J22" t="s">
        <v>142</v>
      </c>
      <c r="M22" s="11"/>
      <c r="N22" s="11"/>
      <c r="O22" s="11"/>
      <c r="R22" s="11"/>
    </row>
    <row r="23" spans="1:20" x14ac:dyDescent="0.25">
      <c r="A23" s="10"/>
      <c r="B23" t="s">
        <v>185</v>
      </c>
      <c r="C23" s="11"/>
      <c r="D23" s="11"/>
      <c r="E23" s="11"/>
      <c r="F23" s="11"/>
      <c r="M23" s="11"/>
      <c r="N23" s="11"/>
      <c r="O23" s="11"/>
      <c r="R23" s="11"/>
    </row>
    <row r="24" spans="1:20" x14ac:dyDescent="0.25">
      <c r="A24">
        <v>1</v>
      </c>
      <c r="B24" s="11"/>
      <c r="C24" s="11"/>
      <c r="D24" s="11"/>
      <c r="E24" s="11"/>
      <c r="F24" s="11"/>
      <c r="H24" s="11">
        <v>8.1960072595281286</v>
      </c>
      <c r="I24" s="11">
        <v>10.453720508166969</v>
      </c>
      <c r="J24" s="11">
        <v>63.520871143375686</v>
      </c>
      <c r="M24" s="11"/>
      <c r="N24" s="11"/>
      <c r="O24" s="11"/>
      <c r="R24" s="11"/>
    </row>
    <row r="25" spans="1:20" x14ac:dyDescent="0.25">
      <c r="A25">
        <v>2</v>
      </c>
      <c r="B25" s="11">
        <v>14.504504504504506</v>
      </c>
      <c r="C25" s="11"/>
      <c r="D25" s="11"/>
      <c r="E25" s="11"/>
      <c r="F25" s="11"/>
      <c r="H25" s="11"/>
      <c r="I25" s="11"/>
      <c r="J25" s="11"/>
      <c r="M25" s="11"/>
      <c r="N25" s="11"/>
      <c r="O25" s="11"/>
      <c r="R25" s="11"/>
    </row>
    <row r="26" spans="1:20" x14ac:dyDescent="0.25">
      <c r="A26">
        <v>3</v>
      </c>
      <c r="B26" s="11"/>
      <c r="C26" s="11"/>
      <c r="D26" s="11"/>
      <c r="E26" s="11"/>
      <c r="F26" s="11"/>
      <c r="H26" s="11"/>
      <c r="I26" s="11"/>
      <c r="J26" s="11"/>
      <c r="M26" s="11"/>
      <c r="N26" s="11"/>
      <c r="O26" s="11"/>
      <c r="R26" s="11"/>
    </row>
    <row r="27" spans="1:20" x14ac:dyDescent="0.25">
      <c r="A27">
        <v>4</v>
      </c>
      <c r="B27" s="11"/>
      <c r="C27" s="11"/>
      <c r="D27" s="11"/>
      <c r="E27" s="11"/>
      <c r="F27" s="11"/>
      <c r="M27" s="11"/>
      <c r="N27" s="11"/>
      <c r="O27" s="11"/>
      <c r="R27" s="11"/>
    </row>
    <row r="28" spans="1:20" x14ac:dyDescent="0.25">
      <c r="A28">
        <v>5</v>
      </c>
      <c r="B28" s="11"/>
      <c r="C28" s="11">
        <v>0.50013924331205839</v>
      </c>
      <c r="D28" s="11">
        <v>0.61528987937106006</v>
      </c>
      <c r="E28" s="11">
        <v>0.35088820429996193</v>
      </c>
      <c r="F28" s="11">
        <v>0.11861009722815616</v>
      </c>
      <c r="H28" s="11"/>
      <c r="I28" s="11"/>
      <c r="M28" s="11"/>
      <c r="N28" s="11"/>
      <c r="O28" s="11"/>
      <c r="R28" s="11"/>
    </row>
    <row r="29" spans="1:20" x14ac:dyDescent="0.25">
      <c r="B29" t="s">
        <v>186</v>
      </c>
      <c r="C29" s="11"/>
      <c r="D29" s="11"/>
      <c r="E29" s="11"/>
      <c r="F29" s="11"/>
      <c r="M29" s="11"/>
      <c r="N29" s="11"/>
      <c r="O29" s="11"/>
      <c r="R29" s="11"/>
    </row>
    <row r="30" spans="1:20" x14ac:dyDescent="0.25">
      <c r="A30">
        <v>1</v>
      </c>
      <c r="B30" s="11">
        <v>11.164134870984304</v>
      </c>
      <c r="C30" s="11">
        <v>15.387243201163143</v>
      </c>
      <c r="D30" s="11"/>
      <c r="E30" s="11">
        <v>6.3987947841716322</v>
      </c>
      <c r="F30" s="11"/>
      <c r="H30" s="11">
        <v>8.3061403938706047</v>
      </c>
      <c r="I30" s="11">
        <v>10.594191467824333</v>
      </c>
      <c r="J30" s="11">
        <v>64.374427321849268</v>
      </c>
      <c r="M30" s="11"/>
      <c r="N30" s="11"/>
      <c r="O30" s="11"/>
      <c r="R30" s="11"/>
    </row>
    <row r="31" spans="1:20" x14ac:dyDescent="0.25">
      <c r="A31">
        <v>2</v>
      </c>
      <c r="B31" s="11">
        <v>80.283185840707958</v>
      </c>
      <c r="C31" s="11">
        <v>128.96283185840707</v>
      </c>
      <c r="D31" s="11"/>
      <c r="E31" s="11"/>
      <c r="F31" s="11"/>
      <c r="H31" s="11">
        <v>16.978354992160302</v>
      </c>
      <c r="I31" s="11">
        <v>21.655297775651761</v>
      </c>
      <c r="J31" s="11">
        <v>131.58601078955064</v>
      </c>
      <c r="M31" s="11"/>
      <c r="N31" s="11"/>
      <c r="O31" s="11"/>
      <c r="R31" s="11"/>
    </row>
    <row r="32" spans="1:20" x14ac:dyDescent="0.25">
      <c r="A32">
        <v>3</v>
      </c>
      <c r="B32" s="11">
        <v>24.867821018343903</v>
      </c>
      <c r="C32" s="11">
        <v>14.673874697601766</v>
      </c>
      <c r="D32" s="11"/>
      <c r="E32" s="11"/>
      <c r="F32" s="11"/>
      <c r="H32" s="11">
        <v>6.3411376253355876</v>
      </c>
      <c r="I32" s="11">
        <v>8.0878991855476041</v>
      </c>
      <c r="J32" s="11">
        <v>49.145220745514962</v>
      </c>
      <c r="M32" s="11"/>
      <c r="N32" s="11"/>
      <c r="O32" s="11"/>
      <c r="R32" s="11"/>
    </row>
    <row r="33" spans="1:18" x14ac:dyDescent="0.25">
      <c r="A33">
        <v>4</v>
      </c>
      <c r="B33" s="11">
        <v>206.85064473244418</v>
      </c>
      <c r="C33" s="11">
        <v>197.6698205907262</v>
      </c>
      <c r="D33" s="11"/>
      <c r="E33" s="11">
        <v>338.26405757984708</v>
      </c>
      <c r="F33" s="11"/>
      <c r="H33" s="11">
        <v>6.4513881261362922</v>
      </c>
      <c r="I33" s="11">
        <v>8.2285198420161745</v>
      </c>
      <c r="J33" s="11">
        <v>49.999686540028847</v>
      </c>
      <c r="M33" s="11"/>
      <c r="N33" s="11"/>
      <c r="O33" s="11"/>
      <c r="R33" s="11"/>
    </row>
    <row r="34" spans="1:18" x14ac:dyDescent="0.25">
      <c r="A34">
        <v>5</v>
      </c>
      <c r="B34" s="11">
        <v>18.839302161734885</v>
      </c>
      <c r="C34" s="11">
        <v>3.3180327868852459</v>
      </c>
      <c r="D34" s="11"/>
      <c r="E34" s="11">
        <v>67.712007251606678</v>
      </c>
      <c r="F34" s="11"/>
      <c r="H34" s="11">
        <v>2.0056366635735641</v>
      </c>
      <c r="I34" s="11">
        <v>2.5581193937519338</v>
      </c>
      <c r="J34" s="11">
        <v>15.544128260645428</v>
      </c>
      <c r="M34" s="11"/>
      <c r="N34" s="11"/>
      <c r="O34" s="11"/>
      <c r="R34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organic original</vt:lpstr>
      <vt:lpstr>organic bewerkt</vt:lpstr>
      <vt:lpstr>organic single fields</vt:lpstr>
      <vt:lpstr>organic per farm</vt:lpstr>
      <vt:lpstr>organic per farm kgha</vt:lpstr>
      <vt:lpstr>organic+inorganic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2012-06-07T12:27:28Z</dcterms:created>
  <dcterms:modified xsi:type="dcterms:W3CDTF">2012-08-06T15:54:45Z</dcterms:modified>
</cp:coreProperties>
</file>