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pivotTables/pivotTable6.xml" ContentType="application/vnd.openxmlformats-officedocument.spreadsheetml.pivot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4.xml" ContentType="application/vnd.openxmlformats-officedocument.spreadsheetml.pivotTable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6.xml" ContentType="application/vnd.openxmlformats-officedocument.spreadsheetml.pivotCacheDefinition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pivotCache/pivotCacheDefinition4.xml" ContentType="application/vnd.openxmlformats-officedocument.spreadsheetml.pivotCacheDefinition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Records6.xml" ContentType="application/vnd.openxmlformats-officedocument.spreadsheetml.pivotCacheRecords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ml.chartshape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pivotTables/pivotTable5.xml" ContentType="application/vnd.openxmlformats-officedocument.spreadsheetml.pivotTable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tables/table1.xml" ContentType="application/vnd.openxmlformats-officedocument.spreadsheetml.table+xml"/>
  <Override PartName="/xl/pivotTables/pivotTable3.xml" ContentType="application/vnd.openxmlformats-officedocument.spreadsheetml.pivotTab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7.xml" ContentType="application/vnd.openxmlformats-officedocument.spreadsheetml.pivotCacheDefinition+xml"/>
  <Override PartName="/xl/pivotTables/pivotTable1.xml" ContentType="application/vnd.openxmlformats-officedocument.spreadsheetml.pivot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5.xml" ContentType="application/vnd.openxmlformats-officedocument.spreadsheetml.pivotCacheDefinition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9440" windowHeight="9975" activeTab="4"/>
  </bookViews>
  <sheets>
    <sheet name="Sheet1" sheetId="1" r:id="rId1"/>
    <sheet name="areas" sheetId="2" r:id="rId2"/>
    <sheet name="Sheet4" sheetId="9" r:id="rId3"/>
    <sheet name="yield" sheetId="3" r:id="rId4"/>
    <sheet name="yield per farm" sheetId="12" r:id="rId5"/>
    <sheet name="Sheet2" sheetId="4" r:id="rId6"/>
    <sheet name="cropped area per farm" sheetId="5" r:id="rId7"/>
    <sheet name="area per (inter)crop" sheetId="10" r:id="rId8"/>
    <sheet name="area per (inter)crop category" sheetId="11" r:id="rId9"/>
    <sheet name="Sheet3" sheetId="13" r:id="rId10"/>
    <sheet name="area per crop per farm" sheetId="14" r:id="rId11"/>
  </sheets>
  <calcPr calcId="125725"/>
  <pivotCaches>
    <pivotCache cacheId="2" r:id="rId12"/>
    <pivotCache cacheId="3" r:id="rId13"/>
    <pivotCache cacheId="4" r:id="rId14"/>
    <pivotCache cacheId="5" r:id="rId15"/>
    <pivotCache cacheId="6" r:id="rId16"/>
    <pivotCache cacheId="7" r:id="rId17"/>
    <pivotCache cacheId="8" r:id="rId18"/>
  </pivotCaches>
</workbook>
</file>

<file path=xl/calcChain.xml><?xml version="1.0" encoding="utf-8"?>
<calcChain xmlns="http://schemas.openxmlformats.org/spreadsheetml/2006/main">
  <c r="BN41" i="12"/>
  <c r="BN42"/>
  <c r="J118" i="11" l="1"/>
  <c r="BC32" i="14" l="1"/>
  <c r="BD32"/>
  <c r="BE32"/>
  <c r="BF32"/>
  <c r="BB32"/>
  <c r="BD16"/>
  <c r="BC29"/>
  <c r="BC31" s="1"/>
  <c r="BD29"/>
  <c r="BD31" s="1"/>
  <c r="BE29"/>
  <c r="BE30" s="1"/>
  <c r="BF29"/>
  <c r="BF30" s="1"/>
  <c r="BB29"/>
  <c r="BB31" s="1"/>
  <c r="BC13"/>
  <c r="BC14" s="1"/>
  <c r="BD13"/>
  <c r="BD15" s="1"/>
  <c r="BE13"/>
  <c r="BE16" s="1"/>
  <c r="BF13"/>
  <c r="BF14" s="1"/>
  <c r="BB13"/>
  <c r="BB14" s="1"/>
  <c r="BF31" l="1"/>
  <c r="BE31"/>
  <c r="BB15"/>
  <c r="BC15"/>
  <c r="BF15"/>
  <c r="BB16"/>
  <c r="BC16"/>
  <c r="BD30"/>
  <c r="BE14"/>
  <c r="BE15"/>
  <c r="BF16"/>
  <c r="BB30"/>
  <c r="BC30"/>
  <c r="BD14"/>
  <c r="N5"/>
  <c r="N6"/>
  <c r="N7"/>
  <c r="N8"/>
  <c r="N9"/>
  <c r="N10"/>
  <c r="N11"/>
  <c r="N12"/>
  <c r="N14"/>
  <c r="N15"/>
  <c r="N16"/>
  <c r="N17"/>
  <c r="N18"/>
  <c r="N19"/>
  <c r="N20"/>
  <c r="N21"/>
  <c r="N22"/>
  <c r="N24"/>
  <c r="N25"/>
  <c r="N26"/>
  <c r="N27"/>
  <c r="N28"/>
  <c r="N29"/>
  <c r="N30"/>
  <c r="N31"/>
  <c r="N32"/>
  <c r="N34"/>
  <c r="N35"/>
  <c r="N36"/>
  <c r="N37"/>
  <c r="N38"/>
  <c r="N39"/>
  <c r="N40"/>
  <c r="N41"/>
  <c r="N42"/>
  <c r="N44"/>
  <c r="N45"/>
  <c r="N46"/>
  <c r="N47"/>
  <c r="N48"/>
  <c r="N49"/>
  <c r="N50"/>
  <c r="N51"/>
  <c r="N52"/>
  <c r="N55"/>
  <c r="N56"/>
  <c r="N57"/>
  <c r="N58"/>
  <c r="N59"/>
  <c r="N60"/>
  <c r="N61"/>
  <c r="N62"/>
  <c r="N63"/>
  <c r="N65"/>
  <c r="N66"/>
  <c r="N67"/>
  <c r="N68"/>
  <c r="N69"/>
  <c r="N70"/>
  <c r="N71"/>
  <c r="N72"/>
  <c r="N73"/>
  <c r="N75"/>
  <c r="N76"/>
  <c r="N77"/>
  <c r="N78"/>
  <c r="N79"/>
  <c r="N80"/>
  <c r="N81"/>
  <c r="N82"/>
  <c r="N83"/>
  <c r="N85"/>
  <c r="N86"/>
  <c r="N87"/>
  <c r="N88"/>
  <c r="N89"/>
  <c r="N90"/>
  <c r="N91"/>
  <c r="N92"/>
  <c r="N93"/>
  <c r="N95"/>
  <c r="N96"/>
  <c r="N97"/>
  <c r="N98"/>
  <c r="N99"/>
  <c r="N100"/>
  <c r="N101"/>
  <c r="N102"/>
  <c r="N103"/>
  <c r="N4"/>
  <c r="AI65" i="12" l="1"/>
  <c r="AJ65"/>
  <c r="AI66"/>
  <c r="AI67"/>
  <c r="AI68"/>
  <c r="AI69"/>
  <c r="AI70"/>
  <c r="AI71"/>
  <c r="AJ71"/>
  <c r="AI72"/>
  <c r="AI73"/>
  <c r="AI74"/>
  <c r="AI75"/>
  <c r="AI76"/>
  <c r="AI77"/>
  <c r="AJ77"/>
  <c r="AH67"/>
  <c r="AH68"/>
  <c r="AH69"/>
  <c r="AH70"/>
  <c r="AH71"/>
  <c r="AH72"/>
  <c r="AH73"/>
  <c r="AH74"/>
  <c r="AH75"/>
  <c r="AH76"/>
  <c r="AH77"/>
  <c r="AH65"/>
  <c r="C2" i="3" l="1"/>
  <c r="AI6" i="5" l="1"/>
  <c r="AI7"/>
  <c r="AI8"/>
  <c r="AI9"/>
  <c r="AI11"/>
  <c r="AI12"/>
  <c r="AI13"/>
  <c r="AI14"/>
  <c r="AI15"/>
  <c r="AI5"/>
  <c r="AQ30" i="3" l="1"/>
  <c r="AQ31"/>
  <c r="AR31"/>
  <c r="AQ32"/>
  <c r="AR32"/>
  <c r="AQ33"/>
  <c r="AR33"/>
  <c r="AQ34"/>
  <c r="AR34"/>
  <c r="AP31"/>
  <c r="AP32"/>
  <c r="AP33"/>
  <c r="AP34"/>
  <c r="AP30"/>
  <c r="AQ22"/>
  <c r="AR22"/>
  <c r="AQ23"/>
  <c r="AQ24"/>
  <c r="AR24"/>
  <c r="AQ25"/>
  <c r="AR25"/>
  <c r="AQ26"/>
  <c r="AP23"/>
  <c r="AP24"/>
  <c r="AP25"/>
  <c r="AP26"/>
</calcChain>
</file>

<file path=xl/sharedStrings.xml><?xml version="1.0" encoding="utf-8"?>
<sst xmlns="http://schemas.openxmlformats.org/spreadsheetml/2006/main" count="15159" uniqueCount="491">
  <si>
    <t>Farm_Class</t>
  </si>
  <si>
    <t>Parcel_ID</t>
  </si>
  <si>
    <t>Tenure_Type</t>
  </si>
  <si>
    <t>Field_ID</t>
  </si>
  <si>
    <t>Crop_Season</t>
  </si>
  <si>
    <t>Crop_Cluster</t>
  </si>
  <si>
    <t>Crop_Provenance</t>
  </si>
  <si>
    <t>Crop_Type</t>
  </si>
  <si>
    <t>Crop_Variety</t>
  </si>
  <si>
    <t>Crop_System</t>
  </si>
  <si>
    <t>Farm_Code</t>
  </si>
  <si>
    <t>ExYield</t>
  </si>
  <si>
    <t>ExYld_Unit</t>
  </si>
  <si>
    <t>ExMinimum</t>
  </si>
  <si>
    <t>ExMin_Unit</t>
  </si>
  <si>
    <t>ExMaximum</t>
  </si>
  <si>
    <t>ExMax_Unit</t>
  </si>
  <si>
    <t>Rsns_YldVariation</t>
  </si>
  <si>
    <t>%Yld_Sold</t>
  </si>
  <si>
    <t>%Yld_Consumed</t>
  </si>
  <si>
    <t>%Yld_Seed</t>
  </si>
  <si>
    <t>%CRes_Left</t>
  </si>
  <si>
    <t>CRes_Condition</t>
  </si>
  <si>
    <t>%CRes_Feed</t>
  </si>
  <si>
    <t>%Cres_Grazed</t>
  </si>
  <si>
    <t>CRes_OtherUse</t>
  </si>
  <si>
    <t>%CRes_OtherUse</t>
  </si>
  <si>
    <t>Fld_Area_m2</t>
  </si>
  <si>
    <t>Fld_Area_ha</t>
  </si>
  <si>
    <t>Crop_Area_m2</t>
  </si>
  <si>
    <t>Crop_Area_ha</t>
  </si>
  <si>
    <t>Plants_Harvested</t>
  </si>
  <si>
    <t>Grain_TFWt_kg</t>
  </si>
  <si>
    <t>Grain_SFWt_g</t>
  </si>
  <si>
    <t>Grain_SDWt_g</t>
  </si>
  <si>
    <t>ActGYld_kg</t>
  </si>
  <si>
    <t>GYld_kgha</t>
  </si>
  <si>
    <t>Grain_Yld_tha</t>
  </si>
  <si>
    <t>Stover_TFWt_kg</t>
  </si>
  <si>
    <t>Stover_SFWt_g</t>
  </si>
  <si>
    <t>Stover_SDWt_g</t>
  </si>
  <si>
    <t>Stover_Yld_tha</t>
  </si>
  <si>
    <t>Fert_Class</t>
  </si>
  <si>
    <t>Remarks</t>
  </si>
  <si>
    <t>3</t>
  </si>
  <si>
    <t>owned</t>
  </si>
  <si>
    <t>2</t>
  </si>
  <si>
    <t>2011A</t>
  </si>
  <si>
    <t>cereal</t>
  </si>
  <si>
    <t>local</t>
  </si>
  <si>
    <t>maize</t>
  </si>
  <si>
    <t/>
  </si>
  <si>
    <t>intercrop</t>
  </si>
  <si>
    <t>KE099</t>
  </si>
  <si>
    <t>kilogram</t>
  </si>
  <si>
    <t>1</t>
  </si>
  <si>
    <t>hybrid</t>
  </si>
  <si>
    <t>Pioneer</t>
  </si>
  <si>
    <t>KE043</t>
  </si>
  <si>
    <t>bag</t>
  </si>
  <si>
    <t>bags</t>
  </si>
  <si>
    <t>heavy rains+wind</t>
  </si>
  <si>
    <t>4</t>
  </si>
  <si>
    <t>Nyamaragoli</t>
  </si>
  <si>
    <t>KE191</t>
  </si>
  <si>
    <t>Pests+Striga weed</t>
  </si>
  <si>
    <t>very rocky</t>
  </si>
  <si>
    <t>H614+H625+H636</t>
  </si>
  <si>
    <t>KE156</t>
  </si>
  <si>
    <t>kilogram / unshelled</t>
  </si>
  <si>
    <t>Access to quality/suitable germplasm+Inadequate fertiliser use</t>
  </si>
  <si>
    <t>Punda</t>
  </si>
  <si>
    <t>sole crop</t>
  </si>
  <si>
    <t>KE047</t>
  </si>
  <si>
    <t>fertilisation+seed variety</t>
  </si>
  <si>
    <t>KE165</t>
  </si>
  <si>
    <t>excessive rain+inadequate fertiliser</t>
  </si>
  <si>
    <t>5</t>
  </si>
  <si>
    <t>KE195</t>
  </si>
  <si>
    <t>2b</t>
  </si>
  <si>
    <t>Maragoli</t>
  </si>
  <si>
    <t>KE003</t>
  </si>
  <si>
    <t>bad seed variety</t>
  </si>
  <si>
    <t>weather conditions viz. drought</t>
  </si>
  <si>
    <t>incorporated</t>
  </si>
  <si>
    <t>legume</t>
  </si>
  <si>
    <t>beans</t>
  </si>
  <si>
    <t>KE085</t>
  </si>
  <si>
    <t>destruction by wind</t>
  </si>
  <si>
    <t>fuel</t>
  </si>
  <si>
    <t>KE039</t>
  </si>
  <si>
    <t>good seed variety+mineral fertiliser</t>
  </si>
  <si>
    <t>returned to fields after feeding animals</t>
  </si>
  <si>
    <t>H614</t>
  </si>
  <si>
    <t>KE131</t>
  </si>
  <si>
    <t>2a</t>
  </si>
  <si>
    <t>late planting</t>
  </si>
  <si>
    <t>seed variety</t>
  </si>
  <si>
    <t>initial fertility+mineral fertiliser</t>
  </si>
  <si>
    <t>KE083</t>
  </si>
  <si>
    <t>6</t>
  </si>
  <si>
    <t>fertiliser demand+theft</t>
  </si>
  <si>
    <t>KE066</t>
  </si>
  <si>
    <t>KE024</t>
  </si>
  <si>
    <t>Pana</t>
  </si>
  <si>
    <t>KE050</t>
  </si>
  <si>
    <t>KE104</t>
  </si>
  <si>
    <t>KE151</t>
  </si>
  <si>
    <t>KE031</t>
  </si>
  <si>
    <t>weather conditions viz. good rains</t>
  </si>
  <si>
    <t>good seed variety-mineral fertilizer</t>
  </si>
  <si>
    <t>KE108</t>
  </si>
  <si>
    <t>haiistones+wind</t>
  </si>
  <si>
    <t>7</t>
  </si>
  <si>
    <t>H624</t>
  </si>
  <si>
    <t>hybrid+local</t>
  </si>
  <si>
    <t>KE106</t>
  </si>
  <si>
    <t>fertiliser demand</t>
  </si>
  <si>
    <t>KE134</t>
  </si>
  <si>
    <t>8</t>
  </si>
  <si>
    <t>KE116</t>
  </si>
  <si>
    <t>KE177</t>
  </si>
  <si>
    <t>fertilisation</t>
  </si>
  <si>
    <t>H691</t>
  </si>
  <si>
    <t>kilogrm</t>
  </si>
  <si>
    <t>good rain+good seed</t>
  </si>
  <si>
    <t>exhausted soils+fertiliser demand</t>
  </si>
  <si>
    <t>Simba</t>
  </si>
  <si>
    <t>KE189</t>
  </si>
  <si>
    <t>soil condition+seed variety</t>
  </si>
  <si>
    <t>hailstones</t>
  </si>
  <si>
    <t>KE084</t>
  </si>
  <si>
    <t>KE005</t>
  </si>
  <si>
    <t>KE072</t>
  </si>
  <si>
    <t>soybean</t>
  </si>
  <si>
    <t>SB19</t>
  </si>
  <si>
    <t>KE057</t>
  </si>
  <si>
    <t>high plant density+Striga weed</t>
  </si>
  <si>
    <t>gorogoro</t>
  </si>
  <si>
    <t>H513</t>
  </si>
  <si>
    <t>near homestead</t>
  </si>
  <si>
    <t>KE109</t>
  </si>
  <si>
    <t>fertiliser demand+rocky soil condition</t>
  </si>
  <si>
    <t>fertiliser demand+striga weed effect</t>
  </si>
  <si>
    <t>striga infestation+high density planting</t>
  </si>
  <si>
    <t>Striga weed</t>
  </si>
  <si>
    <t>low soil fertility+striga infestation</t>
  </si>
  <si>
    <t>groundnuts</t>
  </si>
  <si>
    <t>1c</t>
  </si>
  <si>
    <t>debes</t>
  </si>
  <si>
    <t>millet</t>
  </si>
  <si>
    <t>KE150</t>
  </si>
  <si>
    <t>Nyaluo</t>
  </si>
  <si>
    <t>ash for lye</t>
  </si>
  <si>
    <t>exhausted soils+no fertiliser application</t>
  </si>
  <si>
    <t>shrub</t>
  </si>
  <si>
    <t>improved/mixed</t>
  </si>
  <si>
    <t>sugarcane</t>
  </si>
  <si>
    <t>burnt</t>
  </si>
  <si>
    <t>poor soils+low fertiliser use+terrain</t>
  </si>
  <si>
    <t>Wairimu</t>
  </si>
  <si>
    <t>planted under maize</t>
  </si>
  <si>
    <t>striga infestation+late planting</t>
  </si>
  <si>
    <t>theft</t>
  </si>
  <si>
    <t>soil condition</t>
  </si>
  <si>
    <t>green grams</t>
  </si>
  <si>
    <t>rain+pests viz. chicken+thrips</t>
  </si>
  <si>
    <t>cowpeas</t>
  </si>
  <si>
    <t>sorghum</t>
  </si>
  <si>
    <t>Kaponde</t>
  </si>
  <si>
    <t>fertiliser demand+hailstones</t>
  </si>
  <si>
    <t>SB25</t>
  </si>
  <si>
    <t>fertiliser use+seed variety</t>
  </si>
  <si>
    <t>good rain</t>
  </si>
  <si>
    <t>Rosecoco</t>
  </si>
  <si>
    <t>poor timing</t>
  </si>
  <si>
    <t>Labuono</t>
  </si>
  <si>
    <t>kilogram (unshelled)</t>
  </si>
  <si>
    <t>Nyayo</t>
  </si>
  <si>
    <t>1b</t>
  </si>
  <si>
    <t>Desmodium</t>
  </si>
  <si>
    <t>First time cultivating soya; N2Africa farmer trial</t>
  </si>
  <si>
    <t>1a</t>
  </si>
  <si>
    <t>80</t>
  </si>
  <si>
    <t>mineral fertiliser</t>
  </si>
  <si>
    <t>5a</t>
  </si>
  <si>
    <t>n/a</t>
  </si>
  <si>
    <t>fallow/pasture</t>
  </si>
  <si>
    <t>5b</t>
  </si>
  <si>
    <t>banana</t>
  </si>
  <si>
    <t>bunches</t>
  </si>
  <si>
    <t>homestead</t>
  </si>
  <si>
    <t>vegetables</t>
  </si>
  <si>
    <t>okra</t>
  </si>
  <si>
    <t>woodlot</t>
  </si>
  <si>
    <t>napier</t>
  </si>
  <si>
    <t>bunch</t>
  </si>
  <si>
    <t>ignorance</t>
  </si>
  <si>
    <t>trees</t>
  </si>
  <si>
    <t>Eucalyptus</t>
  </si>
  <si>
    <t>improved/mixed+local</t>
  </si>
  <si>
    <t>Giant Cavendish</t>
  </si>
  <si>
    <t>kales</t>
  </si>
  <si>
    <t>wheelbarrow</t>
  </si>
  <si>
    <t>Eucalyptus saligna</t>
  </si>
  <si>
    <t>tuber</t>
  </si>
  <si>
    <t>sweet potato</t>
  </si>
  <si>
    <t>continuously harvested</t>
  </si>
  <si>
    <t>feed/fodder</t>
  </si>
  <si>
    <t>napier grass</t>
  </si>
  <si>
    <t>0</t>
  </si>
  <si>
    <t>Climatic condition viz. drought</t>
  </si>
  <si>
    <t>tea</t>
  </si>
  <si>
    <t>coffee</t>
  </si>
  <si>
    <t>N14</t>
  </si>
  <si>
    <t>tonne</t>
  </si>
  <si>
    <t>pests viz. moles</t>
  </si>
  <si>
    <t>cassava</t>
  </si>
  <si>
    <t>CMAD</t>
  </si>
  <si>
    <t>Improved variety</t>
  </si>
  <si>
    <t>soil varies from dark to brown</t>
  </si>
  <si>
    <t>Tuber</t>
  </si>
  <si>
    <t>trough</t>
  </si>
  <si>
    <t>rocky soil condition</t>
  </si>
  <si>
    <t>region</t>
  </si>
  <si>
    <t>VIGIHA</t>
  </si>
  <si>
    <t>MIGORI</t>
  </si>
  <si>
    <t>intercropping: are areas complimentary?</t>
  </si>
  <si>
    <t>Row Labels</t>
  </si>
  <si>
    <t>(blank)</t>
  </si>
  <si>
    <t>Grand Total</t>
  </si>
  <si>
    <t>Count of Grain_Yld_tha</t>
  </si>
  <si>
    <t>Average of Grain_Yld_tha</t>
  </si>
  <si>
    <t>Migori</t>
  </si>
  <si>
    <t>Vihiga</t>
  </si>
  <si>
    <t>farm type</t>
  </si>
  <si>
    <t>cowpea</t>
  </si>
  <si>
    <t>green gram</t>
  </si>
  <si>
    <t>groundnut</t>
  </si>
  <si>
    <t>Vigiha</t>
  </si>
  <si>
    <t>stdev</t>
  </si>
  <si>
    <t>count</t>
  </si>
  <si>
    <t>SE</t>
  </si>
  <si>
    <t>based on plots, maybe change to farm level!</t>
  </si>
  <si>
    <t>KE099    2</t>
  </si>
  <si>
    <t>KE043    2</t>
  </si>
  <si>
    <t>KE191    1</t>
  </si>
  <si>
    <t>KE156    1</t>
  </si>
  <si>
    <t>KE047    2</t>
  </si>
  <si>
    <t>KE165    1</t>
  </si>
  <si>
    <t>KE043    1</t>
  </si>
  <si>
    <t>KE195    3</t>
  </si>
  <si>
    <t>KE003    2b</t>
  </si>
  <si>
    <t>KE003    1</t>
  </si>
  <si>
    <t>KE085    3</t>
  </si>
  <si>
    <t>KE195    5</t>
  </si>
  <si>
    <t>KE039    1</t>
  </si>
  <si>
    <t>KE195    1</t>
  </si>
  <si>
    <t>KE195    4</t>
  </si>
  <si>
    <t>KE131    1</t>
  </si>
  <si>
    <t>KE099    3</t>
  </si>
  <si>
    <t>KE156    2</t>
  </si>
  <si>
    <t>KE003    2a</t>
  </si>
  <si>
    <t>KE099    1</t>
  </si>
  <si>
    <t>KE039    2</t>
  </si>
  <si>
    <t>KE083    3</t>
  </si>
  <si>
    <t>KE165    6</t>
  </si>
  <si>
    <t>KE083    2</t>
  </si>
  <si>
    <t>KE066    5</t>
  </si>
  <si>
    <t>KE024    1</t>
  </si>
  <si>
    <t>KE050    3</t>
  </si>
  <si>
    <t>KE066    4</t>
  </si>
  <si>
    <t>KE104    4</t>
  </si>
  <si>
    <t>KE104    2</t>
  </si>
  <si>
    <t>KE151    1</t>
  </si>
  <si>
    <t>KE031    1</t>
  </si>
  <si>
    <t>KE003    3</t>
  </si>
  <si>
    <t>KE083    1</t>
  </si>
  <si>
    <t>KE108    4</t>
  </si>
  <si>
    <t>KE047    3</t>
  </si>
  <si>
    <t>KE085    2</t>
  </si>
  <si>
    <t>KE031    3</t>
  </si>
  <si>
    <t>KE165    7</t>
  </si>
  <si>
    <t>KE165    2</t>
  </si>
  <si>
    <t>KE106    1</t>
  </si>
  <si>
    <t>KE134    5</t>
  </si>
  <si>
    <t>KE116    8</t>
  </si>
  <si>
    <t>KE156    3</t>
  </si>
  <si>
    <t>KE031    2</t>
  </si>
  <si>
    <t>KE177    2</t>
  </si>
  <si>
    <t>KE083    4</t>
  </si>
  <si>
    <t>KE050    1</t>
  </si>
  <si>
    <t>KE066    2</t>
  </si>
  <si>
    <t>KE189    3</t>
  </si>
  <si>
    <t>KE085    1</t>
  </si>
  <si>
    <t>KE084    5</t>
  </si>
  <si>
    <t>KE005    2</t>
  </si>
  <si>
    <t>KE072    1</t>
  </si>
  <si>
    <t>KE189    2</t>
  </si>
  <si>
    <t>KE057    1</t>
  </si>
  <si>
    <t>KE165    4</t>
  </si>
  <si>
    <t>KE116    6</t>
  </si>
  <si>
    <t>KE109    3</t>
  </si>
  <si>
    <t>KE109    2</t>
  </si>
  <si>
    <t>KE039    3</t>
  </si>
  <si>
    <t>KE057    3</t>
  </si>
  <si>
    <t>KE108    5</t>
  </si>
  <si>
    <t>KE057    2</t>
  </si>
  <si>
    <t>KE084    3</t>
  </si>
  <si>
    <t>KE116    4</t>
  </si>
  <si>
    <t>KE189    1c</t>
  </si>
  <si>
    <t>KE024    3</t>
  </si>
  <si>
    <t>KE108    1</t>
  </si>
  <si>
    <t>KE150    1</t>
  </si>
  <si>
    <t>KE177    1</t>
  </si>
  <si>
    <t>KE005    1</t>
  </si>
  <si>
    <t>KE131    2</t>
  </si>
  <si>
    <t>KE104    1</t>
  </si>
  <si>
    <t>KE066    1</t>
  </si>
  <si>
    <t>KE108    3</t>
  </si>
  <si>
    <t>KE047    1</t>
  </si>
  <si>
    <t>KE195    2</t>
  </si>
  <si>
    <t>KE108    2</t>
  </si>
  <si>
    <t>KE134    3</t>
  </si>
  <si>
    <t>KE191    3</t>
  </si>
  <si>
    <t>KE134    2</t>
  </si>
  <si>
    <t>KE024    4</t>
  </si>
  <si>
    <t>KE066    3</t>
  </si>
  <si>
    <t>KE072    3</t>
  </si>
  <si>
    <t>KE191    4</t>
  </si>
  <si>
    <t>KE134    1</t>
  </si>
  <si>
    <t>KE131    3</t>
  </si>
  <si>
    <t>KE189    1b</t>
  </si>
  <si>
    <t>KE057    4</t>
  </si>
  <si>
    <t>KE156    4</t>
  </si>
  <si>
    <t>KE189    1a</t>
  </si>
  <si>
    <t>KE003    4</t>
  </si>
  <si>
    <t>KE003    5a</t>
  </si>
  <si>
    <t>KE003    5b</t>
  </si>
  <si>
    <t>KE003    6</t>
  </si>
  <si>
    <t>KE003    7</t>
  </si>
  <si>
    <t>KE005    3</t>
  </si>
  <si>
    <t>KE005    4</t>
  </si>
  <si>
    <t>KE005    5</t>
  </si>
  <si>
    <t>KE005    6</t>
  </si>
  <si>
    <t>KE024    2</t>
  </si>
  <si>
    <t>KE031    4</t>
  </si>
  <si>
    <t>KE031    5</t>
  </si>
  <si>
    <t>KE050    2</t>
  </si>
  <si>
    <t>KE072    2</t>
  </si>
  <si>
    <t>KE084    0</t>
  </si>
  <si>
    <t>KE084    1</t>
  </si>
  <si>
    <t>KE084    2</t>
  </si>
  <si>
    <t>KE084    4</t>
  </si>
  <si>
    <t>KE104    3</t>
  </si>
  <si>
    <t>KE104    5</t>
  </si>
  <si>
    <t>KE109    1</t>
  </si>
  <si>
    <t>KE116    1</t>
  </si>
  <si>
    <t>KE116    2</t>
  </si>
  <si>
    <t>KE116    3</t>
  </si>
  <si>
    <t>KE116    5</t>
  </si>
  <si>
    <t>KE116    7</t>
  </si>
  <si>
    <t>KE134    4</t>
  </si>
  <si>
    <t>KE134    6</t>
  </si>
  <si>
    <t>KE150    2</t>
  </si>
  <si>
    <t>KE165    3</t>
  </si>
  <si>
    <t>KE165    5</t>
  </si>
  <si>
    <t>KE191    2</t>
  </si>
  <si>
    <t>KE191    5</t>
  </si>
  <si>
    <t>Farm_Code+Field_ID</t>
  </si>
  <si>
    <t>Sum of Crop_Area_ha</t>
  </si>
  <si>
    <t>farm code</t>
  </si>
  <si>
    <t>summed crop area</t>
  </si>
  <si>
    <t>county</t>
  </si>
  <si>
    <t>vihiga</t>
  </si>
  <si>
    <t>migori</t>
  </si>
  <si>
    <t>average summed crop area (ha)</t>
  </si>
  <si>
    <t>se</t>
  </si>
  <si>
    <t>cultivated area</t>
  </si>
  <si>
    <t>VIHIGA</t>
  </si>
  <si>
    <t>I deleted the double crop areas in case of intercropping</t>
  </si>
  <si>
    <t>fallow/woodlot</t>
  </si>
  <si>
    <t>Average of maize</t>
  </si>
  <si>
    <t>Average of beans</t>
  </si>
  <si>
    <t>Average of soybean</t>
  </si>
  <si>
    <t>cassava/sweet potatoe</t>
  </si>
  <si>
    <t>napier/desmodium</t>
  </si>
  <si>
    <t>cereals</t>
  </si>
  <si>
    <t>grain legumes</t>
  </si>
  <si>
    <t>other</t>
  </si>
  <si>
    <t>Farm_Class    Farm_Code</t>
  </si>
  <si>
    <t>2    KE003</t>
  </si>
  <si>
    <t>1    KE005</t>
  </si>
  <si>
    <t>4    KE024</t>
  </si>
  <si>
    <t>5    KE031</t>
  </si>
  <si>
    <t>2    KE039</t>
  </si>
  <si>
    <t>3    KE043</t>
  </si>
  <si>
    <t>2    KE047</t>
  </si>
  <si>
    <t>4    KE050</t>
  </si>
  <si>
    <t>5    KE057</t>
  </si>
  <si>
    <t>4    KE066</t>
  </si>
  <si>
    <t>3    KE072</t>
  </si>
  <si>
    <t>4    KE083</t>
  </si>
  <si>
    <t>5    KE084</t>
  </si>
  <si>
    <t>1    KE085</t>
  </si>
  <si>
    <t>3    KE099</t>
  </si>
  <si>
    <t>3    KE104</t>
  </si>
  <si>
    <t>4    KE106</t>
  </si>
  <si>
    <t>4    KE108</t>
  </si>
  <si>
    <t>2    KE109</t>
  </si>
  <si>
    <t>5    KE116</t>
  </si>
  <si>
    <t>3    KE131</t>
  </si>
  <si>
    <t>5    KE134</t>
  </si>
  <si>
    <t>1    KE150</t>
  </si>
  <si>
    <t>2    KE151</t>
  </si>
  <si>
    <t>2    KE156</t>
  </si>
  <si>
    <t>3    KE165</t>
  </si>
  <si>
    <t>2    KE177</t>
  </si>
  <si>
    <t>1    KE189</t>
  </si>
  <si>
    <t>4    KE191</t>
  </si>
  <si>
    <t>5    KE195</t>
  </si>
  <si>
    <t>Average of summed crop area</t>
  </si>
  <si>
    <t>maize/beans</t>
  </si>
  <si>
    <t>maize/cowpea/okra</t>
  </si>
  <si>
    <t>maize/beans/eucalyptus</t>
  </si>
  <si>
    <t>maize/banana</t>
  </si>
  <si>
    <t>maize/kales</t>
  </si>
  <si>
    <t>maize/sweet potatoe</t>
  </si>
  <si>
    <t xml:space="preserve">maize/cowpea </t>
  </si>
  <si>
    <t>coffee/banana</t>
  </si>
  <si>
    <t>maize/beans/soybean</t>
  </si>
  <si>
    <t>maize/millet</t>
  </si>
  <si>
    <t>maize/green gram</t>
  </si>
  <si>
    <t>maize/groundnut</t>
  </si>
  <si>
    <t>maize/cassava</t>
  </si>
  <si>
    <t>maize/beans/soybean/groundnut</t>
  </si>
  <si>
    <t>maak hiervan: beperkt aantal (inter)crop types --&gt; voor alle farm types</t>
  </si>
  <si>
    <t>grain legume</t>
  </si>
  <si>
    <t>groundnuts/kales</t>
  </si>
  <si>
    <t>maize w.legume</t>
  </si>
  <si>
    <t>maize w.banana</t>
  </si>
  <si>
    <t>maize/sorghum</t>
  </si>
  <si>
    <t>maize+grain legume</t>
  </si>
  <si>
    <t>napier/desmodium/napier/desmodium</t>
  </si>
  <si>
    <t>maize w.other</t>
  </si>
  <si>
    <t>cereals+other</t>
  </si>
  <si>
    <t>SEM</t>
  </si>
  <si>
    <t>Sum of Grain_Yld_tha</t>
  </si>
  <si>
    <t>site</t>
  </si>
  <si>
    <t>Count of beans</t>
  </si>
  <si>
    <t>Count of maize</t>
  </si>
  <si>
    <t>Count of soybean</t>
  </si>
  <si>
    <t>StdDev of beans</t>
  </si>
  <si>
    <t>StdDev of maize</t>
  </si>
  <si>
    <t>StdDev of soybean</t>
  </si>
  <si>
    <t>sem beans</t>
  </si>
  <si>
    <t>sem maize</t>
  </si>
  <si>
    <t>sem soybean</t>
  </si>
  <si>
    <t>bean</t>
  </si>
  <si>
    <t>average yields</t>
  </si>
  <si>
    <t>with changed farm type order</t>
  </si>
  <si>
    <t>with original farm type order</t>
  </si>
  <si>
    <t>1 becomes 2, 2 becomes 3, 3 becomes 4, 4 becomes 1, 5 remains the same</t>
  </si>
  <si>
    <t>N</t>
  </si>
  <si>
    <t>crop type</t>
  </si>
  <si>
    <t>ha</t>
  </si>
  <si>
    <t>Count of ha</t>
  </si>
  <si>
    <t>Average of ha</t>
  </si>
  <si>
    <t>StdDev of ha</t>
  </si>
  <si>
    <t>sem</t>
  </si>
  <si>
    <t>average</t>
  </si>
  <si>
    <t>farm types revised order</t>
  </si>
  <si>
    <t>original order farm types</t>
  </si>
  <si>
    <t>without zero's for in word</t>
  </si>
  <si>
    <t>niet compleet! In ieder geval KE031 niet!</t>
  </si>
  <si>
    <t>% grain legumes</t>
  </si>
  <si>
    <t>total</t>
  </si>
  <si>
    <t xml:space="preserve">% sole grain legumes </t>
  </si>
  <si>
    <t>% int grain legumes</t>
  </si>
  <si>
    <t>% high value</t>
  </si>
  <si>
    <t>grain legumes+maize</t>
  </si>
  <si>
    <t>Wycliffe says total field 1 410 m2</t>
  </si>
  <si>
    <t>wycliffe now says 429,8 m2.....</t>
  </si>
  <si>
    <t>Grain legumes  sole</t>
  </si>
  <si>
    <t>Grain legumes intercropped</t>
  </si>
  <si>
    <t>High value crops</t>
  </si>
  <si>
    <t>Farm type</t>
  </si>
  <si>
    <t>Beans</t>
  </si>
  <si>
    <t>Maize</t>
  </si>
  <si>
    <t>Soybean</t>
  </si>
  <si>
    <t>average yields -12 % moisture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</si>
</sst>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8.5"/>
      <color theme="1"/>
      <name val="Verdana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9" fontId="6" fillId="0" borderId="0" applyFont="0" applyFill="0" applyBorder="0" applyAlignment="0" applyProtection="0"/>
  </cellStyleXfs>
  <cellXfs count="62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/>
    <xf numFmtId="0" fontId="2" fillId="0" borderId="2" xfId="1" applyFont="1" applyFill="1" applyBorder="1" applyAlignment="1">
      <alignment horizontal="right"/>
    </xf>
    <xf numFmtId="0" fontId="3" fillId="0" borderId="0" xfId="1" applyAlignment="1"/>
    <xf numFmtId="4" fontId="2" fillId="0" borderId="2" xfId="1" applyNumberFormat="1" applyFont="1" applyFill="1" applyBorder="1" applyAlignment="1">
      <alignment horizontal="right"/>
    </xf>
    <xf numFmtId="0" fontId="3" fillId="0" borderId="2" xfId="1" applyBorder="1" applyAlignment="1"/>
    <xf numFmtId="4" fontId="2" fillId="0" borderId="0" xfId="1" applyNumberFormat="1" applyFont="1" applyFill="1" applyBorder="1" applyAlignment="1">
      <alignment horizontal="right"/>
    </xf>
    <xf numFmtId="4" fontId="2" fillId="3" borderId="2" xfId="1" applyNumberFormat="1" applyFont="1" applyFill="1" applyBorder="1" applyAlignment="1">
      <alignment horizontal="left"/>
    </xf>
    <xf numFmtId="0" fontId="3" fillId="3" borderId="0" xfId="1" applyFill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1" fillId="0" borderId="3" xfId="0" applyFont="1" applyBorder="1" applyAlignment="1">
      <alignment horizontal="left"/>
    </xf>
    <xf numFmtId="0" fontId="0" fillId="0" borderId="0" xfId="0" applyAlignment="1">
      <alignment horizontal="left" indent="2"/>
    </xf>
    <xf numFmtId="0" fontId="0" fillId="0" borderId="0" xfId="0" applyNumberFormat="1"/>
    <xf numFmtId="0" fontId="1" fillId="4" borderId="3" xfId="0" applyFont="1" applyFill="1" applyBorder="1"/>
    <xf numFmtId="0" fontId="1" fillId="0" borderId="3" xfId="0" applyNumberFormat="1" applyFont="1" applyBorder="1"/>
    <xf numFmtId="0" fontId="0" fillId="3" borderId="0" xfId="0" applyFill="1"/>
    <xf numFmtId="0" fontId="1" fillId="0" borderId="0" xfId="0" applyFont="1"/>
    <xf numFmtId="0" fontId="2" fillId="0" borderId="0" xfId="1" applyFont="1" applyFill="1" applyBorder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2" fillId="0" borderId="2" xfId="1" applyNumberFormat="1" applyFont="1" applyFill="1" applyBorder="1" applyAlignment="1"/>
    <xf numFmtId="0" fontId="0" fillId="0" borderId="0" xfId="0" applyNumberFormat="1" applyAlignment="1">
      <alignment horizontal="right"/>
    </xf>
    <xf numFmtId="0" fontId="0" fillId="0" borderId="0" xfId="0" applyBorder="1"/>
    <xf numFmtId="0" fontId="4" fillId="0" borderId="2" xfId="1" applyFont="1" applyFill="1" applyBorder="1" applyAlignment="1"/>
    <xf numFmtId="0" fontId="2" fillId="3" borderId="2" xfId="1" applyFont="1" applyFill="1" applyBorder="1" applyAlignment="1"/>
    <xf numFmtId="4" fontId="2" fillId="3" borderId="2" xfId="1" applyNumberFormat="1" applyFont="1" applyFill="1" applyBorder="1" applyAlignment="1">
      <alignment horizontal="right"/>
    </xf>
    <xf numFmtId="0" fontId="0" fillId="3" borderId="0" xfId="0" applyFill="1" applyBorder="1"/>
    <xf numFmtId="0" fontId="0" fillId="0" borderId="0" xfId="0" applyFill="1"/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3"/>
    </xf>
    <xf numFmtId="0" fontId="1" fillId="0" borderId="0" xfId="0" applyNumberFormat="1" applyFont="1"/>
    <xf numFmtId="164" fontId="0" fillId="0" borderId="0" xfId="0" applyNumberFormat="1"/>
    <xf numFmtId="164" fontId="0" fillId="0" borderId="0" xfId="0" applyNumberFormat="1" applyFill="1"/>
    <xf numFmtId="2" fontId="0" fillId="0" borderId="0" xfId="0" applyNumberFormat="1"/>
    <xf numFmtId="0" fontId="0" fillId="5" borderId="0" xfId="0" applyFill="1"/>
    <xf numFmtId="0" fontId="1" fillId="5" borderId="0" xfId="0" applyFont="1" applyFill="1"/>
    <xf numFmtId="0" fontId="5" fillId="5" borderId="0" xfId="0" applyFont="1" applyFill="1" applyAlignment="1">
      <alignment vertical="center"/>
    </xf>
    <xf numFmtId="0" fontId="3" fillId="0" borderId="0" xfId="1" applyBorder="1" applyAlignment="1"/>
    <xf numFmtId="9" fontId="0" fillId="0" borderId="0" xfId="2" applyFont="1"/>
    <xf numFmtId="1" fontId="0" fillId="0" borderId="0" xfId="0" applyNumberFormat="1"/>
    <xf numFmtId="4" fontId="0" fillId="0" borderId="0" xfId="0" applyNumberFormat="1"/>
    <xf numFmtId="4" fontId="0" fillId="0" borderId="0" xfId="0" applyNumberFormat="1" applyBorder="1"/>
    <xf numFmtId="0" fontId="8" fillId="0" borderId="4" xfId="0" applyFont="1" applyBorder="1" applyAlignment="1">
      <alignment vertical="center"/>
    </xf>
    <xf numFmtId="0" fontId="7" fillId="0" borderId="0" xfId="0" applyFont="1"/>
    <xf numFmtId="0" fontId="7" fillId="0" borderId="4" xfId="0" applyFont="1" applyBorder="1"/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8" fillId="0" borderId="5" xfId="0" applyFont="1" applyBorder="1" applyAlignment="1">
      <alignment vertical="center"/>
    </xf>
    <xf numFmtId="0" fontId="7" fillId="0" borderId="5" xfId="0" applyFont="1" applyBorder="1"/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8" fillId="0" borderId="4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vertical="center"/>
    </xf>
  </cellXfs>
  <cellStyles count="3">
    <cellStyle name="Normal_Sheet1" xfId="1"/>
    <cellStyle name="Procent" xfId="2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pivotCacheDefinition" Target="pivotCache/pivotCacheDefinition7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pivotCacheDefinition" Target="pivotCache/pivotCacheDefinition6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Relationship Id="rId22" Type="http://schemas.openxmlformats.org/officeDocument/2006/relationships/calcChain" Target="calcChain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barChart>
        <c:barDir val="col"/>
        <c:grouping val="clustered"/>
        <c:ser>
          <c:idx val="0"/>
          <c:order val="0"/>
          <c:tx>
            <c:strRef>
              <c:f>yield!$Q$44</c:f>
              <c:strCache>
                <c:ptCount val="1"/>
                <c:pt idx="0">
                  <c:v>Migori</c:v>
                </c:pt>
              </c:strCache>
            </c:strRef>
          </c:tx>
          <c:cat>
            <c:strRef>
              <c:f>yield!$P$45:$P$52</c:f>
              <c:strCache>
                <c:ptCount val="8"/>
                <c:pt idx="0">
                  <c:v>beans</c:v>
                </c:pt>
                <c:pt idx="1">
                  <c:v>cowpeas</c:v>
                </c:pt>
                <c:pt idx="2">
                  <c:v>green grams</c:v>
                </c:pt>
                <c:pt idx="3">
                  <c:v>groundnuts</c:v>
                </c:pt>
                <c:pt idx="4">
                  <c:v>maize</c:v>
                </c:pt>
                <c:pt idx="5">
                  <c:v>millet</c:v>
                </c:pt>
                <c:pt idx="6">
                  <c:v>sorghum</c:v>
                </c:pt>
                <c:pt idx="7">
                  <c:v>soybean</c:v>
                </c:pt>
              </c:strCache>
            </c:strRef>
          </c:cat>
          <c:val>
            <c:numRef>
              <c:f>yield!$Q$45:$Q$52</c:f>
              <c:numCache>
                <c:formatCode>General</c:formatCode>
                <c:ptCount val="8"/>
                <c:pt idx="0">
                  <c:v>0.38600000000000001</c:v>
                </c:pt>
                <c:pt idx="1">
                  <c:v>0.22</c:v>
                </c:pt>
                <c:pt idx="2">
                  <c:v>0.32250000000000001</c:v>
                </c:pt>
                <c:pt idx="3">
                  <c:v>0.435</c:v>
                </c:pt>
                <c:pt idx="4">
                  <c:v>1.9627027027027033</c:v>
                </c:pt>
                <c:pt idx="5">
                  <c:v>0.88</c:v>
                </c:pt>
                <c:pt idx="7">
                  <c:v>0.66249999999999998</c:v>
                </c:pt>
              </c:numCache>
            </c:numRef>
          </c:val>
        </c:ser>
        <c:ser>
          <c:idx val="1"/>
          <c:order val="1"/>
          <c:tx>
            <c:strRef>
              <c:f>yield!$R$44</c:f>
              <c:strCache>
                <c:ptCount val="1"/>
                <c:pt idx="0">
                  <c:v>Vihiga</c:v>
                </c:pt>
              </c:strCache>
            </c:strRef>
          </c:tx>
          <c:cat>
            <c:strRef>
              <c:f>yield!$P$45:$P$52</c:f>
              <c:strCache>
                <c:ptCount val="8"/>
                <c:pt idx="0">
                  <c:v>beans</c:v>
                </c:pt>
                <c:pt idx="1">
                  <c:v>cowpeas</c:v>
                </c:pt>
                <c:pt idx="2">
                  <c:v>green grams</c:v>
                </c:pt>
                <c:pt idx="3">
                  <c:v>groundnuts</c:v>
                </c:pt>
                <c:pt idx="4">
                  <c:v>maize</c:v>
                </c:pt>
                <c:pt idx="5">
                  <c:v>millet</c:v>
                </c:pt>
                <c:pt idx="6">
                  <c:v>sorghum</c:v>
                </c:pt>
                <c:pt idx="7">
                  <c:v>soybean</c:v>
                </c:pt>
              </c:strCache>
            </c:strRef>
          </c:cat>
          <c:val>
            <c:numRef>
              <c:f>yield!$R$45:$R$52</c:f>
              <c:numCache>
                <c:formatCode>General</c:formatCode>
                <c:ptCount val="8"/>
                <c:pt idx="0">
                  <c:v>0.66599999999999993</c:v>
                </c:pt>
                <c:pt idx="1">
                  <c:v>0.38500000000000001</c:v>
                </c:pt>
                <c:pt idx="3">
                  <c:v>0.22</c:v>
                </c:pt>
                <c:pt idx="4">
                  <c:v>2.2635575908837704</c:v>
                </c:pt>
                <c:pt idx="6">
                  <c:v>0.4</c:v>
                </c:pt>
                <c:pt idx="7">
                  <c:v>0.4425</c:v>
                </c:pt>
              </c:numCache>
            </c:numRef>
          </c:val>
        </c:ser>
        <c:dLbls/>
        <c:axId val="74792960"/>
        <c:axId val="74794496"/>
      </c:barChart>
      <c:catAx>
        <c:axId val="74792960"/>
        <c:scaling>
          <c:orientation val="minMax"/>
        </c:scaling>
        <c:axPos val="b"/>
        <c:numFmt formatCode="General" sourceLinked="1"/>
        <c:tickLblPos val="nextTo"/>
        <c:crossAx val="74794496"/>
        <c:crosses val="autoZero"/>
        <c:auto val="1"/>
        <c:lblAlgn val="ctr"/>
        <c:lblOffset val="100"/>
      </c:catAx>
      <c:valAx>
        <c:axId val="74794496"/>
        <c:scaling>
          <c:orientation val="minMax"/>
        </c:scaling>
        <c:axPos val="l"/>
        <c:majorGridlines/>
        <c:numFmt formatCode="General" sourceLinked="1"/>
        <c:tickLblPos val="nextTo"/>
        <c:crossAx val="7479296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Migori</a:t>
            </a:r>
          </a:p>
        </c:rich>
      </c:tx>
      <c:overlay val="1"/>
    </c:title>
    <c:plotArea>
      <c:layout/>
      <c:barChart>
        <c:barDir val="bar"/>
        <c:grouping val="stacked"/>
        <c:ser>
          <c:idx val="0"/>
          <c:order val="0"/>
          <c:tx>
            <c:strRef>
              <c:f>'area per (inter)crop category'!$AA$42</c:f>
              <c:strCache>
                <c:ptCount val="1"/>
              </c:strCache>
            </c:strRef>
          </c:tx>
          <c:cat>
            <c:numRef>
              <c:f>'area per (inter)crop category'!$AB$41:$AF$41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category'!$AB$42:$AF$42</c:f>
              <c:numCache>
                <c:formatCode>0.000</c:formatCode>
                <c:ptCount val="5"/>
              </c:numCache>
            </c:numRef>
          </c:val>
        </c:ser>
        <c:ser>
          <c:idx val="1"/>
          <c:order val="1"/>
          <c:tx>
            <c:strRef>
              <c:f>'area per (inter)crop category'!$AA$43</c:f>
              <c:strCache>
                <c:ptCount val="1"/>
              </c:strCache>
            </c:strRef>
          </c:tx>
          <c:cat>
            <c:numRef>
              <c:f>'area per (inter)crop category'!$AB$41:$AF$41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category'!$AB$43:$AF$43</c:f>
              <c:numCache>
                <c:formatCode>0.000</c:formatCode>
                <c:ptCount val="5"/>
              </c:numCache>
            </c:numRef>
          </c:val>
        </c:ser>
        <c:ser>
          <c:idx val="2"/>
          <c:order val="2"/>
          <c:tx>
            <c:strRef>
              <c:f>'area per (inter)crop category'!$AA$44</c:f>
              <c:strCache>
                <c:ptCount val="1"/>
              </c:strCache>
            </c:strRef>
          </c:tx>
          <c:cat>
            <c:numRef>
              <c:f>'area per (inter)crop category'!$AB$41:$AF$41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category'!$AB$44:$AF$44</c:f>
              <c:numCache>
                <c:formatCode>0.000</c:formatCode>
                <c:ptCount val="5"/>
              </c:numCache>
            </c:numRef>
          </c:val>
        </c:ser>
        <c:ser>
          <c:idx val="3"/>
          <c:order val="3"/>
          <c:tx>
            <c:strRef>
              <c:f>'area per (inter)crop category'!$AA$45</c:f>
              <c:strCache>
                <c:ptCount val="1"/>
              </c:strCache>
            </c:strRef>
          </c:tx>
          <c:cat>
            <c:numRef>
              <c:f>'area per (inter)crop category'!$AB$41:$AF$41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category'!$AB$45:$AF$45</c:f>
              <c:numCache>
                <c:formatCode>0.000</c:formatCode>
                <c:ptCount val="5"/>
              </c:numCache>
            </c:numRef>
          </c:val>
        </c:ser>
        <c:ser>
          <c:idx val="4"/>
          <c:order val="4"/>
          <c:tx>
            <c:strRef>
              <c:f>'area per (inter)crop category'!$AA$46</c:f>
              <c:strCache>
                <c:ptCount val="1"/>
              </c:strCache>
            </c:strRef>
          </c:tx>
          <c:cat>
            <c:numRef>
              <c:f>'area per (inter)crop category'!$AB$41:$AF$41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category'!$AB$46:$AF$46</c:f>
              <c:numCache>
                <c:formatCode>0.000</c:formatCode>
                <c:ptCount val="5"/>
              </c:numCache>
            </c:numRef>
          </c:val>
        </c:ser>
        <c:ser>
          <c:idx val="5"/>
          <c:order val="5"/>
          <c:tx>
            <c:strRef>
              <c:f>'area per (inter)crop category'!$AA$47</c:f>
              <c:strCache>
                <c:ptCount val="1"/>
              </c:strCache>
            </c:strRef>
          </c:tx>
          <c:cat>
            <c:numRef>
              <c:f>'area per (inter)crop category'!$AB$41:$AF$41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category'!$AB$47:$AF$47</c:f>
              <c:numCache>
                <c:formatCode>0.000</c:formatCode>
                <c:ptCount val="5"/>
              </c:numCache>
            </c:numRef>
          </c:val>
        </c:ser>
        <c:ser>
          <c:idx val="6"/>
          <c:order val="6"/>
          <c:tx>
            <c:strRef>
              <c:f>'area per (inter)crop category'!$AA$48</c:f>
              <c:strCache>
                <c:ptCount val="1"/>
              </c:strCache>
            </c:strRef>
          </c:tx>
          <c:cat>
            <c:numRef>
              <c:f>'area per (inter)crop category'!$AB$41:$AF$41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category'!$AB$48:$AF$48</c:f>
              <c:numCache>
                <c:formatCode>0.000</c:formatCode>
                <c:ptCount val="5"/>
              </c:numCache>
            </c:numRef>
          </c:val>
        </c:ser>
        <c:ser>
          <c:idx val="7"/>
          <c:order val="7"/>
          <c:tx>
            <c:strRef>
              <c:f>'area per (inter)crop category'!$AA$49</c:f>
              <c:strCache>
                <c:ptCount val="1"/>
              </c:strCache>
            </c:strRef>
          </c:tx>
          <c:cat>
            <c:numRef>
              <c:f>'area per (inter)crop category'!$AB$41:$AF$41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category'!$AB$49:$AF$49</c:f>
              <c:numCache>
                <c:formatCode>0.000</c:formatCode>
                <c:ptCount val="5"/>
              </c:numCache>
            </c:numRef>
          </c:val>
        </c:ser>
        <c:ser>
          <c:idx val="8"/>
          <c:order val="8"/>
          <c:tx>
            <c:strRef>
              <c:f>'area per (inter)crop category'!$AA$50</c:f>
              <c:strCache>
                <c:ptCount val="1"/>
              </c:strCache>
            </c:strRef>
          </c:tx>
          <c:cat>
            <c:numRef>
              <c:f>'area per (inter)crop category'!$AB$41:$AF$41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category'!$AB$50:$AF$50</c:f>
              <c:numCache>
                <c:formatCode>0.000</c:formatCode>
                <c:ptCount val="5"/>
              </c:numCache>
            </c:numRef>
          </c:val>
        </c:ser>
        <c:dLbls/>
        <c:overlap val="100"/>
        <c:axId val="79302656"/>
        <c:axId val="79304192"/>
      </c:barChart>
      <c:catAx>
        <c:axId val="79302656"/>
        <c:scaling>
          <c:orientation val="minMax"/>
        </c:scaling>
        <c:axPos val="l"/>
        <c:numFmt formatCode="General" sourceLinked="1"/>
        <c:tickLblPos val="nextTo"/>
        <c:crossAx val="79304192"/>
        <c:crosses val="autoZero"/>
        <c:auto val="1"/>
        <c:lblAlgn val="ctr"/>
        <c:lblOffset val="100"/>
      </c:catAx>
      <c:valAx>
        <c:axId val="79304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ha</a:t>
                </a:r>
              </a:p>
            </c:rich>
          </c:tx>
        </c:title>
        <c:numFmt formatCode="0.0" sourceLinked="0"/>
        <c:tickLblPos val="nextTo"/>
        <c:crossAx val="79302656"/>
        <c:crosses val="autoZero"/>
        <c:crossBetween val="between"/>
      </c:valAx>
    </c:plotArea>
    <c:legend>
      <c:legendPos val="r"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Vihiga</a:t>
            </a:r>
          </a:p>
        </c:rich>
      </c:tx>
      <c:overlay val="1"/>
    </c:title>
    <c:plotArea>
      <c:layout/>
      <c:barChart>
        <c:barDir val="bar"/>
        <c:grouping val="stacked"/>
        <c:ser>
          <c:idx val="0"/>
          <c:order val="0"/>
          <c:tx>
            <c:strRef>
              <c:f>'area per (inter)crop category'!$AA$54</c:f>
              <c:strCache>
                <c:ptCount val="1"/>
              </c:strCache>
            </c:strRef>
          </c:tx>
          <c:cat>
            <c:numRef>
              <c:f>'area per (inter)crop category'!$AB$53:$AF$53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category'!$AB$54:$AF$54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tx>
            <c:strRef>
              <c:f>'area per (inter)crop category'!$AA$55</c:f>
              <c:strCache>
                <c:ptCount val="1"/>
              </c:strCache>
            </c:strRef>
          </c:tx>
          <c:cat>
            <c:numRef>
              <c:f>'area per (inter)crop category'!$AB$53:$AF$53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category'!$AB$55:$AF$55</c:f>
              <c:numCache>
                <c:formatCode>0.000</c:formatCode>
                <c:ptCount val="5"/>
              </c:numCache>
            </c:numRef>
          </c:val>
        </c:ser>
        <c:ser>
          <c:idx val="2"/>
          <c:order val="2"/>
          <c:tx>
            <c:strRef>
              <c:f>'area per (inter)crop category'!$AA$56</c:f>
              <c:strCache>
                <c:ptCount val="1"/>
              </c:strCache>
            </c:strRef>
          </c:tx>
          <c:cat>
            <c:numRef>
              <c:f>'area per (inter)crop category'!$AB$53:$AF$53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category'!$AB$56:$AF$56</c:f>
              <c:numCache>
                <c:formatCode>0.000</c:formatCode>
                <c:ptCount val="5"/>
              </c:numCache>
            </c:numRef>
          </c:val>
        </c:ser>
        <c:ser>
          <c:idx val="3"/>
          <c:order val="3"/>
          <c:tx>
            <c:strRef>
              <c:f>'area per (inter)crop category'!$AA$57</c:f>
              <c:strCache>
                <c:ptCount val="1"/>
              </c:strCache>
            </c:strRef>
          </c:tx>
          <c:cat>
            <c:numRef>
              <c:f>'area per (inter)crop category'!$AB$53:$AF$53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category'!$AB$57:$AF$57</c:f>
              <c:numCache>
                <c:formatCode>0.000</c:formatCode>
                <c:ptCount val="5"/>
              </c:numCache>
            </c:numRef>
          </c:val>
        </c:ser>
        <c:ser>
          <c:idx val="4"/>
          <c:order val="4"/>
          <c:tx>
            <c:strRef>
              <c:f>'area per (inter)crop category'!$AA$58</c:f>
              <c:strCache>
                <c:ptCount val="1"/>
              </c:strCache>
            </c:strRef>
          </c:tx>
          <c:cat>
            <c:numRef>
              <c:f>'area per (inter)crop category'!$AB$53:$AF$53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category'!$AB$58:$AF$58</c:f>
              <c:numCache>
                <c:formatCode>0.000</c:formatCode>
                <c:ptCount val="5"/>
              </c:numCache>
            </c:numRef>
          </c:val>
        </c:ser>
        <c:ser>
          <c:idx val="5"/>
          <c:order val="5"/>
          <c:tx>
            <c:strRef>
              <c:f>'area per (inter)crop category'!$AA$59</c:f>
              <c:strCache>
                <c:ptCount val="1"/>
              </c:strCache>
            </c:strRef>
          </c:tx>
          <c:cat>
            <c:numRef>
              <c:f>'area per (inter)crop category'!$AB$53:$AF$53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category'!$AB$59:$AF$59</c:f>
              <c:numCache>
                <c:formatCode>0.000</c:formatCode>
                <c:ptCount val="5"/>
              </c:numCache>
            </c:numRef>
          </c:val>
        </c:ser>
        <c:ser>
          <c:idx val="6"/>
          <c:order val="6"/>
          <c:tx>
            <c:strRef>
              <c:f>'area per (inter)crop category'!$AA$60</c:f>
              <c:strCache>
                <c:ptCount val="1"/>
              </c:strCache>
            </c:strRef>
          </c:tx>
          <c:cat>
            <c:numRef>
              <c:f>'area per (inter)crop category'!$AB$53:$AF$53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category'!$AB$60:$AF$60</c:f>
              <c:numCache>
                <c:formatCode>0.000</c:formatCode>
                <c:ptCount val="5"/>
              </c:numCache>
            </c:numRef>
          </c:val>
        </c:ser>
        <c:ser>
          <c:idx val="7"/>
          <c:order val="7"/>
          <c:tx>
            <c:strRef>
              <c:f>'area per (inter)crop category'!$AA$61</c:f>
              <c:strCache>
                <c:ptCount val="1"/>
              </c:strCache>
            </c:strRef>
          </c:tx>
          <c:cat>
            <c:numRef>
              <c:f>'area per (inter)crop category'!$AB$53:$AF$53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category'!$AB$61:$AF$61</c:f>
              <c:numCache>
                <c:formatCode>0.000</c:formatCode>
                <c:ptCount val="5"/>
              </c:numCache>
            </c:numRef>
          </c:val>
        </c:ser>
        <c:ser>
          <c:idx val="8"/>
          <c:order val="8"/>
          <c:tx>
            <c:strRef>
              <c:f>'area per (inter)crop category'!$AA$62</c:f>
              <c:strCache>
                <c:ptCount val="1"/>
              </c:strCache>
            </c:strRef>
          </c:tx>
          <c:cat>
            <c:numRef>
              <c:f>'area per (inter)crop category'!$AB$53:$AF$53</c:f>
              <c:numCache>
                <c:formatCode>General</c:formatCode>
                <c:ptCount val="5"/>
              </c:numCache>
            </c:numRef>
          </c:cat>
          <c:val>
            <c:numRef>
              <c:f>'area per (inter)crop category'!$AB$62:$AF$62</c:f>
              <c:numCache>
                <c:formatCode>0.000</c:formatCode>
                <c:ptCount val="5"/>
              </c:numCache>
            </c:numRef>
          </c:val>
        </c:ser>
        <c:dLbls/>
        <c:overlap val="100"/>
        <c:axId val="79576448"/>
        <c:axId val="79590528"/>
      </c:barChart>
      <c:catAx>
        <c:axId val="79576448"/>
        <c:scaling>
          <c:orientation val="minMax"/>
        </c:scaling>
        <c:axPos val="l"/>
        <c:numFmt formatCode="General" sourceLinked="1"/>
        <c:tickLblPos val="nextTo"/>
        <c:crossAx val="79590528"/>
        <c:crosses val="autoZero"/>
        <c:auto val="1"/>
        <c:lblAlgn val="ctr"/>
        <c:lblOffset val="100"/>
      </c:catAx>
      <c:valAx>
        <c:axId val="79590528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ha</a:t>
                </a:r>
              </a:p>
            </c:rich>
          </c:tx>
        </c:title>
        <c:numFmt formatCode="General" sourceLinked="1"/>
        <c:tickLblPos val="nextTo"/>
        <c:crossAx val="79576448"/>
        <c:crosses val="autoZero"/>
        <c:crossBetween val="between"/>
      </c:valAx>
    </c:plotArea>
    <c:legend>
      <c:legendPos val="r"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Migori</a:t>
            </a:r>
          </a:p>
        </c:rich>
      </c:tx>
      <c:overlay val="1"/>
    </c:title>
    <c:plotArea>
      <c:layout/>
      <c:barChart>
        <c:barDir val="bar"/>
        <c:grouping val="stacked"/>
        <c:ser>
          <c:idx val="0"/>
          <c:order val="0"/>
          <c:tx>
            <c:strRef>
              <c:f>'area per (inter)crop category'!$AP$42</c:f>
              <c:strCache>
                <c:ptCount val="1"/>
              </c:strCache>
            </c:strRef>
          </c:tx>
          <c:cat>
            <c:numRef>
              <c:f>'area per (inter)crop category'!$AQ$41:$AU$41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category'!$AQ$42:$AU$42</c:f>
              <c:numCache>
                <c:formatCode>0.000</c:formatCode>
                <c:ptCount val="5"/>
                <c:pt idx="4">
                  <c:v>6.5800000000000011E-2</c:v>
                </c:pt>
              </c:numCache>
            </c:numRef>
          </c:val>
        </c:ser>
        <c:ser>
          <c:idx val="1"/>
          <c:order val="1"/>
          <c:tx>
            <c:strRef>
              <c:f>'area per (inter)crop category'!$AP$43</c:f>
              <c:strCache>
                <c:ptCount val="1"/>
              </c:strCache>
            </c:strRef>
          </c:tx>
          <c:cat>
            <c:numRef>
              <c:f>'area per (inter)crop category'!$AQ$41:$AU$41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category'!$AQ$43:$AU$43</c:f>
              <c:numCache>
                <c:formatCode>0.000</c:formatCode>
                <c:ptCount val="5"/>
                <c:pt idx="4">
                  <c:v>0.20566666666666666</c:v>
                </c:pt>
              </c:numCache>
            </c:numRef>
          </c:val>
        </c:ser>
        <c:ser>
          <c:idx val="2"/>
          <c:order val="2"/>
          <c:tx>
            <c:strRef>
              <c:f>'area per (inter)crop category'!$AP$44</c:f>
              <c:strCache>
                <c:ptCount val="1"/>
              </c:strCache>
            </c:strRef>
          </c:tx>
          <c:cat>
            <c:numRef>
              <c:f>'area per (inter)crop category'!$AQ$41:$AU$41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category'!$AQ$44:$AU$44</c:f>
              <c:numCache>
                <c:formatCode>0.000</c:formatCode>
                <c:ptCount val="5"/>
                <c:pt idx="4">
                  <c:v>6.6666666666666666E-2</c:v>
                </c:pt>
              </c:numCache>
            </c:numRef>
          </c:val>
        </c:ser>
        <c:ser>
          <c:idx val="3"/>
          <c:order val="3"/>
          <c:tx>
            <c:strRef>
              <c:f>'area per (inter)crop category'!$AP$45</c:f>
              <c:strCache>
                <c:ptCount val="1"/>
              </c:strCache>
            </c:strRef>
          </c:tx>
          <c:cat>
            <c:numRef>
              <c:f>'area per (inter)crop category'!$AQ$41:$AU$41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category'!$AQ$45:$AU$45</c:f>
              <c:numCache>
                <c:formatCode>0.000</c:formatCode>
                <c:ptCount val="5"/>
                <c:pt idx="4">
                  <c:v>0.25385000000000002</c:v>
                </c:pt>
              </c:numCache>
            </c:numRef>
          </c:val>
        </c:ser>
        <c:ser>
          <c:idx val="4"/>
          <c:order val="4"/>
          <c:tx>
            <c:strRef>
              <c:f>'area per (inter)crop category'!$AP$46</c:f>
              <c:strCache>
                <c:ptCount val="1"/>
              </c:strCache>
            </c:strRef>
          </c:tx>
          <c:cat>
            <c:numRef>
              <c:f>'area per (inter)crop category'!$AQ$41:$AU$41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category'!$AQ$46:$AU$46</c:f>
              <c:numCache>
                <c:formatCode>0.000</c:formatCode>
                <c:ptCount val="5"/>
                <c:pt idx="4">
                  <c:v>2.0499999999999997E-2</c:v>
                </c:pt>
              </c:numCache>
            </c:numRef>
          </c:val>
        </c:ser>
        <c:ser>
          <c:idx val="5"/>
          <c:order val="5"/>
          <c:tx>
            <c:strRef>
              <c:f>'area per (inter)crop category'!$AP$47</c:f>
              <c:strCache>
                <c:ptCount val="1"/>
              </c:strCache>
            </c:strRef>
          </c:tx>
          <c:cat>
            <c:numRef>
              <c:f>'area per (inter)crop category'!$AQ$41:$AU$41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category'!$AQ$47:$AU$47</c:f>
              <c:numCache>
                <c:formatCode>0.000</c:formatCode>
                <c:ptCount val="5"/>
                <c:pt idx="4">
                  <c:v>3.8000000000000006E-2</c:v>
                </c:pt>
              </c:numCache>
            </c:numRef>
          </c:val>
        </c:ser>
        <c:ser>
          <c:idx val="6"/>
          <c:order val="6"/>
          <c:tx>
            <c:strRef>
              <c:f>'area per (inter)crop category'!$AP$48</c:f>
              <c:strCache>
                <c:ptCount val="1"/>
              </c:strCache>
            </c:strRef>
          </c:tx>
          <c:cat>
            <c:numRef>
              <c:f>'area per (inter)crop category'!$AQ$41:$AU$41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category'!$AQ$48:$AU$48</c:f>
              <c:numCache>
                <c:formatCode>0.000</c:formatCode>
                <c:ptCount val="5"/>
              </c:numCache>
            </c:numRef>
          </c:val>
        </c:ser>
        <c:ser>
          <c:idx val="7"/>
          <c:order val="7"/>
          <c:tx>
            <c:strRef>
              <c:f>'area per (inter)crop category'!$AP$49</c:f>
              <c:strCache>
                <c:ptCount val="1"/>
              </c:strCache>
            </c:strRef>
          </c:tx>
          <c:cat>
            <c:numRef>
              <c:f>'area per (inter)crop category'!$AQ$41:$AU$41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category'!$AQ$49:$AU$49</c:f>
              <c:numCache>
                <c:formatCode>0.000</c:formatCode>
                <c:ptCount val="5"/>
              </c:numCache>
            </c:numRef>
          </c:val>
        </c:ser>
        <c:ser>
          <c:idx val="8"/>
          <c:order val="8"/>
          <c:tx>
            <c:strRef>
              <c:f>'area per (inter)crop category'!$AP$50</c:f>
              <c:strCache>
                <c:ptCount val="1"/>
              </c:strCache>
            </c:strRef>
          </c:tx>
          <c:cat>
            <c:numRef>
              <c:f>'area per (inter)crop category'!$AQ$41:$AU$41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category'!$AQ$50:$AU$50</c:f>
              <c:numCache>
                <c:formatCode>0.000</c:formatCode>
                <c:ptCount val="5"/>
                <c:pt idx="4">
                  <c:v>0.42400000000000004</c:v>
                </c:pt>
              </c:numCache>
            </c:numRef>
          </c:val>
        </c:ser>
        <c:dLbls/>
        <c:overlap val="100"/>
        <c:axId val="80788480"/>
        <c:axId val="80794368"/>
      </c:barChart>
      <c:catAx>
        <c:axId val="80788480"/>
        <c:scaling>
          <c:orientation val="minMax"/>
        </c:scaling>
        <c:axPos val="l"/>
        <c:numFmt formatCode="General" sourceLinked="1"/>
        <c:tickLblPos val="nextTo"/>
        <c:crossAx val="80794368"/>
        <c:crosses val="autoZero"/>
        <c:auto val="1"/>
        <c:lblAlgn val="ctr"/>
        <c:lblOffset val="100"/>
      </c:catAx>
      <c:valAx>
        <c:axId val="80794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ha</a:t>
                </a:r>
              </a:p>
            </c:rich>
          </c:tx>
        </c:title>
        <c:numFmt formatCode="0.0" sourceLinked="0"/>
        <c:tickLblPos val="nextTo"/>
        <c:crossAx val="80788480"/>
        <c:crosses val="autoZero"/>
        <c:crossBetween val="between"/>
      </c:valAx>
    </c:plotArea>
    <c:legend>
      <c:legendPos val="r"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Vihiga</a:t>
            </a:r>
          </a:p>
        </c:rich>
      </c:tx>
      <c:overlay val="1"/>
    </c:title>
    <c:plotArea>
      <c:layout/>
      <c:barChart>
        <c:barDir val="bar"/>
        <c:grouping val="stacked"/>
        <c:ser>
          <c:idx val="0"/>
          <c:order val="0"/>
          <c:tx>
            <c:strRef>
              <c:f>'area per (inter)crop category'!$AP$54</c:f>
              <c:strCache>
                <c:ptCount val="1"/>
              </c:strCache>
            </c:strRef>
          </c:tx>
          <c:cat>
            <c:numRef>
              <c:f>'area per (inter)crop category'!$AQ$53:$AU$53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category'!$AQ$54:$AU$54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tx>
            <c:strRef>
              <c:f>'area per (inter)crop category'!$AP$55</c:f>
              <c:strCache>
                <c:ptCount val="1"/>
              </c:strCache>
            </c:strRef>
          </c:tx>
          <c:cat>
            <c:numRef>
              <c:f>'area per (inter)crop category'!$AQ$53:$AU$53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category'!$AQ$55:$AU$55</c:f>
              <c:numCache>
                <c:formatCode>General</c:formatCode>
                <c:ptCount val="5"/>
                <c:pt idx="4" formatCode="0.000">
                  <c:v>8.7400000000000005E-2</c:v>
                </c:pt>
              </c:numCache>
            </c:numRef>
          </c:val>
        </c:ser>
        <c:ser>
          <c:idx val="2"/>
          <c:order val="2"/>
          <c:tx>
            <c:strRef>
              <c:f>'area per (inter)crop category'!$AP$56</c:f>
              <c:strCache>
                <c:ptCount val="1"/>
              </c:strCache>
            </c:strRef>
          </c:tx>
          <c:cat>
            <c:numRef>
              <c:f>'area per (inter)crop category'!$AQ$53:$AU$53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category'!$AQ$56:$AU$56</c:f>
              <c:numCache>
                <c:formatCode>General</c:formatCode>
                <c:ptCount val="5"/>
                <c:pt idx="4" formatCode="0.000">
                  <c:v>4.2450000000000002E-2</c:v>
                </c:pt>
              </c:numCache>
            </c:numRef>
          </c:val>
        </c:ser>
        <c:ser>
          <c:idx val="3"/>
          <c:order val="3"/>
          <c:tx>
            <c:strRef>
              <c:f>'area per (inter)crop category'!$AP$57</c:f>
              <c:strCache>
                <c:ptCount val="1"/>
              </c:strCache>
            </c:strRef>
          </c:tx>
          <c:cat>
            <c:numRef>
              <c:f>'area per (inter)crop category'!$AQ$53:$AU$53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category'!$AQ$57:$AU$57</c:f>
              <c:numCache>
                <c:formatCode>0.000</c:formatCode>
                <c:ptCount val="5"/>
                <c:pt idx="4">
                  <c:v>1.89E-2</c:v>
                </c:pt>
              </c:numCache>
            </c:numRef>
          </c:val>
        </c:ser>
        <c:ser>
          <c:idx val="4"/>
          <c:order val="4"/>
          <c:tx>
            <c:strRef>
              <c:f>'area per (inter)crop category'!$AP$58</c:f>
              <c:strCache>
                <c:ptCount val="1"/>
              </c:strCache>
            </c:strRef>
          </c:tx>
          <c:cat>
            <c:numRef>
              <c:f>'area per (inter)crop category'!$AQ$53:$AU$53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category'!$AQ$58:$AU$58</c:f>
              <c:numCache>
                <c:formatCode>0.000</c:formatCode>
                <c:ptCount val="5"/>
                <c:pt idx="4">
                  <c:v>0.40468730000000003</c:v>
                </c:pt>
              </c:numCache>
            </c:numRef>
          </c:val>
        </c:ser>
        <c:ser>
          <c:idx val="5"/>
          <c:order val="5"/>
          <c:tx>
            <c:strRef>
              <c:f>'area per (inter)crop category'!$AP$59</c:f>
              <c:strCache>
                <c:ptCount val="1"/>
              </c:strCache>
            </c:strRef>
          </c:tx>
          <c:cat>
            <c:numRef>
              <c:f>'area per (inter)crop category'!$AQ$53:$AU$53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category'!$AQ$59:$AU$59</c:f>
              <c:numCache>
                <c:formatCode>0.000</c:formatCode>
                <c:ptCount val="5"/>
                <c:pt idx="4">
                  <c:v>8.6849999999999997E-2</c:v>
                </c:pt>
              </c:numCache>
            </c:numRef>
          </c:val>
        </c:ser>
        <c:ser>
          <c:idx val="6"/>
          <c:order val="6"/>
          <c:tx>
            <c:strRef>
              <c:f>'area per (inter)crop category'!$AP$60</c:f>
              <c:strCache>
                <c:ptCount val="1"/>
              </c:strCache>
            </c:strRef>
          </c:tx>
          <c:cat>
            <c:numRef>
              <c:f>'area per (inter)crop category'!$AQ$53:$AU$53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category'!$AQ$60:$AU$60</c:f>
              <c:numCache>
                <c:formatCode>0.000</c:formatCode>
                <c:ptCount val="5"/>
                <c:pt idx="4">
                  <c:v>3.44E-2</c:v>
                </c:pt>
              </c:numCache>
            </c:numRef>
          </c:val>
        </c:ser>
        <c:ser>
          <c:idx val="7"/>
          <c:order val="7"/>
          <c:tx>
            <c:strRef>
              <c:f>'area per (inter)crop category'!$AP$61</c:f>
              <c:strCache>
                <c:ptCount val="1"/>
              </c:strCache>
            </c:strRef>
          </c:tx>
          <c:cat>
            <c:numRef>
              <c:f>'area per (inter)crop category'!$AQ$53:$AU$53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category'!$AQ$61:$AU$61</c:f>
              <c:numCache>
                <c:formatCode>0.000</c:formatCode>
                <c:ptCount val="5"/>
                <c:pt idx="4">
                  <c:v>0.17493333333333336</c:v>
                </c:pt>
              </c:numCache>
            </c:numRef>
          </c:val>
        </c:ser>
        <c:ser>
          <c:idx val="8"/>
          <c:order val="8"/>
          <c:tx>
            <c:strRef>
              <c:f>'area per (inter)crop category'!$AP$62</c:f>
              <c:strCache>
                <c:ptCount val="1"/>
              </c:strCache>
            </c:strRef>
          </c:tx>
          <c:cat>
            <c:numRef>
              <c:f>'area per (inter)crop category'!$AQ$53:$AU$53</c:f>
              <c:numCache>
                <c:formatCode>General</c:formatCode>
                <c:ptCount val="5"/>
                <c:pt idx="4">
                  <c:v>5</c:v>
                </c:pt>
              </c:numCache>
            </c:numRef>
          </c:cat>
          <c:val>
            <c:numRef>
              <c:f>'area per (inter)crop category'!$AQ$62:$AU$62</c:f>
              <c:numCache>
                <c:formatCode>0.000</c:formatCode>
                <c:ptCount val="5"/>
              </c:numCache>
            </c:numRef>
          </c:val>
        </c:ser>
        <c:dLbls/>
        <c:overlap val="100"/>
        <c:axId val="80878976"/>
        <c:axId val="80917632"/>
      </c:barChart>
      <c:catAx>
        <c:axId val="80878976"/>
        <c:scaling>
          <c:orientation val="minMax"/>
        </c:scaling>
        <c:axPos val="l"/>
        <c:numFmt formatCode="General" sourceLinked="1"/>
        <c:tickLblPos val="nextTo"/>
        <c:crossAx val="80917632"/>
        <c:crosses val="autoZero"/>
        <c:auto val="1"/>
        <c:lblAlgn val="ctr"/>
        <c:lblOffset val="100"/>
      </c:catAx>
      <c:valAx>
        <c:axId val="80917632"/>
        <c:scaling>
          <c:orientation val="minMax"/>
          <c:max val="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ha</a:t>
                </a:r>
              </a:p>
            </c:rich>
          </c:tx>
        </c:title>
        <c:numFmt formatCode="General" sourceLinked="1"/>
        <c:tickLblPos val="nextTo"/>
        <c:crossAx val="80878976"/>
        <c:crosses val="autoZero"/>
        <c:crossBetween val="between"/>
      </c:valAx>
    </c:plotArea>
    <c:legend>
      <c:legendPos val="r"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autoTitleDeleted val="1"/>
    <c:plotArea>
      <c:layout>
        <c:manualLayout>
          <c:layoutTarget val="inner"/>
          <c:xMode val="edge"/>
          <c:yMode val="edge"/>
          <c:x val="0.1190161854768154"/>
          <c:y val="2.7777777777777776E-2"/>
          <c:w val="0.5699081364829397"/>
          <c:h val="0.83309419655876371"/>
        </c:manualLayout>
      </c:layout>
      <c:barChart>
        <c:barDir val="bar"/>
        <c:grouping val="stacked"/>
        <c:ser>
          <c:idx val="0"/>
          <c:order val="0"/>
          <c:tx>
            <c:strRef>
              <c:f>'area per crop per farm'!$AR$39</c:f>
              <c:strCache>
                <c:ptCount val="1"/>
                <c:pt idx="0">
                  <c:v>cassava/sweet potatoe</c:v>
                </c:pt>
              </c:strCache>
            </c:strRef>
          </c:tx>
          <c:cat>
            <c:numRef>
              <c:f>'area per crop per farm'!$AS$38:$AW$38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farm'!$AS$39:$AW$39</c:f>
              <c:numCache>
                <c:formatCode>General</c:formatCode>
                <c:ptCount val="5"/>
                <c:pt idx="0" formatCode="0.000">
                  <c:v>5.9999999999999993E-3</c:v>
                </c:pt>
                <c:pt idx="1">
                  <c:v>0</c:v>
                </c:pt>
                <c:pt idx="2" formatCode="0.000">
                  <c:v>3.4125000000000003E-2</c:v>
                </c:pt>
                <c:pt idx="3">
                  <c:v>2.2522500000000001E-2</c:v>
                </c:pt>
                <c:pt idx="4" formatCode="0.000">
                  <c:v>6.5800000000000011E-2</c:v>
                </c:pt>
              </c:numCache>
            </c:numRef>
          </c:val>
        </c:ser>
        <c:ser>
          <c:idx val="1"/>
          <c:order val="1"/>
          <c:tx>
            <c:strRef>
              <c:f>'area per crop per farm'!$AR$40</c:f>
              <c:strCache>
                <c:ptCount val="1"/>
                <c:pt idx="0">
                  <c:v>cereals</c:v>
                </c:pt>
              </c:strCache>
            </c:strRef>
          </c:tx>
          <c:cat>
            <c:numRef>
              <c:f>'area per crop per farm'!$AS$38:$AW$38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farm'!$AS$40:$AW$40</c:f>
              <c:numCache>
                <c:formatCode>General</c:formatCode>
                <c:ptCount val="5"/>
                <c:pt idx="0" formatCode="0.000">
                  <c:v>0.21066666666666667</c:v>
                </c:pt>
                <c:pt idx="1">
                  <c:v>0.1983</c:v>
                </c:pt>
                <c:pt idx="2" formatCode="0.000">
                  <c:v>0.32529999999999998</c:v>
                </c:pt>
                <c:pt idx="3">
                  <c:v>0.38638749999999999</c:v>
                </c:pt>
                <c:pt idx="4" formatCode="0.000">
                  <c:v>0.20566666666666666</c:v>
                </c:pt>
              </c:numCache>
            </c:numRef>
          </c:val>
        </c:ser>
        <c:ser>
          <c:idx val="2"/>
          <c:order val="2"/>
          <c:tx>
            <c:strRef>
              <c:f>'area per crop per farm'!$AR$41</c:f>
              <c:strCache>
                <c:ptCount val="1"/>
                <c:pt idx="0">
                  <c:v>cereals+other</c:v>
                </c:pt>
              </c:strCache>
            </c:strRef>
          </c:tx>
          <c:cat>
            <c:numRef>
              <c:f>'area per crop per farm'!$AS$38:$AW$38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farm'!$AS$41:$AW$41</c:f>
              <c:numCache>
                <c:formatCode>General</c:formatCode>
                <c:ptCount val="5"/>
                <c:pt idx="0" formatCode="0.000">
                  <c:v>0</c:v>
                </c:pt>
                <c:pt idx="1">
                  <c:v>0</c:v>
                </c:pt>
                <c:pt idx="2" formatCode="0.000">
                  <c:v>0</c:v>
                </c:pt>
                <c:pt idx="3">
                  <c:v>1.6650000000000002E-2</c:v>
                </c:pt>
                <c:pt idx="4" formatCode="0.000">
                  <c:v>6.6666666666666666E-2</c:v>
                </c:pt>
              </c:numCache>
            </c:numRef>
          </c:val>
        </c:ser>
        <c:ser>
          <c:idx val="3"/>
          <c:order val="3"/>
          <c:tx>
            <c:strRef>
              <c:f>'area per crop per farm'!$AR$42</c:f>
              <c:strCache>
                <c:ptCount val="1"/>
                <c:pt idx="0">
                  <c:v>fallow/woodlot</c:v>
                </c:pt>
              </c:strCache>
            </c:strRef>
          </c:tx>
          <c:cat>
            <c:numRef>
              <c:f>'area per crop per farm'!$AS$38:$AW$38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farm'!$AS$42:$AW$42</c:f>
              <c:numCache>
                <c:formatCode>General</c:formatCode>
                <c:ptCount val="5"/>
                <c:pt idx="0" formatCode="0.000">
                  <c:v>0</c:v>
                </c:pt>
                <c:pt idx="1">
                  <c:v>0</c:v>
                </c:pt>
                <c:pt idx="2" formatCode="0.000">
                  <c:v>0</c:v>
                </c:pt>
                <c:pt idx="3">
                  <c:v>0</c:v>
                </c:pt>
                <c:pt idx="4" formatCode="0.000">
                  <c:v>0.18290000000000003</c:v>
                </c:pt>
              </c:numCache>
            </c:numRef>
          </c:val>
        </c:ser>
        <c:ser>
          <c:idx val="4"/>
          <c:order val="4"/>
          <c:tx>
            <c:strRef>
              <c:f>'area per crop per farm'!$AR$43</c:f>
              <c:strCache>
                <c:ptCount val="1"/>
                <c:pt idx="0">
                  <c:v>grain legumes</c:v>
                </c:pt>
              </c:strCache>
            </c:strRef>
          </c:tx>
          <c:cat>
            <c:numRef>
              <c:f>'area per crop per farm'!$AS$38:$AW$38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farm'!$AS$43:$AW$43</c:f>
              <c:numCache>
                <c:formatCode>General</c:formatCode>
                <c:ptCount val="5"/>
                <c:pt idx="0" formatCode="0.000">
                  <c:v>2.1333333333333333E-2</c:v>
                </c:pt>
                <c:pt idx="1">
                  <c:v>0.16</c:v>
                </c:pt>
                <c:pt idx="2" formatCode="0.000">
                  <c:v>4.1000000000000002E-2</c:v>
                </c:pt>
                <c:pt idx="3">
                  <c:v>1.37E-2</c:v>
                </c:pt>
                <c:pt idx="4" formatCode="0.000">
                  <c:v>0</c:v>
                </c:pt>
              </c:numCache>
            </c:numRef>
          </c:val>
        </c:ser>
        <c:ser>
          <c:idx val="5"/>
          <c:order val="5"/>
          <c:tx>
            <c:strRef>
              <c:f>'area per crop per farm'!$AR$44</c:f>
              <c:strCache>
                <c:ptCount val="1"/>
                <c:pt idx="0">
                  <c:v>maize+grain legume</c:v>
                </c:pt>
              </c:strCache>
            </c:strRef>
          </c:tx>
          <c:cat>
            <c:numRef>
              <c:f>'area per crop per farm'!$AS$38:$AW$38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farm'!$AS$44:$AW$44</c:f>
              <c:numCache>
                <c:formatCode>General</c:formatCode>
                <c:ptCount val="5"/>
                <c:pt idx="0" formatCode="0.000">
                  <c:v>0.12896666666666667</c:v>
                </c:pt>
                <c:pt idx="1">
                  <c:v>0.14099999999999999</c:v>
                </c:pt>
                <c:pt idx="2" formatCode="0.000">
                  <c:v>0.14474999999999999</c:v>
                </c:pt>
                <c:pt idx="3">
                  <c:v>0.13977499999999998</c:v>
                </c:pt>
                <c:pt idx="4" formatCode="0.000">
                  <c:v>5.0666666666666665E-2</c:v>
                </c:pt>
              </c:numCache>
            </c:numRef>
          </c:val>
        </c:ser>
        <c:ser>
          <c:idx val="6"/>
          <c:order val="6"/>
          <c:tx>
            <c:strRef>
              <c:f>'area per crop per farm'!$AR$45</c:f>
              <c:strCache>
                <c:ptCount val="1"/>
                <c:pt idx="0">
                  <c:v>napier/desmodium</c:v>
                </c:pt>
              </c:strCache>
            </c:strRef>
          </c:tx>
          <c:cat>
            <c:numRef>
              <c:f>'area per crop per farm'!$AS$38:$AW$38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farm'!$AS$45:$AW$45</c:f>
              <c:numCache>
                <c:formatCode>General</c:formatCode>
                <c:ptCount val="5"/>
                <c:pt idx="0" formatCode="0.000">
                  <c:v>0</c:v>
                </c:pt>
                <c:pt idx="1">
                  <c:v>0</c:v>
                </c:pt>
                <c:pt idx="2" formatCode="0.000">
                  <c:v>0</c:v>
                </c:pt>
                <c:pt idx="3">
                  <c:v>0</c:v>
                </c:pt>
                <c:pt idx="4" formatCode="0.000">
                  <c:v>0</c:v>
                </c:pt>
              </c:numCache>
            </c:numRef>
          </c:val>
        </c:ser>
        <c:ser>
          <c:idx val="7"/>
          <c:order val="7"/>
          <c:tx>
            <c:strRef>
              <c:f>'area per crop per farm'!$AR$46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'area per crop per farm'!$AS$38:$AW$38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farm'!$AS$46:$AW$46</c:f>
              <c:numCache>
                <c:formatCode>General</c:formatCode>
                <c:ptCount val="5"/>
                <c:pt idx="0" formatCode="0.000">
                  <c:v>1.1666666666666667E-2</c:v>
                </c:pt>
                <c:pt idx="1">
                  <c:v>0</c:v>
                </c:pt>
                <c:pt idx="2" formatCode="0.000">
                  <c:v>0</c:v>
                </c:pt>
                <c:pt idx="3">
                  <c:v>2.1000000000000001E-2</c:v>
                </c:pt>
                <c:pt idx="4" formatCode="0.000">
                  <c:v>0</c:v>
                </c:pt>
              </c:numCache>
            </c:numRef>
          </c:val>
        </c:ser>
        <c:ser>
          <c:idx val="8"/>
          <c:order val="8"/>
          <c:tx>
            <c:strRef>
              <c:f>'area per crop per farm'!$AR$47</c:f>
              <c:strCache>
                <c:ptCount val="1"/>
                <c:pt idx="0">
                  <c:v>sugarcane</c:v>
                </c:pt>
              </c:strCache>
            </c:strRef>
          </c:tx>
          <c:cat>
            <c:numRef>
              <c:f>'area per crop per farm'!$AS$38:$AW$38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farm'!$AS$47:$AW$47</c:f>
              <c:numCache>
                <c:formatCode>General</c:formatCode>
                <c:ptCount val="5"/>
                <c:pt idx="0" formatCode="0.000">
                  <c:v>0.16666666666666666</c:v>
                </c:pt>
                <c:pt idx="1">
                  <c:v>0</c:v>
                </c:pt>
                <c:pt idx="2" formatCode="0.000">
                  <c:v>0</c:v>
                </c:pt>
                <c:pt idx="3">
                  <c:v>0.38275499999999996</c:v>
                </c:pt>
                <c:pt idx="4" formatCode="0.000">
                  <c:v>0.28266666666666668</c:v>
                </c:pt>
              </c:numCache>
            </c:numRef>
          </c:val>
        </c:ser>
        <c:dLbls/>
        <c:overlap val="100"/>
        <c:axId val="81202560"/>
        <c:axId val="81216640"/>
      </c:barChart>
      <c:catAx>
        <c:axId val="81202560"/>
        <c:scaling>
          <c:orientation val="minMax"/>
        </c:scaling>
        <c:axPos val="l"/>
        <c:numFmt formatCode="General" sourceLinked="1"/>
        <c:tickLblPos val="nextTo"/>
        <c:crossAx val="81216640"/>
        <c:crosses val="autoZero"/>
        <c:auto val="1"/>
        <c:lblAlgn val="ctr"/>
        <c:lblOffset val="100"/>
      </c:catAx>
      <c:valAx>
        <c:axId val="81216640"/>
        <c:scaling>
          <c:orientation val="minMax"/>
          <c:max val="1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area (ha)</a:t>
                </a:r>
              </a:p>
            </c:rich>
          </c:tx>
          <c:layout>
            <c:manualLayout>
              <c:xMode val="edge"/>
              <c:yMode val="edge"/>
              <c:x val="0.35778958880139983"/>
              <c:y val="0.92960629921259841"/>
            </c:manualLayout>
          </c:layout>
        </c:title>
        <c:numFmt formatCode="0.0" sourceLinked="0"/>
        <c:tickLblPos val="nextTo"/>
        <c:crossAx val="81202560"/>
        <c:crosses val="autoZero"/>
        <c:crossBetween val="between"/>
        <c:majorUnit val="0.2"/>
      </c:valAx>
    </c:plotArea>
    <c:legend>
      <c:legendPos val="r"/>
      <c:layout>
        <c:manualLayout>
          <c:xMode val="edge"/>
          <c:yMode val="edge"/>
          <c:x val="0.69258398950131228"/>
          <c:y val="0.12327245552639254"/>
          <c:w val="0.30741601049868772"/>
          <c:h val="0.75345472440944883"/>
        </c:manualLayout>
      </c:layout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autoTitleDeleted val="1"/>
    <c:plotArea>
      <c:layout>
        <c:manualLayout>
          <c:layoutTarget val="inner"/>
          <c:xMode val="edge"/>
          <c:yMode val="edge"/>
          <c:x val="0.10790507436570429"/>
          <c:y val="3.7037037037037042E-2"/>
          <c:w val="0.5699081364829397"/>
          <c:h val="0.83309419655876371"/>
        </c:manualLayout>
      </c:layout>
      <c:barChart>
        <c:barDir val="bar"/>
        <c:grouping val="stacked"/>
        <c:ser>
          <c:idx val="0"/>
          <c:order val="0"/>
          <c:tx>
            <c:strRef>
              <c:f>'area per crop per farm'!$AR$51</c:f>
              <c:strCache>
                <c:ptCount val="1"/>
                <c:pt idx="0">
                  <c:v>cassava/sweet potatoe</c:v>
                </c:pt>
              </c:strCache>
            </c:strRef>
          </c:tx>
          <c:cat>
            <c:numRef>
              <c:f>'area per crop per farm'!$AS$50:$AW$50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farm'!$AS$51:$AW$51</c:f>
              <c:numCache>
                <c:formatCode>0.000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'area per crop per farm'!$AR$52</c:f>
              <c:strCache>
                <c:ptCount val="1"/>
                <c:pt idx="0">
                  <c:v>cereals</c:v>
                </c:pt>
              </c:strCache>
            </c:strRef>
          </c:tx>
          <c:cat>
            <c:numRef>
              <c:f>'area per crop per farm'!$AS$50:$AW$50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farm'!$AS$52:$AW$52</c:f>
              <c:numCache>
                <c:formatCode>0.000</c:formatCode>
                <c:ptCount val="5"/>
                <c:pt idx="0">
                  <c:v>8.5339999999999999E-2</c:v>
                </c:pt>
                <c:pt idx="1">
                  <c:v>0</c:v>
                </c:pt>
                <c:pt idx="2">
                  <c:v>4.3199999999999995E-2</c:v>
                </c:pt>
                <c:pt idx="3">
                  <c:v>0.12366666666666666</c:v>
                </c:pt>
                <c:pt idx="4">
                  <c:v>2.9133333333333334E-2</c:v>
                </c:pt>
              </c:numCache>
            </c:numRef>
          </c:val>
        </c:ser>
        <c:ser>
          <c:idx val="2"/>
          <c:order val="2"/>
          <c:tx>
            <c:strRef>
              <c:f>'area per crop per farm'!$AR$53</c:f>
              <c:strCache>
                <c:ptCount val="1"/>
                <c:pt idx="0">
                  <c:v>cereals+other</c:v>
                </c:pt>
              </c:strCache>
            </c:strRef>
          </c:tx>
          <c:cat>
            <c:numRef>
              <c:f>'area per crop per farm'!$AS$50:$AW$50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farm'!$AS$53:$AW$53</c:f>
              <c:numCache>
                <c:formatCode>0.000</c:formatCode>
                <c:ptCount val="5"/>
                <c:pt idx="0">
                  <c:v>7.5000000000000002E-4</c:v>
                </c:pt>
                <c:pt idx="1">
                  <c:v>0</c:v>
                </c:pt>
                <c:pt idx="2">
                  <c:v>5.6666666666666671E-3</c:v>
                </c:pt>
                <c:pt idx="3">
                  <c:v>6.3333333333333332E-3</c:v>
                </c:pt>
                <c:pt idx="4">
                  <c:v>2.8300000000000002E-2</c:v>
                </c:pt>
              </c:numCache>
            </c:numRef>
          </c:val>
        </c:ser>
        <c:ser>
          <c:idx val="3"/>
          <c:order val="3"/>
          <c:tx>
            <c:strRef>
              <c:f>'area per crop per farm'!$AR$54</c:f>
              <c:strCache>
                <c:ptCount val="1"/>
                <c:pt idx="0">
                  <c:v>fallow/woodlot</c:v>
                </c:pt>
              </c:strCache>
            </c:strRef>
          </c:tx>
          <c:cat>
            <c:numRef>
              <c:f>'area per crop per farm'!$AS$50:$AW$50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farm'!$AS$54:$AW$54</c:f>
              <c:numCache>
                <c:formatCode>General</c:formatCode>
                <c:ptCount val="5"/>
                <c:pt idx="0" formatCode="0.000">
                  <c:v>0</c:v>
                </c:pt>
                <c:pt idx="1">
                  <c:v>5.355E-2</c:v>
                </c:pt>
                <c:pt idx="2" formatCode="0.000">
                  <c:v>2.4666666666666667E-2</c:v>
                </c:pt>
                <c:pt idx="3" formatCode="0.000">
                  <c:v>0</c:v>
                </c:pt>
                <c:pt idx="4" formatCode="0.000">
                  <c:v>6.3E-3</c:v>
                </c:pt>
              </c:numCache>
            </c:numRef>
          </c:val>
        </c:ser>
        <c:ser>
          <c:idx val="4"/>
          <c:order val="4"/>
          <c:tx>
            <c:strRef>
              <c:f>'area per crop per farm'!$AR$55</c:f>
              <c:strCache>
                <c:ptCount val="1"/>
                <c:pt idx="0">
                  <c:v>grain legumes</c:v>
                </c:pt>
              </c:strCache>
            </c:strRef>
          </c:tx>
          <c:cat>
            <c:numRef>
              <c:f>'area per crop per farm'!$AS$50:$AW$50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farm'!$AS$55:$AW$55</c:f>
              <c:numCache>
                <c:formatCode>0.000</c:formatCode>
                <c:ptCount val="5"/>
                <c:pt idx="0">
                  <c:v>1.79933E-2</c:v>
                </c:pt>
                <c:pt idx="1">
                  <c:v>0</c:v>
                </c:pt>
                <c:pt idx="2">
                  <c:v>7.2500000000000004E-3</c:v>
                </c:pt>
                <c:pt idx="3">
                  <c:v>0</c:v>
                </c:pt>
                <c:pt idx="4">
                  <c:v>0.13489576666666667</c:v>
                </c:pt>
              </c:numCache>
            </c:numRef>
          </c:val>
        </c:ser>
        <c:ser>
          <c:idx val="5"/>
          <c:order val="5"/>
          <c:tx>
            <c:strRef>
              <c:f>'area per crop per farm'!$AR$56</c:f>
              <c:strCache>
                <c:ptCount val="1"/>
                <c:pt idx="0">
                  <c:v>maize+grain legume</c:v>
                </c:pt>
              </c:strCache>
            </c:strRef>
          </c:tx>
          <c:cat>
            <c:numRef>
              <c:f>'area per crop per farm'!$AS$50:$AW$50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farm'!$AS$56:$AW$56</c:f>
              <c:numCache>
                <c:formatCode>General</c:formatCode>
                <c:ptCount val="5"/>
                <c:pt idx="0" formatCode="0.000">
                  <c:v>2.9749999999999999E-2</c:v>
                </c:pt>
                <c:pt idx="1">
                  <c:v>9.484999999999999E-2</c:v>
                </c:pt>
                <c:pt idx="2" formatCode="0.000">
                  <c:v>0.1395666666666667</c:v>
                </c:pt>
                <c:pt idx="3" formatCode="0.000">
                  <c:v>9.2000000000000012E-2</c:v>
                </c:pt>
                <c:pt idx="4" formatCode="0.000">
                  <c:v>0.1158</c:v>
                </c:pt>
              </c:numCache>
            </c:numRef>
          </c:val>
        </c:ser>
        <c:ser>
          <c:idx val="6"/>
          <c:order val="6"/>
          <c:tx>
            <c:strRef>
              <c:f>'area per crop per farm'!$AR$57</c:f>
              <c:strCache>
                <c:ptCount val="1"/>
                <c:pt idx="0">
                  <c:v>napier/desmodium</c:v>
                </c:pt>
              </c:strCache>
            </c:strRef>
          </c:tx>
          <c:cat>
            <c:numRef>
              <c:f>'area per crop per farm'!$AS$50:$AW$50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farm'!$AS$57:$AW$57</c:f>
              <c:numCache>
                <c:formatCode>General</c:formatCode>
                <c:ptCount val="5"/>
                <c:pt idx="0" formatCode="0.000">
                  <c:v>0</c:v>
                </c:pt>
                <c:pt idx="1">
                  <c:v>1.5350000000000001E-2</c:v>
                </c:pt>
                <c:pt idx="2" formatCode="0.000">
                  <c:v>0</c:v>
                </c:pt>
                <c:pt idx="3" formatCode="0.000">
                  <c:v>6.7000000000000004E-2</c:v>
                </c:pt>
                <c:pt idx="4" formatCode="0.000">
                  <c:v>2.2933333333333333E-2</c:v>
                </c:pt>
              </c:numCache>
            </c:numRef>
          </c:val>
        </c:ser>
        <c:ser>
          <c:idx val="7"/>
          <c:order val="7"/>
          <c:tx>
            <c:strRef>
              <c:f>'area per crop per farm'!$AR$58</c:f>
              <c:strCache>
                <c:ptCount val="1"/>
                <c:pt idx="0">
                  <c:v>other</c:v>
                </c:pt>
              </c:strCache>
            </c:strRef>
          </c:tx>
          <c:cat>
            <c:numRef>
              <c:f>'area per crop per farm'!$AS$50:$AW$50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farm'!$AS$58:$AW$58</c:f>
              <c:numCache>
                <c:formatCode>General</c:formatCode>
                <c:ptCount val="5"/>
                <c:pt idx="0" formatCode="0.000">
                  <c:v>8.2218499999999993E-3</c:v>
                </c:pt>
                <c:pt idx="1">
                  <c:v>0</c:v>
                </c:pt>
                <c:pt idx="2" formatCode="0.000">
                  <c:v>2.186666666666667E-2</c:v>
                </c:pt>
                <c:pt idx="3" formatCode="0.000">
                  <c:v>0</c:v>
                </c:pt>
                <c:pt idx="4" formatCode="0.000">
                  <c:v>0.17426666666666668</c:v>
                </c:pt>
              </c:numCache>
            </c:numRef>
          </c:val>
        </c:ser>
        <c:ser>
          <c:idx val="8"/>
          <c:order val="8"/>
          <c:tx>
            <c:strRef>
              <c:f>'area per crop per farm'!$AR$59</c:f>
              <c:strCache>
                <c:ptCount val="1"/>
                <c:pt idx="0">
                  <c:v>sugarcane</c:v>
                </c:pt>
              </c:strCache>
            </c:strRef>
          </c:tx>
          <c:cat>
            <c:numRef>
              <c:f>'area per crop per farm'!$AS$50:$AW$50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'area per crop per farm'!$AS$59:$AW$59</c:f>
              <c:numCache>
                <c:formatCode>General</c:formatCode>
                <c:ptCount val="5"/>
                <c:pt idx="0" formatCode="0.000">
                  <c:v>0</c:v>
                </c:pt>
                <c:pt idx="1">
                  <c:v>1.2149999999999999E-2</c:v>
                </c:pt>
                <c:pt idx="2" formatCode="0.000">
                  <c:v>0</c:v>
                </c:pt>
                <c:pt idx="3" formatCode="0.000">
                  <c:v>0</c:v>
                </c:pt>
                <c:pt idx="4" formatCode="0.000">
                  <c:v>0</c:v>
                </c:pt>
              </c:numCache>
            </c:numRef>
          </c:val>
        </c:ser>
        <c:dLbls/>
        <c:overlap val="100"/>
        <c:axId val="81283328"/>
        <c:axId val="81301504"/>
      </c:barChart>
      <c:catAx>
        <c:axId val="81283328"/>
        <c:scaling>
          <c:orientation val="minMax"/>
        </c:scaling>
        <c:axPos val="l"/>
        <c:numFmt formatCode="0" sourceLinked="1"/>
        <c:tickLblPos val="nextTo"/>
        <c:crossAx val="81301504"/>
        <c:crosses val="autoZero"/>
        <c:auto val="1"/>
        <c:lblAlgn val="ctr"/>
        <c:lblOffset val="100"/>
      </c:catAx>
      <c:valAx>
        <c:axId val="81301504"/>
        <c:scaling>
          <c:orientation val="minMax"/>
          <c:max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area (ha)</a:t>
                </a:r>
              </a:p>
            </c:rich>
          </c:tx>
          <c:layout/>
        </c:title>
        <c:numFmt formatCode="0.0" sourceLinked="0"/>
        <c:tickLblPos val="nextTo"/>
        <c:crossAx val="81283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258398950131228"/>
          <c:y val="0.11864282589676291"/>
          <c:w val="0.30741601049868772"/>
          <c:h val="0.75345472440944883"/>
        </c:manualLayout>
      </c:layout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migori</a:t>
            </a:r>
          </a:p>
        </c:rich>
      </c:tx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yield!$AC$21</c:f>
              <c:strCache>
                <c:ptCount val="1"/>
                <c:pt idx="0">
                  <c:v>beans</c:v>
                </c:pt>
              </c:strCache>
            </c:strRef>
          </c:tx>
          <c:errBars>
            <c:errBarType val="both"/>
            <c:errValType val="cust"/>
            <c:plus>
              <c:numRef>
                <c:f>yield!$AP$22:$AP$26</c:f>
                <c:numCache>
                  <c:formatCode>General</c:formatCode>
                  <c:ptCount val="5"/>
                  <c:pt idx="1">
                    <c:v>9.2436164159080333E-2</c:v>
                  </c:pt>
                  <c:pt idx="2">
                    <c:v>0.12115187896924166</c:v>
                  </c:pt>
                  <c:pt idx="3">
                    <c:v>0</c:v>
                  </c:pt>
                  <c:pt idx="4">
                    <c:v>4.7022453265552926E-2</c:v>
                  </c:pt>
                </c:numCache>
              </c:numRef>
            </c:plus>
            <c:minus>
              <c:numRef>
                <c:f>yield!$AP$22:$AP$26</c:f>
                <c:numCache>
                  <c:formatCode>General</c:formatCode>
                  <c:ptCount val="5"/>
                  <c:pt idx="1">
                    <c:v>9.2436164159080333E-2</c:v>
                  </c:pt>
                  <c:pt idx="2">
                    <c:v>0.12115187896924166</c:v>
                  </c:pt>
                  <c:pt idx="3">
                    <c:v>0</c:v>
                  </c:pt>
                  <c:pt idx="4">
                    <c:v>4.7022453265552926E-2</c:v>
                  </c:pt>
                </c:numCache>
              </c:numRef>
            </c:minus>
          </c:errBars>
          <c:val>
            <c:numRef>
              <c:f>yield!$AC$22:$AC$26</c:f>
              <c:numCache>
                <c:formatCode>General</c:formatCode>
                <c:ptCount val="5"/>
                <c:pt idx="1">
                  <c:v>0.4466666666666666</c:v>
                </c:pt>
                <c:pt idx="2">
                  <c:v>0.31666666666666665</c:v>
                </c:pt>
                <c:pt idx="3">
                  <c:v>0.3</c:v>
                </c:pt>
                <c:pt idx="4">
                  <c:v>0.42333333333333334</c:v>
                </c:pt>
              </c:numCache>
            </c:numRef>
          </c:val>
        </c:ser>
        <c:ser>
          <c:idx val="1"/>
          <c:order val="1"/>
          <c:tx>
            <c:strRef>
              <c:f>yield!$AD$21</c:f>
              <c:strCache>
                <c:ptCount val="1"/>
                <c:pt idx="0">
                  <c:v>maize</c:v>
                </c:pt>
              </c:strCache>
            </c:strRef>
          </c:tx>
          <c:errBars>
            <c:errBarType val="both"/>
            <c:errValType val="cust"/>
            <c:plus>
              <c:numRef>
                <c:f>yield!$AQ$22:$AQ$26</c:f>
                <c:numCache>
                  <c:formatCode>General</c:formatCode>
                  <c:ptCount val="5"/>
                  <c:pt idx="0">
                    <c:v>0.2228103328942449</c:v>
                  </c:pt>
                  <c:pt idx="1">
                    <c:v>0.57716343779606427</c:v>
                  </c:pt>
                  <c:pt idx="2">
                    <c:v>0.33632408312353873</c:v>
                  </c:pt>
                  <c:pt idx="3">
                    <c:v>0.73095827514297962</c:v>
                  </c:pt>
                  <c:pt idx="4">
                    <c:v>0.36679331146210026</c:v>
                  </c:pt>
                </c:numCache>
              </c:numRef>
            </c:plus>
            <c:minus>
              <c:numRef>
                <c:f>yield!$AQ$22:$AQ$26</c:f>
                <c:numCache>
                  <c:formatCode>General</c:formatCode>
                  <c:ptCount val="5"/>
                  <c:pt idx="0">
                    <c:v>0.2228103328942449</c:v>
                  </c:pt>
                  <c:pt idx="1">
                    <c:v>0.57716343779606427</c:v>
                  </c:pt>
                  <c:pt idx="2">
                    <c:v>0.33632408312353873</c:v>
                  </c:pt>
                  <c:pt idx="3">
                    <c:v>0.73095827514297962</c:v>
                  </c:pt>
                  <c:pt idx="4">
                    <c:v>0.36679331146210026</c:v>
                  </c:pt>
                </c:numCache>
              </c:numRef>
            </c:minus>
          </c:errBars>
          <c:val>
            <c:numRef>
              <c:f>yield!$AD$22:$AD$26</c:f>
              <c:numCache>
                <c:formatCode>General</c:formatCode>
                <c:ptCount val="5"/>
                <c:pt idx="0">
                  <c:v>1.0766666666666669</c:v>
                </c:pt>
                <c:pt idx="1">
                  <c:v>2.1462500000000002</c:v>
                </c:pt>
                <c:pt idx="2">
                  <c:v>2.2000000000000002</c:v>
                </c:pt>
                <c:pt idx="3">
                  <c:v>1.8</c:v>
                </c:pt>
                <c:pt idx="4">
                  <c:v>1.982</c:v>
                </c:pt>
              </c:numCache>
            </c:numRef>
          </c:val>
        </c:ser>
        <c:ser>
          <c:idx val="2"/>
          <c:order val="2"/>
          <c:tx>
            <c:strRef>
              <c:f>yield!$AE$21</c:f>
              <c:strCache>
                <c:ptCount val="1"/>
                <c:pt idx="0">
                  <c:v>soybean</c:v>
                </c:pt>
              </c:strCache>
            </c:strRef>
          </c:tx>
          <c:errBars>
            <c:errBarType val="both"/>
            <c:errValType val="cust"/>
            <c:plus>
              <c:numRef>
                <c:f>yield!$AR$22:$AR$26</c:f>
                <c:numCache>
                  <c:formatCode>General</c:formatCode>
                  <c:ptCount val="5"/>
                  <c:pt idx="0">
                    <c:v>0</c:v>
                  </c:pt>
                  <c:pt idx="2">
                    <c:v>0.21999999999999986</c:v>
                  </c:pt>
                  <c:pt idx="3">
                    <c:v>0</c:v>
                  </c:pt>
                </c:numCache>
              </c:numRef>
            </c:plus>
            <c:minus>
              <c:numRef>
                <c:f>yield!$AR$22:$AR$26</c:f>
                <c:numCache>
                  <c:formatCode>General</c:formatCode>
                  <c:ptCount val="5"/>
                  <c:pt idx="0">
                    <c:v>0</c:v>
                  </c:pt>
                  <c:pt idx="2">
                    <c:v>0.21999999999999986</c:v>
                  </c:pt>
                  <c:pt idx="3">
                    <c:v>0</c:v>
                  </c:pt>
                </c:numCache>
              </c:numRef>
            </c:minus>
          </c:errBars>
          <c:val>
            <c:numRef>
              <c:f>yield!$AE$22:$AE$26</c:f>
              <c:numCache>
                <c:formatCode>General</c:formatCode>
                <c:ptCount val="5"/>
                <c:pt idx="0">
                  <c:v>1.25</c:v>
                </c:pt>
                <c:pt idx="2">
                  <c:v>0.52</c:v>
                </c:pt>
                <c:pt idx="3">
                  <c:v>0.36</c:v>
                </c:pt>
              </c:numCache>
            </c:numRef>
          </c:val>
        </c:ser>
        <c:dLbls/>
        <c:axId val="74838784"/>
        <c:axId val="74840320"/>
      </c:barChart>
      <c:catAx>
        <c:axId val="74838784"/>
        <c:scaling>
          <c:orientation val="minMax"/>
        </c:scaling>
        <c:axPos val="b"/>
        <c:tickLblPos val="nextTo"/>
        <c:crossAx val="74840320"/>
        <c:crosses val="autoZero"/>
        <c:auto val="1"/>
        <c:lblAlgn val="ctr"/>
        <c:lblOffset val="100"/>
      </c:catAx>
      <c:valAx>
        <c:axId val="74840320"/>
        <c:scaling>
          <c:orientation val="minMax"/>
          <c:max val="4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ton/ha</a:t>
                </a:r>
              </a:p>
            </c:rich>
          </c:tx>
        </c:title>
        <c:numFmt formatCode="General" sourceLinked="1"/>
        <c:tickLblPos val="nextTo"/>
        <c:crossAx val="74838784"/>
        <c:crosses val="autoZero"/>
        <c:crossBetween val="between"/>
      </c:valAx>
    </c:plotArea>
    <c:legend>
      <c:legendPos val="r"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vihiga</a:t>
            </a:r>
          </a:p>
        </c:rich>
      </c:tx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yield!$AC$29</c:f>
              <c:strCache>
                <c:ptCount val="1"/>
                <c:pt idx="0">
                  <c:v>beans</c:v>
                </c:pt>
              </c:strCache>
            </c:strRef>
          </c:tx>
          <c:errBars>
            <c:errBarType val="both"/>
            <c:errValType val="cust"/>
            <c:plus>
              <c:numRef>
                <c:f>yield!$AP$30:$AP$34</c:f>
                <c:numCache>
                  <c:formatCode>General</c:formatCode>
                  <c:ptCount val="5"/>
                  <c:pt idx="0">
                    <c:v>0.73083285822865596</c:v>
                  </c:pt>
                  <c:pt idx="1">
                    <c:v>0.10662759701148875</c:v>
                  </c:pt>
                  <c:pt idx="2">
                    <c:v>0.1669850292690935</c:v>
                  </c:pt>
                  <c:pt idx="3">
                    <c:v>0.1033440854621105</c:v>
                  </c:pt>
                  <c:pt idx="4">
                    <c:v>0.144474622915814</c:v>
                  </c:pt>
                </c:numCache>
              </c:numRef>
            </c:plus>
            <c:minus>
              <c:numRef>
                <c:f>yield!$AP$30:$AP$34</c:f>
                <c:numCache>
                  <c:formatCode>General</c:formatCode>
                  <c:ptCount val="5"/>
                  <c:pt idx="0">
                    <c:v>0.73083285822865596</c:v>
                  </c:pt>
                  <c:pt idx="1">
                    <c:v>0.10662759701148875</c:v>
                  </c:pt>
                  <c:pt idx="2">
                    <c:v>0.1669850292690935</c:v>
                  </c:pt>
                  <c:pt idx="3">
                    <c:v>0.1033440854621105</c:v>
                  </c:pt>
                  <c:pt idx="4">
                    <c:v>0.144474622915814</c:v>
                  </c:pt>
                </c:numCache>
              </c:numRef>
            </c:minus>
          </c:errBars>
          <c:val>
            <c:numRef>
              <c:f>yield!$AC$30:$AC$34</c:f>
              <c:numCache>
                <c:formatCode>General</c:formatCode>
                <c:ptCount val="5"/>
                <c:pt idx="0">
                  <c:v>1.1400000000000001</c:v>
                </c:pt>
                <c:pt idx="1">
                  <c:v>0.48833333333333334</c:v>
                </c:pt>
                <c:pt idx="2">
                  <c:v>0.65800000000000003</c:v>
                </c:pt>
                <c:pt idx="3">
                  <c:v>0.48</c:v>
                </c:pt>
                <c:pt idx="4">
                  <c:v>0.74750000000000005</c:v>
                </c:pt>
              </c:numCache>
            </c:numRef>
          </c:val>
        </c:ser>
        <c:ser>
          <c:idx val="1"/>
          <c:order val="1"/>
          <c:tx>
            <c:strRef>
              <c:f>yield!$AD$29</c:f>
              <c:strCache>
                <c:ptCount val="1"/>
                <c:pt idx="0">
                  <c:v>maize</c:v>
                </c:pt>
              </c:strCache>
            </c:strRef>
          </c:tx>
          <c:errBars>
            <c:errBarType val="both"/>
            <c:errValType val="cust"/>
            <c:plus>
              <c:numRef>
                <c:f>yield!$AQ$30:$AQ$34</c:f>
                <c:numCache>
                  <c:formatCode>General</c:formatCode>
                  <c:ptCount val="5"/>
                  <c:pt idx="0">
                    <c:v>0.18552786236920685</c:v>
                  </c:pt>
                  <c:pt idx="1">
                    <c:v>0.36539917289938628</c:v>
                  </c:pt>
                  <c:pt idx="2">
                    <c:v>1.12637002998324</c:v>
                  </c:pt>
                  <c:pt idx="3">
                    <c:v>0.21360186697629202</c:v>
                  </c:pt>
                  <c:pt idx="4">
                    <c:v>0.13865293298412876</c:v>
                  </c:pt>
                </c:numCache>
              </c:numRef>
            </c:plus>
            <c:minus>
              <c:numRef>
                <c:f>yield!$AQ$30:$AQ$34</c:f>
                <c:numCache>
                  <c:formatCode>General</c:formatCode>
                  <c:ptCount val="5"/>
                  <c:pt idx="0">
                    <c:v>0.18552786236920685</c:v>
                  </c:pt>
                  <c:pt idx="1">
                    <c:v>0.36539917289938628</c:v>
                  </c:pt>
                  <c:pt idx="2">
                    <c:v>1.12637002998324</c:v>
                  </c:pt>
                  <c:pt idx="3">
                    <c:v>0.21360186697629202</c:v>
                  </c:pt>
                  <c:pt idx="4">
                    <c:v>0.13865293298412876</c:v>
                  </c:pt>
                </c:numCache>
              </c:numRef>
            </c:minus>
          </c:errBars>
          <c:val>
            <c:numRef>
              <c:f>yield!$AD$30:$AD$34</c:f>
              <c:numCache>
                <c:formatCode>General</c:formatCode>
                <c:ptCount val="5"/>
                <c:pt idx="0">
                  <c:v>1.3409135802469137</c:v>
                </c:pt>
                <c:pt idx="1">
                  <c:v>2.5309999999999997</c:v>
                </c:pt>
                <c:pt idx="2">
                  <c:v>4.4383333333333335</c:v>
                </c:pt>
                <c:pt idx="3">
                  <c:v>1.9000000000000001</c:v>
                </c:pt>
                <c:pt idx="4">
                  <c:v>1.4201616656249998</c:v>
                </c:pt>
              </c:numCache>
            </c:numRef>
          </c:val>
        </c:ser>
        <c:ser>
          <c:idx val="2"/>
          <c:order val="2"/>
          <c:tx>
            <c:strRef>
              <c:f>yield!$AE$29</c:f>
              <c:strCache>
                <c:ptCount val="1"/>
                <c:pt idx="0">
                  <c:v>soybean</c:v>
                </c:pt>
              </c:strCache>
            </c:strRef>
          </c:tx>
          <c:errBars>
            <c:errBarType val="both"/>
            <c:errValType val="cust"/>
            <c:plus>
              <c:numRef>
                <c:f>yield!$AR$30:$AR$34</c:f>
                <c:numCache>
                  <c:formatCode>General</c:formatCode>
                  <c:ptCount val="5"/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yield!$AR$30:$AR$34</c:f>
                <c:numCache>
                  <c:formatCode>General</c:formatCode>
                  <c:ptCount val="5"/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</c:errBars>
          <c:val>
            <c:numRef>
              <c:f>yield!$AE$30:$AE$34</c:f>
              <c:numCache>
                <c:formatCode>General</c:formatCode>
                <c:ptCount val="5"/>
                <c:pt idx="1">
                  <c:v>0.21</c:v>
                </c:pt>
                <c:pt idx="2">
                  <c:v>0.98</c:v>
                </c:pt>
                <c:pt idx="3">
                  <c:v>0.33</c:v>
                </c:pt>
                <c:pt idx="4">
                  <c:v>0.25</c:v>
                </c:pt>
              </c:numCache>
            </c:numRef>
          </c:val>
        </c:ser>
        <c:dLbls/>
        <c:axId val="76470912"/>
        <c:axId val="76484992"/>
      </c:barChart>
      <c:catAx>
        <c:axId val="76470912"/>
        <c:scaling>
          <c:orientation val="minMax"/>
        </c:scaling>
        <c:axPos val="b"/>
        <c:tickLblPos val="nextTo"/>
        <c:crossAx val="76484992"/>
        <c:crosses val="autoZero"/>
        <c:auto val="1"/>
        <c:lblAlgn val="ctr"/>
        <c:lblOffset val="100"/>
      </c:catAx>
      <c:valAx>
        <c:axId val="7648499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ton/ha</a:t>
                </a:r>
              </a:p>
            </c:rich>
          </c:tx>
        </c:title>
        <c:numFmt formatCode="General" sourceLinked="1"/>
        <c:tickLblPos val="nextTo"/>
        <c:crossAx val="76470912"/>
        <c:crosses val="autoZero"/>
        <c:crossBetween val="between"/>
      </c:valAx>
    </c:plotArea>
    <c:legend>
      <c:legendPos val="r"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migori</a:t>
            </a:r>
          </a:p>
        </c:rich>
      </c:tx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'yield per farm'!$AM$4</c:f>
              <c:strCache>
                <c:ptCount val="1"/>
                <c:pt idx="0">
                  <c:v>bean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farm'!$AM$21:$AM$25</c:f>
                <c:numCache>
                  <c:formatCode>General</c:formatCode>
                  <c:ptCount val="5"/>
                  <c:pt idx="1">
                    <c:v>0.37999999999999995</c:v>
                  </c:pt>
                  <c:pt idx="2">
                    <c:v>0.12115187896924166</c:v>
                  </c:pt>
                  <c:pt idx="3">
                    <c:v>0</c:v>
                  </c:pt>
                  <c:pt idx="4">
                    <c:v>4.7022453265552926E-2</c:v>
                  </c:pt>
                </c:numCache>
              </c:numRef>
            </c:plus>
            <c:minus>
              <c:numRef>
                <c:f>'yield per farm'!$AM$21:$AM$25</c:f>
                <c:numCache>
                  <c:formatCode>General</c:formatCode>
                  <c:ptCount val="5"/>
                  <c:pt idx="1">
                    <c:v>0.37999999999999995</c:v>
                  </c:pt>
                  <c:pt idx="2">
                    <c:v>0.12115187896924166</c:v>
                  </c:pt>
                  <c:pt idx="3">
                    <c:v>0</c:v>
                  </c:pt>
                  <c:pt idx="4">
                    <c:v>4.7022453265552926E-2</c:v>
                  </c:pt>
                </c:numCache>
              </c:numRef>
            </c:minus>
          </c:errBars>
          <c:cat>
            <c:numRef>
              <c:f>'yield per farm'!$AL$5:$AL$9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farm'!$AM$5:$AM$9</c:f>
              <c:numCache>
                <c:formatCode>General</c:formatCode>
                <c:ptCount val="5"/>
                <c:pt idx="1">
                  <c:v>0.67</c:v>
                </c:pt>
                <c:pt idx="2">
                  <c:v>0.31666666666666665</c:v>
                </c:pt>
                <c:pt idx="3">
                  <c:v>0.3</c:v>
                </c:pt>
                <c:pt idx="4">
                  <c:v>0.42333333333333334</c:v>
                </c:pt>
              </c:numCache>
            </c:numRef>
          </c:val>
        </c:ser>
        <c:ser>
          <c:idx val="1"/>
          <c:order val="1"/>
          <c:tx>
            <c:strRef>
              <c:f>'yield per farm'!$AN$4</c:f>
              <c:strCache>
                <c:ptCount val="1"/>
                <c:pt idx="0">
                  <c:v>maize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farm'!$AN$21:$AN$25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2.0298250129834674</c:v>
                  </c:pt>
                  <c:pt idx="2">
                    <c:v>2.3541926252256129</c:v>
                  </c:pt>
                  <c:pt idx="3">
                    <c:v>1.3559621430310411</c:v>
                  </c:pt>
                  <c:pt idx="4">
                    <c:v>0.84000000000000119</c:v>
                  </c:pt>
                </c:numCache>
              </c:numRef>
            </c:plus>
            <c:minus>
              <c:numRef>
                <c:f>'yield per farm'!$AN$21:$AN$25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2.0298250129834674</c:v>
                  </c:pt>
                  <c:pt idx="2">
                    <c:v>2.3541926252256129</c:v>
                  </c:pt>
                  <c:pt idx="3">
                    <c:v>1.3559621430310411</c:v>
                  </c:pt>
                  <c:pt idx="4">
                    <c:v>0.84000000000000119</c:v>
                  </c:pt>
                </c:numCache>
              </c:numRef>
            </c:minus>
          </c:errBars>
          <c:cat>
            <c:numRef>
              <c:f>'yield per farm'!$AL$5:$AL$9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farm'!$AN$5:$AN$9</c:f>
              <c:numCache>
                <c:formatCode>General</c:formatCode>
                <c:ptCount val="5"/>
                <c:pt idx="0">
                  <c:v>2.46</c:v>
                </c:pt>
                <c:pt idx="1">
                  <c:v>4.2924999999999995</c:v>
                </c:pt>
                <c:pt idx="2">
                  <c:v>5.1425000000000001</c:v>
                </c:pt>
                <c:pt idx="3">
                  <c:v>4.2</c:v>
                </c:pt>
                <c:pt idx="4">
                  <c:v>3.1399999999999997</c:v>
                </c:pt>
              </c:numCache>
            </c:numRef>
          </c:val>
        </c:ser>
        <c:ser>
          <c:idx val="2"/>
          <c:order val="2"/>
          <c:tx>
            <c:strRef>
              <c:f>'yield per farm'!$AO$4</c:f>
              <c:strCache>
                <c:ptCount val="1"/>
                <c:pt idx="0">
                  <c:v>soybean</c:v>
                </c:pt>
              </c:strCache>
            </c:strRef>
          </c:tx>
          <c:cat>
            <c:numRef>
              <c:f>'yield per farm'!$AL$5:$AL$9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farm'!$AO$5:$AO$9</c:f>
              <c:numCache>
                <c:formatCode>General</c:formatCode>
                <c:ptCount val="5"/>
                <c:pt idx="0">
                  <c:v>1.25</c:v>
                </c:pt>
                <c:pt idx="2">
                  <c:v>1.04</c:v>
                </c:pt>
                <c:pt idx="3">
                  <c:v>0.36</c:v>
                </c:pt>
              </c:numCache>
            </c:numRef>
          </c:val>
        </c:ser>
        <c:dLbls/>
        <c:axId val="76738944"/>
        <c:axId val="76740480"/>
      </c:barChart>
      <c:catAx>
        <c:axId val="76738944"/>
        <c:scaling>
          <c:orientation val="minMax"/>
        </c:scaling>
        <c:axPos val="b"/>
        <c:numFmt formatCode="General" sourceLinked="1"/>
        <c:tickLblPos val="nextTo"/>
        <c:crossAx val="76740480"/>
        <c:crosses val="autoZero"/>
        <c:auto val="1"/>
        <c:lblAlgn val="ctr"/>
        <c:lblOffset val="100"/>
      </c:catAx>
      <c:valAx>
        <c:axId val="76740480"/>
        <c:scaling>
          <c:orientation val="minMax"/>
          <c:max val="14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yield (t/ha)</a:t>
                </a:r>
              </a:p>
            </c:rich>
          </c:tx>
        </c:title>
        <c:numFmt formatCode="General" sourceLinked="1"/>
        <c:tickLblPos val="nextTo"/>
        <c:crossAx val="76738944"/>
        <c:crosses val="autoZero"/>
        <c:crossBetween val="between"/>
      </c:valAx>
    </c:plotArea>
    <c:legend>
      <c:legendPos val="r"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Vihiga</a:t>
            </a:r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'yield per farm'!$AM$11</c:f>
              <c:strCache>
                <c:ptCount val="1"/>
                <c:pt idx="0">
                  <c:v>bean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farm'!$AM$28:$AM$32</c:f>
                <c:numCache>
                  <c:formatCode>General</c:formatCode>
                  <c:ptCount val="5"/>
                  <c:pt idx="0">
                    <c:v>1.9499999999999997</c:v>
                  </c:pt>
                  <c:pt idx="1">
                    <c:v>0.19462214102659994</c:v>
                  </c:pt>
                  <c:pt idx="2">
                    <c:v>0.40915902912084351</c:v>
                  </c:pt>
                  <c:pt idx="3">
                    <c:v>0.20518284528683217</c:v>
                  </c:pt>
                  <c:pt idx="4">
                    <c:v>1.1449999999999998</c:v>
                  </c:pt>
                </c:numCache>
              </c:numRef>
            </c:plus>
            <c:minus>
              <c:numRef>
                <c:f>'yield per farm'!$AM$28:$AM$32</c:f>
                <c:numCache>
                  <c:formatCode>General</c:formatCode>
                  <c:ptCount val="5"/>
                  <c:pt idx="0">
                    <c:v>1.9499999999999997</c:v>
                  </c:pt>
                  <c:pt idx="1">
                    <c:v>0.19462214102659994</c:v>
                  </c:pt>
                  <c:pt idx="2">
                    <c:v>0.40915902912084351</c:v>
                  </c:pt>
                  <c:pt idx="3">
                    <c:v>0.20518284528683217</c:v>
                  </c:pt>
                  <c:pt idx="4">
                    <c:v>1.1449999999999998</c:v>
                  </c:pt>
                </c:numCache>
              </c:numRef>
            </c:minus>
          </c:errBars>
          <c:cat>
            <c:numRef>
              <c:f>'yield per farm'!$AL$12:$AL$16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farm'!$AM$12:$AM$16</c:f>
              <c:numCache>
                <c:formatCode>General</c:formatCode>
                <c:ptCount val="5"/>
                <c:pt idx="0">
                  <c:v>2.2800000000000002</c:v>
                </c:pt>
                <c:pt idx="1">
                  <c:v>0.97666666666666668</c:v>
                </c:pt>
                <c:pt idx="2">
                  <c:v>1.0966666666666667</c:v>
                </c:pt>
                <c:pt idx="3">
                  <c:v>0.96</c:v>
                </c:pt>
                <c:pt idx="4">
                  <c:v>1.4950000000000001</c:v>
                </c:pt>
              </c:numCache>
            </c:numRef>
          </c:val>
        </c:ser>
        <c:ser>
          <c:idx val="1"/>
          <c:order val="1"/>
          <c:tx>
            <c:strRef>
              <c:f>'yield per farm'!$AN$11</c:f>
              <c:strCache>
                <c:ptCount val="1"/>
                <c:pt idx="0">
                  <c:v>maize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farm'!$AN$28:$AN$32</c:f>
                <c:numCache>
                  <c:formatCode>General</c:formatCode>
                  <c:ptCount val="5"/>
                  <c:pt idx="0">
                    <c:v>1.2622839506172838</c:v>
                  </c:pt>
                  <c:pt idx="1">
                    <c:v>1.6117312982559395</c:v>
                  </c:pt>
                  <c:pt idx="2">
                    <c:v>3.8033946825317919</c:v>
                  </c:pt>
                  <c:pt idx="3">
                    <c:v>1.1376364387038005</c:v>
                  </c:pt>
                  <c:pt idx="4">
                    <c:v>0.90754037329473514</c:v>
                  </c:pt>
                </c:numCache>
              </c:numRef>
            </c:plus>
            <c:minus>
              <c:numRef>
                <c:f>'yield per farm'!$AN$28:$AN$32</c:f>
                <c:numCache>
                  <c:formatCode>General</c:formatCode>
                  <c:ptCount val="5"/>
                  <c:pt idx="0">
                    <c:v>1.2622839506172838</c:v>
                  </c:pt>
                  <c:pt idx="1">
                    <c:v>1.6117312982559395</c:v>
                  </c:pt>
                  <c:pt idx="2">
                    <c:v>3.8033946825317919</c:v>
                  </c:pt>
                  <c:pt idx="3">
                    <c:v>1.1376364387038005</c:v>
                  </c:pt>
                  <c:pt idx="4">
                    <c:v>0.90754037329473514</c:v>
                  </c:pt>
                </c:numCache>
              </c:numRef>
            </c:minus>
          </c:errBars>
          <c:cat>
            <c:numRef>
              <c:f>'yield per farm'!$AL$12:$AL$16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farm'!$AN$12:$AN$16</c:f>
              <c:numCache>
                <c:formatCode>General</c:formatCode>
                <c:ptCount val="5"/>
                <c:pt idx="0">
                  <c:v>3.3522839506172839</c:v>
                </c:pt>
                <c:pt idx="1">
                  <c:v>8.4366666666666674</c:v>
                </c:pt>
                <c:pt idx="2">
                  <c:v>8.8766666666666669</c:v>
                </c:pt>
                <c:pt idx="3">
                  <c:v>5.6999999999999993</c:v>
                </c:pt>
                <c:pt idx="4">
                  <c:v>3.7870977750000008</c:v>
                </c:pt>
              </c:numCache>
            </c:numRef>
          </c:val>
        </c:ser>
        <c:ser>
          <c:idx val="2"/>
          <c:order val="2"/>
          <c:tx>
            <c:strRef>
              <c:f>'yield per farm'!$AO$11</c:f>
              <c:strCache>
                <c:ptCount val="1"/>
                <c:pt idx="0">
                  <c:v>soybean</c:v>
                </c:pt>
              </c:strCache>
            </c:strRef>
          </c:tx>
          <c:cat>
            <c:numRef>
              <c:f>'yield per farm'!$AL$12:$AL$16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farm'!$AO$12:$AO$16</c:f>
              <c:numCache>
                <c:formatCode>General</c:formatCode>
                <c:ptCount val="5"/>
                <c:pt idx="1">
                  <c:v>0.21</c:v>
                </c:pt>
                <c:pt idx="2">
                  <c:v>0.98</c:v>
                </c:pt>
                <c:pt idx="3">
                  <c:v>0.33</c:v>
                </c:pt>
                <c:pt idx="4">
                  <c:v>0.25</c:v>
                </c:pt>
              </c:numCache>
            </c:numRef>
          </c:val>
        </c:ser>
        <c:dLbls/>
        <c:axId val="76834688"/>
        <c:axId val="76836224"/>
      </c:barChart>
      <c:catAx>
        <c:axId val="76834688"/>
        <c:scaling>
          <c:orientation val="minMax"/>
        </c:scaling>
        <c:axPos val="b"/>
        <c:numFmt formatCode="General" sourceLinked="1"/>
        <c:tickLblPos val="nextTo"/>
        <c:crossAx val="76836224"/>
        <c:crosses val="autoZero"/>
        <c:auto val="1"/>
        <c:lblAlgn val="ctr"/>
        <c:lblOffset val="100"/>
      </c:catAx>
      <c:valAx>
        <c:axId val="76836224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yield (t/ha)</a:t>
                </a:r>
              </a:p>
            </c:rich>
          </c:tx>
          <c:layout/>
        </c:title>
        <c:numFmt formatCode="General" sourceLinked="1"/>
        <c:tickLblPos val="nextTo"/>
        <c:crossAx val="76834688"/>
        <c:crosses val="autoZero"/>
        <c:crossBetween val="between"/>
      </c:valAx>
    </c:plotArea>
    <c:legend>
      <c:legendPos val="r"/>
      <c:layout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autoTitleDeleted val="1"/>
    <c:plotArea>
      <c:layout>
        <c:manualLayout>
          <c:layoutTarget val="inner"/>
          <c:xMode val="edge"/>
          <c:yMode val="edge"/>
          <c:x val="0.10395948773745152"/>
          <c:y val="3.870157773938783E-2"/>
          <c:w val="0.75642215449366268"/>
          <c:h val="0.8739724327905859"/>
        </c:manualLayout>
      </c:layout>
      <c:barChart>
        <c:barDir val="col"/>
        <c:grouping val="clustered"/>
        <c:ser>
          <c:idx val="0"/>
          <c:order val="0"/>
          <c:tx>
            <c:strRef>
              <c:f>'yield per farm'!$AM$39</c:f>
              <c:strCache>
                <c:ptCount val="1"/>
                <c:pt idx="0">
                  <c:v>beans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farm'!$AM$56:$AM$60</c:f>
                <c:numCache>
                  <c:formatCode>General</c:formatCode>
                  <c:ptCount val="5"/>
                  <c:pt idx="2">
                    <c:v>0.37999999999999995</c:v>
                  </c:pt>
                  <c:pt idx="3">
                    <c:v>0.12115187896924166</c:v>
                  </c:pt>
                  <c:pt idx="4">
                    <c:v>4.7022453265552926E-2</c:v>
                  </c:pt>
                </c:numCache>
              </c:numRef>
            </c:plus>
            <c:minus>
              <c:numRef>
                <c:f>'yield per farm'!$AM$56:$AM$60</c:f>
                <c:numCache>
                  <c:formatCode>General</c:formatCode>
                  <c:ptCount val="5"/>
                  <c:pt idx="2">
                    <c:v>0.37999999999999995</c:v>
                  </c:pt>
                  <c:pt idx="3">
                    <c:v>0.12115187896924166</c:v>
                  </c:pt>
                  <c:pt idx="4">
                    <c:v>4.7022453265552926E-2</c:v>
                  </c:pt>
                </c:numCache>
              </c:numRef>
            </c:minus>
          </c:errBars>
          <c:cat>
            <c:numRef>
              <c:f>'yield per farm'!$AL$40:$AL$44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farm'!$AM$40:$AM$44</c:f>
              <c:numCache>
                <c:formatCode>General</c:formatCode>
                <c:ptCount val="5"/>
                <c:pt idx="0">
                  <c:v>0.3</c:v>
                </c:pt>
                <c:pt idx="2">
                  <c:v>0.67</c:v>
                </c:pt>
                <c:pt idx="3">
                  <c:v>0.31666666666666665</c:v>
                </c:pt>
                <c:pt idx="4">
                  <c:v>0.42333333333333334</c:v>
                </c:pt>
              </c:numCache>
            </c:numRef>
          </c:val>
        </c:ser>
        <c:ser>
          <c:idx val="1"/>
          <c:order val="1"/>
          <c:tx>
            <c:strRef>
              <c:f>'yield per farm'!$AN$39</c:f>
              <c:strCache>
                <c:ptCount val="1"/>
                <c:pt idx="0">
                  <c:v>maize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farm'!$AN$56:$AN$60</c:f>
                <c:numCache>
                  <c:formatCode>General</c:formatCode>
                  <c:ptCount val="5"/>
                  <c:pt idx="0">
                    <c:v>1.3559621430310411</c:v>
                  </c:pt>
                  <c:pt idx="2">
                    <c:v>2.0298250129834674</c:v>
                  </c:pt>
                  <c:pt idx="3">
                    <c:v>2.3541926252256129</c:v>
                  </c:pt>
                  <c:pt idx="4">
                    <c:v>0.84000000000000119</c:v>
                  </c:pt>
                </c:numCache>
              </c:numRef>
            </c:plus>
            <c:minus>
              <c:numRef>
                <c:f>'yield per farm'!$AN$56:$AN$60</c:f>
                <c:numCache>
                  <c:formatCode>General</c:formatCode>
                  <c:ptCount val="5"/>
                  <c:pt idx="0">
                    <c:v>1.3559621430310411</c:v>
                  </c:pt>
                  <c:pt idx="2">
                    <c:v>2.0298250129834674</c:v>
                  </c:pt>
                  <c:pt idx="3">
                    <c:v>2.3541926252256129</c:v>
                  </c:pt>
                  <c:pt idx="4">
                    <c:v>0.84000000000000119</c:v>
                  </c:pt>
                </c:numCache>
              </c:numRef>
            </c:minus>
          </c:errBars>
          <c:cat>
            <c:numRef>
              <c:f>'yield per farm'!$AL$40:$AL$44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farm'!$AN$40:$AN$44</c:f>
              <c:numCache>
                <c:formatCode>General</c:formatCode>
                <c:ptCount val="5"/>
                <c:pt idx="0">
                  <c:v>4.2</c:v>
                </c:pt>
                <c:pt idx="1">
                  <c:v>2.46</c:v>
                </c:pt>
                <c:pt idx="2">
                  <c:v>4.2924999999999995</c:v>
                </c:pt>
                <c:pt idx="3">
                  <c:v>5.1425000000000001</c:v>
                </c:pt>
                <c:pt idx="4">
                  <c:v>3.1399999999999997</c:v>
                </c:pt>
              </c:numCache>
            </c:numRef>
          </c:val>
        </c:ser>
        <c:ser>
          <c:idx val="2"/>
          <c:order val="2"/>
          <c:tx>
            <c:strRef>
              <c:f>'yield per farm'!$AO$39</c:f>
              <c:strCache>
                <c:ptCount val="1"/>
                <c:pt idx="0">
                  <c:v>soybean</c:v>
                </c:pt>
              </c:strCache>
            </c:strRef>
          </c:tx>
          <c:cat>
            <c:numRef>
              <c:f>'yield per farm'!$AL$40:$AL$44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farm'!$AO$40:$AO$44</c:f>
              <c:numCache>
                <c:formatCode>General</c:formatCode>
                <c:ptCount val="5"/>
                <c:pt idx="0">
                  <c:v>0.36</c:v>
                </c:pt>
                <c:pt idx="1">
                  <c:v>1.25</c:v>
                </c:pt>
                <c:pt idx="3">
                  <c:v>1.04</c:v>
                </c:pt>
              </c:numCache>
            </c:numRef>
          </c:val>
        </c:ser>
        <c:dLbls/>
        <c:axId val="76913664"/>
        <c:axId val="76919552"/>
      </c:barChart>
      <c:catAx>
        <c:axId val="76913664"/>
        <c:scaling>
          <c:orientation val="minMax"/>
        </c:scaling>
        <c:axPos val="b"/>
        <c:numFmt formatCode="General" sourceLinked="1"/>
        <c:tickLblPos val="nextTo"/>
        <c:crossAx val="76919552"/>
        <c:crosses val="autoZero"/>
        <c:auto val="1"/>
        <c:lblAlgn val="ctr"/>
        <c:lblOffset val="100"/>
      </c:catAx>
      <c:valAx>
        <c:axId val="76919552"/>
        <c:scaling>
          <c:orientation val="minMax"/>
          <c:max val="14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yield (t/ha)</a:t>
                </a:r>
              </a:p>
            </c:rich>
          </c:tx>
          <c:layout/>
        </c:title>
        <c:numFmt formatCode="General" sourceLinked="1"/>
        <c:tickLblPos val="nextTo"/>
        <c:crossAx val="76913664"/>
        <c:crosses val="autoZero"/>
        <c:crossBetween val="between"/>
      </c:valAx>
    </c:plotArea>
    <c:legend>
      <c:legendPos val="r"/>
      <c:layout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autoTitleDeleted val="1"/>
    <c:plotArea>
      <c:layout>
        <c:manualLayout>
          <c:layoutTarget val="inner"/>
          <c:xMode val="edge"/>
          <c:yMode val="edge"/>
          <c:x val="0.10915748031496061"/>
          <c:y val="4.956035076631473E-2"/>
          <c:w val="0.74424321959755046"/>
          <c:h val="0.86324664645160798"/>
        </c:manualLayout>
      </c:layout>
      <c:barChart>
        <c:barDir val="col"/>
        <c:grouping val="clustered"/>
        <c:ser>
          <c:idx val="0"/>
          <c:order val="0"/>
          <c:tx>
            <c:strRef>
              <c:f>'yield per farm'!$AM$46</c:f>
              <c:strCache>
                <c:ptCount val="1"/>
                <c:pt idx="0">
                  <c:v>beans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farm'!$AM$63:$AM$67</c:f>
                <c:numCache>
                  <c:formatCode>General</c:formatCode>
                  <c:ptCount val="5"/>
                  <c:pt idx="0">
                    <c:v>0.20518284528683217</c:v>
                  </c:pt>
                  <c:pt idx="1">
                    <c:v>1.9499999999999997</c:v>
                  </c:pt>
                  <c:pt idx="2">
                    <c:v>0.19462214102659994</c:v>
                  </c:pt>
                  <c:pt idx="3">
                    <c:v>0.40915902912084351</c:v>
                  </c:pt>
                  <c:pt idx="4">
                    <c:v>1.1449999999999998</c:v>
                  </c:pt>
                </c:numCache>
              </c:numRef>
            </c:plus>
            <c:minus>
              <c:numRef>
                <c:f>'yield per farm'!$AM$63:$AM$67</c:f>
                <c:numCache>
                  <c:formatCode>General</c:formatCode>
                  <c:ptCount val="5"/>
                  <c:pt idx="0">
                    <c:v>0.20518284528683217</c:v>
                  </c:pt>
                  <c:pt idx="1">
                    <c:v>1.9499999999999997</c:v>
                  </c:pt>
                  <c:pt idx="2">
                    <c:v>0.19462214102659994</c:v>
                  </c:pt>
                  <c:pt idx="3">
                    <c:v>0.40915902912084351</c:v>
                  </c:pt>
                  <c:pt idx="4">
                    <c:v>1.1449999999999998</c:v>
                  </c:pt>
                </c:numCache>
              </c:numRef>
            </c:minus>
          </c:errBars>
          <c:cat>
            <c:numRef>
              <c:f>'yield per farm'!$AL$47:$AL$51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farm'!$AM$47:$AM$51</c:f>
              <c:numCache>
                <c:formatCode>General</c:formatCode>
                <c:ptCount val="5"/>
                <c:pt idx="0">
                  <c:v>0.96</c:v>
                </c:pt>
                <c:pt idx="1">
                  <c:v>2.2800000000000002</c:v>
                </c:pt>
                <c:pt idx="2">
                  <c:v>0.97666666666666668</c:v>
                </c:pt>
                <c:pt idx="3">
                  <c:v>1.0966666666666667</c:v>
                </c:pt>
                <c:pt idx="4">
                  <c:v>1.4950000000000001</c:v>
                </c:pt>
              </c:numCache>
            </c:numRef>
          </c:val>
        </c:ser>
        <c:ser>
          <c:idx val="1"/>
          <c:order val="1"/>
          <c:tx>
            <c:strRef>
              <c:f>'yield per farm'!$AN$46</c:f>
              <c:strCache>
                <c:ptCount val="1"/>
                <c:pt idx="0">
                  <c:v>maize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farm'!$AN$63:$AN$67</c:f>
                <c:numCache>
                  <c:formatCode>General</c:formatCode>
                  <c:ptCount val="5"/>
                  <c:pt idx="0">
                    <c:v>1.1376364387038005</c:v>
                  </c:pt>
                  <c:pt idx="1">
                    <c:v>1.2622839506172838</c:v>
                  </c:pt>
                  <c:pt idx="2">
                    <c:v>1.6117312982559395</c:v>
                  </c:pt>
                  <c:pt idx="3">
                    <c:v>3.8033946825317919</c:v>
                  </c:pt>
                  <c:pt idx="4">
                    <c:v>0.90754037329473514</c:v>
                  </c:pt>
                </c:numCache>
              </c:numRef>
            </c:plus>
            <c:minus>
              <c:numRef>
                <c:f>'yield per farm'!$AN$63:$AN$67</c:f>
                <c:numCache>
                  <c:formatCode>General</c:formatCode>
                  <c:ptCount val="5"/>
                  <c:pt idx="0">
                    <c:v>1.1376364387038005</c:v>
                  </c:pt>
                  <c:pt idx="1">
                    <c:v>1.2622839506172838</c:v>
                  </c:pt>
                  <c:pt idx="2">
                    <c:v>1.6117312982559395</c:v>
                  </c:pt>
                  <c:pt idx="3">
                    <c:v>3.8033946825317919</c:v>
                  </c:pt>
                  <c:pt idx="4">
                    <c:v>0.90754037329473514</c:v>
                  </c:pt>
                </c:numCache>
              </c:numRef>
            </c:minus>
          </c:errBars>
          <c:cat>
            <c:numRef>
              <c:f>'yield per farm'!$AL$47:$AL$51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farm'!$AN$47:$AN$51</c:f>
              <c:numCache>
                <c:formatCode>General</c:formatCode>
                <c:ptCount val="5"/>
                <c:pt idx="0">
                  <c:v>5.6999999999999993</c:v>
                </c:pt>
                <c:pt idx="1">
                  <c:v>3.3522839506172839</c:v>
                </c:pt>
                <c:pt idx="2">
                  <c:v>8.4366666666666674</c:v>
                </c:pt>
                <c:pt idx="3">
                  <c:v>8.8766666666666669</c:v>
                </c:pt>
                <c:pt idx="4">
                  <c:v>3.7870977750000008</c:v>
                </c:pt>
              </c:numCache>
            </c:numRef>
          </c:val>
        </c:ser>
        <c:ser>
          <c:idx val="2"/>
          <c:order val="2"/>
          <c:tx>
            <c:strRef>
              <c:f>'yield per farm'!$AO$46</c:f>
              <c:strCache>
                <c:ptCount val="1"/>
                <c:pt idx="0">
                  <c:v>soybean</c:v>
                </c:pt>
              </c:strCache>
            </c:strRef>
          </c:tx>
          <c:cat>
            <c:numRef>
              <c:f>'yield per farm'!$AL$47:$AL$51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farm'!$AO$47:$AO$51</c:f>
              <c:numCache>
                <c:formatCode>General</c:formatCode>
                <c:ptCount val="5"/>
                <c:pt idx="0">
                  <c:v>0.33</c:v>
                </c:pt>
                <c:pt idx="2">
                  <c:v>0.21</c:v>
                </c:pt>
                <c:pt idx="3">
                  <c:v>0.98</c:v>
                </c:pt>
                <c:pt idx="4">
                  <c:v>0.25</c:v>
                </c:pt>
              </c:numCache>
            </c:numRef>
          </c:val>
        </c:ser>
        <c:dLbls/>
        <c:axId val="78012800"/>
        <c:axId val="78014336"/>
      </c:barChart>
      <c:catAx>
        <c:axId val="78012800"/>
        <c:scaling>
          <c:orientation val="minMax"/>
        </c:scaling>
        <c:axPos val="b"/>
        <c:numFmt formatCode="General" sourceLinked="1"/>
        <c:tickLblPos val="nextTo"/>
        <c:crossAx val="78014336"/>
        <c:crosses val="autoZero"/>
        <c:auto val="1"/>
        <c:lblAlgn val="ctr"/>
        <c:lblOffset val="100"/>
      </c:catAx>
      <c:valAx>
        <c:axId val="7801433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yield (t/ha)</a:t>
                </a:r>
              </a:p>
            </c:rich>
          </c:tx>
          <c:layout/>
        </c:title>
        <c:numFmt formatCode="General" sourceLinked="1"/>
        <c:tickLblPos val="nextTo"/>
        <c:crossAx val="78012800"/>
        <c:crosses val="autoZero"/>
        <c:crossBetween val="between"/>
      </c:valAx>
    </c:plotArea>
    <c:legend>
      <c:legendPos val="r"/>
      <c:layout/>
    </c:legend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barChart>
        <c:barDir val="col"/>
        <c:grouping val="clustered"/>
        <c:ser>
          <c:idx val="0"/>
          <c:order val="0"/>
          <c:tx>
            <c:strRef>
              <c:f>'yield per farm'!$BB$38</c:f>
              <c:strCache>
                <c:ptCount val="1"/>
                <c:pt idx="0">
                  <c:v>beans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farm'!$BB$55:$BB$59</c:f>
                <c:numCache>
                  <c:formatCode>General</c:formatCode>
                  <c:ptCount val="5"/>
                  <c:pt idx="2">
                    <c:v>0.33439999999999998</c:v>
                  </c:pt>
                  <c:pt idx="3">
                    <c:v>0.10661365349293267</c:v>
                  </c:pt>
                  <c:pt idx="4">
                    <c:v>4.1379758873686577E-2</c:v>
                  </c:pt>
                </c:numCache>
              </c:numRef>
            </c:plus>
            <c:minus>
              <c:numRef>
                <c:f>'yield per farm'!$BB$55:$BB$59</c:f>
                <c:numCache>
                  <c:formatCode>General</c:formatCode>
                  <c:ptCount val="5"/>
                  <c:pt idx="2">
                    <c:v>0.33439999999999998</c:v>
                  </c:pt>
                  <c:pt idx="3">
                    <c:v>0.10661365349293267</c:v>
                  </c:pt>
                  <c:pt idx="4">
                    <c:v>4.1379758873686577E-2</c:v>
                  </c:pt>
                </c:numCache>
              </c:numRef>
            </c:minus>
          </c:errBars>
          <c:cat>
            <c:numRef>
              <c:f>'yield per farm'!$BA$39:$BA$43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farm'!$BB$39:$BB$43</c:f>
              <c:numCache>
                <c:formatCode>General</c:formatCode>
                <c:ptCount val="5"/>
                <c:pt idx="0">
                  <c:v>0.26400000000000001</c:v>
                </c:pt>
                <c:pt idx="2">
                  <c:v>0.58960000000000001</c:v>
                </c:pt>
                <c:pt idx="3">
                  <c:v>0.27866666666666667</c:v>
                </c:pt>
                <c:pt idx="4">
                  <c:v>0.37253333333333333</c:v>
                </c:pt>
              </c:numCache>
            </c:numRef>
          </c:val>
        </c:ser>
        <c:ser>
          <c:idx val="1"/>
          <c:order val="1"/>
          <c:tx>
            <c:strRef>
              <c:f>'yield per farm'!$BC$38</c:f>
              <c:strCache>
                <c:ptCount val="1"/>
                <c:pt idx="0">
                  <c:v>maize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farm'!$BC$55:$BC$59</c:f>
                <c:numCache>
                  <c:formatCode>General</c:formatCode>
                  <c:ptCount val="5"/>
                  <c:pt idx="0">
                    <c:v>1.1932466858673161</c:v>
                  </c:pt>
                  <c:pt idx="2">
                    <c:v>1.7862460114254513</c:v>
                  </c:pt>
                  <c:pt idx="3">
                    <c:v>2.0716895101985395</c:v>
                  </c:pt>
                  <c:pt idx="4">
                    <c:v>0.73920000000000108</c:v>
                  </c:pt>
                </c:numCache>
              </c:numRef>
            </c:plus>
            <c:minus>
              <c:numRef>
                <c:f>'yield per farm'!$BC$55:$BC$59</c:f>
                <c:numCache>
                  <c:formatCode>General</c:formatCode>
                  <c:ptCount val="5"/>
                  <c:pt idx="0">
                    <c:v>1.1932466858673161</c:v>
                  </c:pt>
                  <c:pt idx="2">
                    <c:v>1.7862460114254513</c:v>
                  </c:pt>
                  <c:pt idx="3">
                    <c:v>2.0716895101985395</c:v>
                  </c:pt>
                  <c:pt idx="4">
                    <c:v>0.73920000000000108</c:v>
                  </c:pt>
                </c:numCache>
              </c:numRef>
            </c:minus>
          </c:errBars>
          <c:cat>
            <c:numRef>
              <c:f>'yield per farm'!$BA$39:$BA$43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farm'!$BC$39:$BC$43</c:f>
              <c:numCache>
                <c:formatCode>General</c:formatCode>
                <c:ptCount val="5"/>
                <c:pt idx="0">
                  <c:v>3.6960000000000002</c:v>
                </c:pt>
                <c:pt idx="1">
                  <c:v>2.1648000000000001</c:v>
                </c:pt>
                <c:pt idx="2">
                  <c:v>3.7773999999999996</c:v>
                </c:pt>
                <c:pt idx="3">
                  <c:v>4.5254000000000003</c:v>
                </c:pt>
                <c:pt idx="4">
                  <c:v>2.7631999999999999</c:v>
                </c:pt>
              </c:numCache>
            </c:numRef>
          </c:val>
        </c:ser>
        <c:ser>
          <c:idx val="2"/>
          <c:order val="2"/>
          <c:tx>
            <c:strRef>
              <c:f>'yield per farm'!$BD$38</c:f>
              <c:strCache>
                <c:ptCount val="1"/>
                <c:pt idx="0">
                  <c:v>soybean</c:v>
                </c:pt>
              </c:strCache>
            </c:strRef>
          </c:tx>
          <c:cat>
            <c:numRef>
              <c:f>'yield per farm'!$BA$39:$BA$43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farm'!$BD$39:$BD$43</c:f>
              <c:numCache>
                <c:formatCode>General</c:formatCode>
                <c:ptCount val="5"/>
                <c:pt idx="0">
                  <c:v>0.31679999999999997</c:v>
                </c:pt>
                <c:pt idx="1">
                  <c:v>1.1000000000000001</c:v>
                </c:pt>
                <c:pt idx="3">
                  <c:v>0.91520000000000001</c:v>
                </c:pt>
              </c:numCache>
            </c:numRef>
          </c:val>
        </c:ser>
        <c:axId val="99044352"/>
        <c:axId val="99320576"/>
      </c:barChart>
      <c:catAx>
        <c:axId val="99044352"/>
        <c:scaling>
          <c:orientation val="minMax"/>
        </c:scaling>
        <c:axPos val="b"/>
        <c:numFmt formatCode="General" sourceLinked="1"/>
        <c:tickLblPos val="nextTo"/>
        <c:crossAx val="99320576"/>
        <c:crosses val="autoZero"/>
        <c:auto val="1"/>
        <c:lblAlgn val="ctr"/>
        <c:lblOffset val="100"/>
      </c:catAx>
      <c:valAx>
        <c:axId val="99320576"/>
        <c:scaling>
          <c:orientation val="minMax"/>
          <c:max val="1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yield (t/ha)</a:t>
                </a:r>
              </a:p>
            </c:rich>
          </c:tx>
          <c:layout/>
        </c:title>
        <c:numFmt formatCode="General" sourceLinked="1"/>
        <c:tickLblPos val="nextTo"/>
        <c:crossAx val="99044352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barChart>
        <c:barDir val="col"/>
        <c:grouping val="clustered"/>
        <c:ser>
          <c:idx val="0"/>
          <c:order val="0"/>
          <c:tx>
            <c:strRef>
              <c:f>'yield per farm'!$BB$45</c:f>
              <c:strCache>
                <c:ptCount val="1"/>
                <c:pt idx="0">
                  <c:v>beans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farm'!$BB$62:$BB$66</c:f>
                <c:numCache>
                  <c:formatCode>General</c:formatCode>
                  <c:ptCount val="5"/>
                  <c:pt idx="0">
                    <c:v>0.1805609038524123</c:v>
                  </c:pt>
                  <c:pt idx="1">
                    <c:v>1.7159999999999997</c:v>
                  </c:pt>
                  <c:pt idx="2">
                    <c:v>0.17126748410340795</c:v>
                  </c:pt>
                  <c:pt idx="3">
                    <c:v>0.3600599456263423</c:v>
                  </c:pt>
                  <c:pt idx="4">
                    <c:v>1.0075999999999998</c:v>
                  </c:pt>
                </c:numCache>
              </c:numRef>
            </c:plus>
            <c:minus>
              <c:numRef>
                <c:f>'yield per farm'!$BB$62:$BB$66</c:f>
                <c:numCache>
                  <c:formatCode>General</c:formatCode>
                  <c:ptCount val="5"/>
                  <c:pt idx="0">
                    <c:v>0.1805609038524123</c:v>
                  </c:pt>
                  <c:pt idx="1">
                    <c:v>1.7159999999999997</c:v>
                  </c:pt>
                  <c:pt idx="2">
                    <c:v>0.17126748410340795</c:v>
                  </c:pt>
                  <c:pt idx="3">
                    <c:v>0.3600599456263423</c:v>
                  </c:pt>
                  <c:pt idx="4">
                    <c:v>1.0075999999999998</c:v>
                  </c:pt>
                </c:numCache>
              </c:numRef>
            </c:minus>
          </c:errBars>
          <c:cat>
            <c:numRef>
              <c:f>'yield per farm'!$BA$46:$BA$50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farm'!$BB$46:$BB$50</c:f>
              <c:numCache>
                <c:formatCode>General</c:formatCode>
                <c:ptCount val="5"/>
                <c:pt idx="0">
                  <c:v>0.8448</c:v>
                </c:pt>
                <c:pt idx="1">
                  <c:v>2.0064000000000002</c:v>
                </c:pt>
                <c:pt idx="2">
                  <c:v>0.85946666666666671</c:v>
                </c:pt>
                <c:pt idx="3">
                  <c:v>0.96506666666666674</c:v>
                </c:pt>
                <c:pt idx="4">
                  <c:v>1.3156000000000001</c:v>
                </c:pt>
              </c:numCache>
            </c:numRef>
          </c:val>
        </c:ser>
        <c:ser>
          <c:idx val="1"/>
          <c:order val="1"/>
          <c:tx>
            <c:strRef>
              <c:f>'yield per farm'!$BC$45</c:f>
              <c:strCache>
                <c:ptCount val="1"/>
                <c:pt idx="0">
                  <c:v>maize</c:v>
                </c:pt>
              </c:strCache>
            </c:strRef>
          </c:tx>
          <c:errBars>
            <c:errBarType val="both"/>
            <c:errValType val="cust"/>
            <c:plus>
              <c:numRef>
                <c:f>'yield per farm'!$BC$62:$BC$66</c:f>
                <c:numCache>
                  <c:formatCode>General</c:formatCode>
                  <c:ptCount val="5"/>
                  <c:pt idx="0">
                    <c:v>1.0011200660593444</c:v>
                  </c:pt>
                  <c:pt idx="1">
                    <c:v>1.1108098765432097</c:v>
                  </c:pt>
                  <c:pt idx="2">
                    <c:v>1.4183235424652267</c:v>
                  </c:pt>
                  <c:pt idx="3">
                    <c:v>3.346987320627977</c:v>
                  </c:pt>
                  <c:pt idx="4">
                    <c:v>0.79863552849936692</c:v>
                  </c:pt>
                </c:numCache>
              </c:numRef>
            </c:plus>
            <c:minus>
              <c:numRef>
                <c:f>'yield per farm'!$BC$62:$BC$66</c:f>
                <c:numCache>
                  <c:formatCode>General</c:formatCode>
                  <c:ptCount val="5"/>
                  <c:pt idx="0">
                    <c:v>1.0011200660593444</c:v>
                  </c:pt>
                  <c:pt idx="1">
                    <c:v>1.1108098765432097</c:v>
                  </c:pt>
                  <c:pt idx="2">
                    <c:v>1.4183235424652267</c:v>
                  </c:pt>
                  <c:pt idx="3">
                    <c:v>3.346987320627977</c:v>
                  </c:pt>
                  <c:pt idx="4">
                    <c:v>0.79863552849936692</c:v>
                  </c:pt>
                </c:numCache>
              </c:numRef>
            </c:minus>
          </c:errBars>
          <c:cat>
            <c:numRef>
              <c:f>'yield per farm'!$BA$46:$BA$50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farm'!$BC$46:$BC$50</c:f>
              <c:numCache>
                <c:formatCode>General</c:formatCode>
                <c:ptCount val="5"/>
                <c:pt idx="0">
                  <c:v>5.0159999999999991</c:v>
                </c:pt>
                <c:pt idx="1">
                  <c:v>2.9500098765432097</c:v>
                </c:pt>
                <c:pt idx="2">
                  <c:v>7.4242666666666679</c:v>
                </c:pt>
                <c:pt idx="3">
                  <c:v>7.811466666666667</c:v>
                </c:pt>
                <c:pt idx="4">
                  <c:v>3.3326460420000008</c:v>
                </c:pt>
              </c:numCache>
            </c:numRef>
          </c:val>
        </c:ser>
        <c:ser>
          <c:idx val="2"/>
          <c:order val="2"/>
          <c:tx>
            <c:strRef>
              <c:f>'yield per farm'!$BD$45</c:f>
              <c:strCache>
                <c:ptCount val="1"/>
                <c:pt idx="0">
                  <c:v>soybean</c:v>
                </c:pt>
              </c:strCache>
            </c:strRef>
          </c:tx>
          <c:cat>
            <c:numRef>
              <c:f>'yield per farm'!$BA$46:$BA$50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'yield per farm'!$BD$46:$BD$50</c:f>
              <c:numCache>
                <c:formatCode>General</c:formatCode>
                <c:ptCount val="5"/>
                <c:pt idx="0">
                  <c:v>0.29039999999999999</c:v>
                </c:pt>
                <c:pt idx="2">
                  <c:v>0.18479999999999999</c:v>
                </c:pt>
                <c:pt idx="3">
                  <c:v>0.86239999999999994</c:v>
                </c:pt>
                <c:pt idx="4">
                  <c:v>0.22</c:v>
                </c:pt>
              </c:numCache>
            </c:numRef>
          </c:val>
        </c:ser>
        <c:axId val="100011392"/>
        <c:axId val="100062336"/>
      </c:barChart>
      <c:catAx>
        <c:axId val="100011392"/>
        <c:scaling>
          <c:orientation val="minMax"/>
        </c:scaling>
        <c:axPos val="b"/>
        <c:numFmt formatCode="General" sourceLinked="1"/>
        <c:tickLblPos val="nextTo"/>
        <c:crossAx val="100062336"/>
        <c:crosses val="autoZero"/>
        <c:auto val="1"/>
        <c:lblAlgn val="ctr"/>
        <c:lblOffset val="100"/>
      </c:catAx>
      <c:valAx>
        <c:axId val="10006233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yield (t/ha)</a:t>
                </a:r>
              </a:p>
            </c:rich>
          </c:tx>
          <c:layout/>
        </c:title>
        <c:numFmt formatCode="General" sourceLinked="1"/>
        <c:tickLblPos val="nextTo"/>
        <c:crossAx val="100011392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66675</xdr:colOff>
      <xdr:row>53</xdr:row>
      <xdr:rowOff>100012</xdr:rowOff>
    </xdr:from>
    <xdr:to>
      <xdr:col>19</xdr:col>
      <xdr:colOff>419100</xdr:colOff>
      <xdr:row>67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76200</xdr:colOff>
      <xdr:row>37</xdr:row>
      <xdr:rowOff>185737</xdr:rowOff>
    </xdr:from>
    <xdr:to>
      <xdr:col>34</xdr:col>
      <xdr:colOff>381000</xdr:colOff>
      <xdr:row>52</xdr:row>
      <xdr:rowOff>71437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9525</xdr:colOff>
      <xdr:row>54</xdr:row>
      <xdr:rowOff>42862</xdr:rowOff>
    </xdr:from>
    <xdr:to>
      <xdr:col>34</xdr:col>
      <xdr:colOff>314325</xdr:colOff>
      <xdr:row>68</xdr:row>
      <xdr:rowOff>119062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0.01042</cdr:x>
      <cdr:y>0.88715</cdr:y>
    </cdr:from>
    <cdr:to>
      <cdr:x>0.08542</cdr:x>
      <cdr:y>0.97396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625" y="2433638"/>
          <a:ext cx="3429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400"/>
            <a:t>a.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476250</xdr:colOff>
      <xdr:row>1</xdr:row>
      <xdr:rowOff>138112</xdr:rowOff>
    </xdr:from>
    <xdr:to>
      <xdr:col>49</xdr:col>
      <xdr:colOff>171450</xdr:colOff>
      <xdr:row>16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276225</xdr:colOff>
      <xdr:row>18</xdr:row>
      <xdr:rowOff>52387</xdr:rowOff>
    </xdr:from>
    <xdr:to>
      <xdr:col>49</xdr:col>
      <xdr:colOff>581025</xdr:colOff>
      <xdr:row>32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476249</xdr:colOff>
      <xdr:row>36</xdr:row>
      <xdr:rowOff>138111</xdr:rowOff>
    </xdr:from>
    <xdr:to>
      <xdr:col>51</xdr:col>
      <xdr:colOff>381000</xdr:colOff>
      <xdr:row>55</xdr:row>
      <xdr:rowOff>161925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42</xdr:col>
      <xdr:colOff>142875</xdr:colOff>
      <xdr:row>56</xdr:row>
      <xdr:rowOff>176211</xdr:rowOff>
    </xdr:from>
    <xdr:to>
      <xdr:col>51</xdr:col>
      <xdr:colOff>942975</xdr:colOff>
      <xdr:row>77</xdr:row>
      <xdr:rowOff>9525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476251</xdr:colOff>
      <xdr:row>51</xdr:row>
      <xdr:rowOff>19049</xdr:rowOff>
    </xdr:from>
    <xdr:to>
      <xdr:col>43</xdr:col>
      <xdr:colOff>304801</xdr:colOff>
      <xdr:row>52</xdr:row>
      <xdr:rowOff>66675</xdr:rowOff>
    </xdr:to>
    <xdr:sp macro="" textlink="">
      <xdr:nvSpPr>
        <xdr:cNvPr id="7" name="TextBox 6"/>
        <xdr:cNvSpPr txBox="1"/>
      </xdr:nvSpPr>
      <xdr:spPr>
        <a:xfrm>
          <a:off x="30060901" y="9734549"/>
          <a:ext cx="438150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000"/>
            <a:t>n=1</a:t>
          </a:r>
        </a:p>
      </xdr:txBody>
    </xdr:sp>
    <xdr:clientData/>
  </xdr:twoCellAnchor>
  <xdr:twoCellAnchor>
    <xdr:from>
      <xdr:col>56</xdr:col>
      <xdr:colOff>361950</xdr:colOff>
      <xdr:row>34</xdr:row>
      <xdr:rowOff>180975</xdr:rowOff>
    </xdr:from>
    <xdr:to>
      <xdr:col>64</xdr:col>
      <xdr:colOff>57150</xdr:colOff>
      <xdr:row>49</xdr:row>
      <xdr:rowOff>66675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56</xdr:col>
      <xdr:colOff>371475</xdr:colOff>
      <xdr:row>51</xdr:row>
      <xdr:rowOff>76200</xdr:rowOff>
    </xdr:from>
    <xdr:to>
      <xdr:col>64</xdr:col>
      <xdr:colOff>66675</xdr:colOff>
      <xdr:row>65</xdr:row>
      <xdr:rowOff>152400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0.44021</cdr:x>
      <cdr:y>0.41656</cdr:y>
    </cdr:from>
    <cdr:to>
      <cdr:x>0.51323</cdr:x>
      <cdr:y>0.48192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2641600" y="1517650"/>
          <a:ext cx="438150" cy="23812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n=4</a:t>
          </a:r>
        </a:p>
      </cdr:txBody>
    </cdr:sp>
  </cdr:relSizeAnchor>
  <cdr:relSizeAnchor xmlns:cdr="http://schemas.openxmlformats.org/drawingml/2006/chartDrawing">
    <cdr:from>
      <cdr:x>0.54815</cdr:x>
      <cdr:y>0.75381</cdr:y>
    </cdr:from>
    <cdr:to>
      <cdr:x>0.62116</cdr:x>
      <cdr:y>0.81917</cdr:y>
    </cdr:to>
    <cdr:sp macro="" textlink="">
      <cdr:nvSpPr>
        <cdr:cNvPr id="9" name="TextBox 6"/>
        <cdr:cNvSpPr txBox="1"/>
      </cdr:nvSpPr>
      <cdr:spPr>
        <a:xfrm xmlns:a="http://schemas.openxmlformats.org/drawingml/2006/main">
          <a:off x="3289300" y="2746375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0.60212</cdr:x>
      <cdr:y>0.35643</cdr:y>
    </cdr:from>
    <cdr:to>
      <cdr:x>0.67513</cdr:x>
      <cdr:y>0.42179</cdr:y>
    </cdr:to>
    <cdr:sp macro="" textlink="">
      <cdr:nvSpPr>
        <cdr:cNvPr id="10" name="TextBox 6"/>
        <cdr:cNvSpPr txBox="1"/>
      </cdr:nvSpPr>
      <cdr:spPr>
        <a:xfrm xmlns:a="http://schemas.openxmlformats.org/drawingml/2006/main">
          <a:off x="3613158" y="1298576"/>
          <a:ext cx="438115" cy="23812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n=4</a:t>
          </a:r>
        </a:p>
      </cdr:txBody>
    </cdr:sp>
  </cdr:relSizeAnchor>
  <cdr:relSizeAnchor xmlns:cdr="http://schemas.openxmlformats.org/drawingml/2006/chartDrawing">
    <cdr:from>
      <cdr:x>0.64021</cdr:x>
      <cdr:y>0.70937</cdr:y>
    </cdr:from>
    <cdr:to>
      <cdr:x>0.71323</cdr:x>
      <cdr:y>0.77473</cdr:y>
    </cdr:to>
    <cdr:sp macro="" textlink="">
      <cdr:nvSpPr>
        <cdr:cNvPr id="11" name="TextBox 6"/>
        <cdr:cNvSpPr txBox="1"/>
      </cdr:nvSpPr>
      <cdr:spPr>
        <a:xfrm xmlns:a="http://schemas.openxmlformats.org/drawingml/2006/main">
          <a:off x="3841750" y="258445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0.70529</cdr:x>
      <cdr:y>0.77211</cdr:y>
    </cdr:from>
    <cdr:to>
      <cdr:x>0.77831</cdr:x>
      <cdr:y>0.83747</cdr:y>
    </cdr:to>
    <cdr:sp macro="" textlink="">
      <cdr:nvSpPr>
        <cdr:cNvPr id="12" name="TextBox 6"/>
        <cdr:cNvSpPr txBox="1"/>
      </cdr:nvSpPr>
      <cdr:spPr>
        <a:xfrm xmlns:a="http://schemas.openxmlformats.org/drawingml/2006/main">
          <a:off x="4232275" y="281305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0.74656</cdr:x>
      <cdr:y>0.57081</cdr:y>
    </cdr:from>
    <cdr:to>
      <cdr:x>0.81958</cdr:x>
      <cdr:y>0.63617</cdr:y>
    </cdr:to>
    <cdr:sp macro="" textlink="">
      <cdr:nvSpPr>
        <cdr:cNvPr id="13" name="TextBox 6"/>
        <cdr:cNvSpPr txBox="1"/>
      </cdr:nvSpPr>
      <cdr:spPr>
        <a:xfrm xmlns:a="http://schemas.openxmlformats.org/drawingml/2006/main">
          <a:off x="4479925" y="2079625"/>
          <a:ext cx="438150" cy="23812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n=2</a:t>
          </a:r>
        </a:p>
      </cdr:txBody>
    </cdr:sp>
  </cdr:relSizeAnchor>
  <cdr:relSizeAnchor xmlns:cdr="http://schemas.openxmlformats.org/drawingml/2006/chartDrawing">
    <cdr:from>
      <cdr:x>0.18307</cdr:x>
      <cdr:y>0.78257</cdr:y>
    </cdr:from>
    <cdr:to>
      <cdr:x>0.25608</cdr:x>
      <cdr:y>0.84793</cdr:y>
    </cdr:to>
    <cdr:sp macro="" textlink="">
      <cdr:nvSpPr>
        <cdr:cNvPr id="14" name="TextBox 6"/>
        <cdr:cNvSpPr txBox="1"/>
      </cdr:nvSpPr>
      <cdr:spPr>
        <a:xfrm xmlns:a="http://schemas.openxmlformats.org/drawingml/2006/main">
          <a:off x="1098550" y="285115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0.29577</cdr:x>
      <cdr:y>0.65709</cdr:y>
    </cdr:from>
    <cdr:to>
      <cdr:x>0.36879</cdr:x>
      <cdr:y>0.72245</cdr:y>
    </cdr:to>
    <cdr:sp macro="" textlink="">
      <cdr:nvSpPr>
        <cdr:cNvPr id="15" name="TextBox 6"/>
        <cdr:cNvSpPr txBox="1"/>
      </cdr:nvSpPr>
      <cdr:spPr>
        <a:xfrm xmlns:a="http://schemas.openxmlformats.org/drawingml/2006/main">
          <a:off x="1774821" y="2393967"/>
          <a:ext cx="438175" cy="23812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0.33386</cdr:x>
      <cdr:y>0.69891</cdr:y>
    </cdr:from>
    <cdr:to>
      <cdr:x>0.40688</cdr:x>
      <cdr:y>0.76427</cdr:y>
    </cdr:to>
    <cdr:sp macro="" textlink="">
      <cdr:nvSpPr>
        <cdr:cNvPr id="16" name="TextBox 6"/>
        <cdr:cNvSpPr txBox="1"/>
      </cdr:nvSpPr>
      <cdr:spPr>
        <a:xfrm xmlns:a="http://schemas.openxmlformats.org/drawingml/2006/main">
          <a:off x="2003425" y="254635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0.40529</cdr:x>
      <cdr:y>0.72505</cdr:y>
    </cdr:from>
    <cdr:to>
      <cdr:x>0.47831</cdr:x>
      <cdr:y>0.79041</cdr:y>
    </cdr:to>
    <cdr:sp macro="" textlink="">
      <cdr:nvSpPr>
        <cdr:cNvPr id="17" name="TextBox 6"/>
        <cdr:cNvSpPr txBox="1"/>
      </cdr:nvSpPr>
      <cdr:spPr>
        <a:xfrm xmlns:a="http://schemas.openxmlformats.org/drawingml/2006/main">
          <a:off x="2432050" y="264160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n=2</a:t>
          </a:r>
        </a:p>
      </cdr:txBody>
    </cdr:sp>
  </cdr:relSizeAnchor>
  <cdr:relSizeAnchor xmlns:cdr="http://schemas.openxmlformats.org/drawingml/2006/chartDrawing">
    <cdr:from>
      <cdr:x>0.13862</cdr:x>
      <cdr:y>0.45839</cdr:y>
    </cdr:from>
    <cdr:to>
      <cdr:x>0.21164</cdr:x>
      <cdr:y>0.52375</cdr:y>
    </cdr:to>
    <cdr:sp macro="" textlink="">
      <cdr:nvSpPr>
        <cdr:cNvPr id="18" name="TextBox 6"/>
        <cdr:cNvSpPr txBox="1"/>
      </cdr:nvSpPr>
      <cdr:spPr>
        <a:xfrm xmlns:a="http://schemas.openxmlformats.org/drawingml/2006/main">
          <a:off x="831850" y="1670050"/>
          <a:ext cx="438150" cy="23812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0.00476</cdr:x>
      <cdr:y>0.90065</cdr:y>
    </cdr:from>
    <cdr:to>
      <cdr:x>0.09206</cdr:x>
      <cdr:y>0.9817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8576" y="3281364"/>
          <a:ext cx="5238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400"/>
            <a:t>a.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0.24747</cdr:x>
      <cdr:y>0.56232</cdr:y>
    </cdr:from>
    <cdr:to>
      <cdr:x>0.31717</cdr:x>
      <cdr:y>0.62443</cdr:y>
    </cdr:to>
    <cdr:sp macro="" textlink="">
      <cdr:nvSpPr>
        <cdr:cNvPr id="2" name="TextBox 6"/>
        <cdr:cNvSpPr txBox="1"/>
      </cdr:nvSpPr>
      <cdr:spPr>
        <a:xfrm xmlns:a="http://schemas.openxmlformats.org/drawingml/2006/main">
          <a:off x="1555750" y="2155825"/>
          <a:ext cx="438150" cy="23812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n=2</a:t>
          </a:r>
        </a:p>
      </cdr:txBody>
    </cdr:sp>
  </cdr:relSizeAnchor>
  <cdr:relSizeAnchor xmlns:cdr="http://schemas.openxmlformats.org/drawingml/2006/chartDrawing">
    <cdr:from>
      <cdr:x>0.29141</cdr:x>
      <cdr:y>0.52008</cdr:y>
    </cdr:from>
    <cdr:to>
      <cdr:x>0.36111</cdr:x>
      <cdr:y>0.58219</cdr:y>
    </cdr:to>
    <cdr:sp macro="" textlink="">
      <cdr:nvSpPr>
        <cdr:cNvPr id="3" name="TextBox 6"/>
        <cdr:cNvSpPr txBox="1"/>
      </cdr:nvSpPr>
      <cdr:spPr>
        <a:xfrm xmlns:a="http://schemas.openxmlformats.org/drawingml/2006/main">
          <a:off x="1831975" y="1993900"/>
          <a:ext cx="438150" cy="23812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n=2</a:t>
          </a:r>
        </a:p>
      </cdr:txBody>
    </cdr:sp>
  </cdr:relSizeAnchor>
  <cdr:relSizeAnchor xmlns:cdr="http://schemas.openxmlformats.org/drawingml/2006/chartDrawing">
    <cdr:from>
      <cdr:x>0.40657</cdr:x>
      <cdr:y>0.73623</cdr:y>
    </cdr:from>
    <cdr:to>
      <cdr:x>0.47626</cdr:x>
      <cdr:y>0.79834</cdr:y>
    </cdr:to>
    <cdr:sp macro="" textlink="">
      <cdr:nvSpPr>
        <cdr:cNvPr id="4" name="TextBox 6"/>
        <cdr:cNvSpPr txBox="1"/>
      </cdr:nvSpPr>
      <cdr:spPr>
        <a:xfrm xmlns:a="http://schemas.openxmlformats.org/drawingml/2006/main">
          <a:off x="2555875" y="2822575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0.44293</cdr:x>
      <cdr:y>0.19462</cdr:y>
    </cdr:from>
    <cdr:to>
      <cdr:x>0.51263</cdr:x>
      <cdr:y>0.25673</cdr:y>
    </cdr:to>
    <cdr:sp macro="" textlink="">
      <cdr:nvSpPr>
        <cdr:cNvPr id="5" name="TextBox 6"/>
        <cdr:cNvSpPr txBox="1"/>
      </cdr:nvSpPr>
      <cdr:spPr>
        <a:xfrm xmlns:a="http://schemas.openxmlformats.org/drawingml/2006/main">
          <a:off x="2784475" y="746125"/>
          <a:ext cx="438150" cy="23812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0.48687</cdr:x>
      <cdr:y>0.80331</cdr:y>
    </cdr:from>
    <cdr:to>
      <cdr:x>0.55657</cdr:x>
      <cdr:y>0.86542</cdr:y>
    </cdr:to>
    <cdr:sp macro="" textlink="">
      <cdr:nvSpPr>
        <cdr:cNvPr id="6" name="TextBox 6"/>
        <cdr:cNvSpPr txBox="1"/>
      </cdr:nvSpPr>
      <cdr:spPr>
        <a:xfrm xmlns:a="http://schemas.openxmlformats.org/drawingml/2006/main">
          <a:off x="3060700" y="307975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0.56111</cdr:x>
      <cdr:y>0.73872</cdr:y>
    </cdr:from>
    <cdr:to>
      <cdr:x>0.63081</cdr:x>
      <cdr:y>0.80083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527425" y="283210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0.59141</cdr:x>
      <cdr:y>0.053</cdr:y>
    </cdr:from>
    <cdr:to>
      <cdr:x>0.66111</cdr:x>
      <cdr:y>0.11511</cdr:y>
    </cdr:to>
    <cdr:sp macro="" textlink="">
      <cdr:nvSpPr>
        <cdr:cNvPr id="8" name="TextBox 6"/>
        <cdr:cNvSpPr txBox="1"/>
      </cdr:nvSpPr>
      <cdr:spPr>
        <a:xfrm xmlns:a="http://schemas.openxmlformats.org/drawingml/2006/main">
          <a:off x="3717925" y="203200"/>
          <a:ext cx="438150" cy="23812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0.63838</cdr:x>
      <cdr:y>0.76853</cdr:y>
    </cdr:from>
    <cdr:to>
      <cdr:x>0.70808</cdr:x>
      <cdr:y>0.83064</cdr:y>
    </cdr:to>
    <cdr:sp macro="" textlink="">
      <cdr:nvSpPr>
        <cdr:cNvPr id="9" name="TextBox 6"/>
        <cdr:cNvSpPr txBox="1"/>
      </cdr:nvSpPr>
      <cdr:spPr>
        <a:xfrm xmlns:a="http://schemas.openxmlformats.org/drawingml/2006/main">
          <a:off x="4013200" y="294640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0.70051</cdr:x>
      <cdr:y>0.66667</cdr:y>
    </cdr:from>
    <cdr:to>
      <cdr:x>0.7702</cdr:x>
      <cdr:y>0.72878</cdr:y>
    </cdr:to>
    <cdr:sp macro="" textlink="">
      <cdr:nvSpPr>
        <cdr:cNvPr id="10" name="TextBox 6"/>
        <cdr:cNvSpPr txBox="1"/>
      </cdr:nvSpPr>
      <cdr:spPr>
        <a:xfrm xmlns:a="http://schemas.openxmlformats.org/drawingml/2006/main">
          <a:off x="4403725" y="2555875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n=2</a:t>
          </a:r>
        </a:p>
      </cdr:txBody>
    </cdr:sp>
  </cdr:relSizeAnchor>
  <cdr:relSizeAnchor xmlns:cdr="http://schemas.openxmlformats.org/drawingml/2006/chartDrawing">
    <cdr:from>
      <cdr:x>0.74293</cdr:x>
      <cdr:y>0.53499</cdr:y>
    </cdr:from>
    <cdr:to>
      <cdr:x>0.81263</cdr:x>
      <cdr:y>0.5971</cdr:y>
    </cdr:to>
    <cdr:sp macro="" textlink="">
      <cdr:nvSpPr>
        <cdr:cNvPr id="11" name="TextBox 6"/>
        <cdr:cNvSpPr txBox="1"/>
      </cdr:nvSpPr>
      <cdr:spPr>
        <a:xfrm xmlns:a="http://schemas.openxmlformats.org/drawingml/2006/main">
          <a:off x="4670425" y="2051050"/>
          <a:ext cx="438150" cy="23812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0.79141</cdr:x>
      <cdr:y>0.76853</cdr:y>
    </cdr:from>
    <cdr:to>
      <cdr:x>0.86111</cdr:x>
      <cdr:y>0.83064</cdr:y>
    </cdr:to>
    <cdr:sp macro="" textlink="">
      <cdr:nvSpPr>
        <cdr:cNvPr id="12" name="TextBox 6"/>
        <cdr:cNvSpPr txBox="1"/>
      </cdr:nvSpPr>
      <cdr:spPr>
        <a:xfrm xmlns:a="http://schemas.openxmlformats.org/drawingml/2006/main">
          <a:off x="4975225" y="294640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0.10051</cdr:x>
      <cdr:y>0.73623</cdr:y>
    </cdr:from>
    <cdr:to>
      <cdr:x>0.1702</cdr:x>
      <cdr:y>0.79834</cdr:y>
    </cdr:to>
    <cdr:sp macro="" textlink="">
      <cdr:nvSpPr>
        <cdr:cNvPr id="13" name="TextBox 6"/>
        <cdr:cNvSpPr txBox="1"/>
      </cdr:nvSpPr>
      <cdr:spPr>
        <a:xfrm xmlns:a="http://schemas.openxmlformats.org/drawingml/2006/main">
          <a:off x="631825" y="2822575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n=3</a:t>
          </a:r>
        </a:p>
      </cdr:txBody>
    </cdr:sp>
  </cdr:relSizeAnchor>
  <cdr:relSizeAnchor xmlns:cdr="http://schemas.openxmlformats.org/drawingml/2006/chartDrawing">
    <cdr:from>
      <cdr:x>0.15051</cdr:x>
      <cdr:y>0.39089</cdr:y>
    </cdr:from>
    <cdr:to>
      <cdr:x>0.2202</cdr:x>
      <cdr:y>0.453</cdr:y>
    </cdr:to>
    <cdr:sp macro="" textlink="">
      <cdr:nvSpPr>
        <cdr:cNvPr id="14" name="TextBox 6"/>
        <cdr:cNvSpPr txBox="1"/>
      </cdr:nvSpPr>
      <cdr:spPr>
        <a:xfrm xmlns:a="http://schemas.openxmlformats.org/drawingml/2006/main">
          <a:off x="946150" y="1498600"/>
          <a:ext cx="438150" cy="23812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n=4</a:t>
          </a:r>
        </a:p>
      </cdr:txBody>
    </cdr:sp>
  </cdr:relSizeAnchor>
  <cdr:relSizeAnchor xmlns:cdr="http://schemas.openxmlformats.org/drawingml/2006/chartDrawing">
    <cdr:from>
      <cdr:x>0.18535</cdr:x>
      <cdr:y>0.78841</cdr:y>
    </cdr:from>
    <cdr:to>
      <cdr:x>0.25505</cdr:x>
      <cdr:y>0.85052</cdr:y>
    </cdr:to>
    <cdr:sp macro="" textlink="">
      <cdr:nvSpPr>
        <cdr:cNvPr id="15" name="TextBox 6"/>
        <cdr:cNvSpPr txBox="1"/>
      </cdr:nvSpPr>
      <cdr:spPr>
        <a:xfrm xmlns:a="http://schemas.openxmlformats.org/drawingml/2006/main">
          <a:off x="1165225" y="3022600"/>
          <a:ext cx="438150" cy="238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000"/>
            <a:t>n=1</a:t>
          </a:r>
        </a:p>
      </cdr:txBody>
    </cdr:sp>
  </cdr:relSizeAnchor>
  <cdr:relSizeAnchor xmlns:cdr="http://schemas.openxmlformats.org/drawingml/2006/chartDrawing">
    <cdr:from>
      <cdr:x>0.01061</cdr:x>
      <cdr:y>0.90559</cdr:y>
    </cdr:from>
    <cdr:to>
      <cdr:x>0.07121</cdr:x>
      <cdr:y>1</cdr:y>
    </cdr:to>
    <cdr:sp macro="" textlink="">
      <cdr:nvSpPr>
        <cdr:cNvPr id="16" name="TextBox 15"/>
        <cdr:cNvSpPr txBox="1"/>
      </cdr:nvSpPr>
      <cdr:spPr>
        <a:xfrm xmlns:a="http://schemas.openxmlformats.org/drawingml/2006/main">
          <a:off x="66675" y="3490914"/>
          <a:ext cx="3810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400"/>
            <a:t>b.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0.0125</cdr:x>
      <cdr:y>0.89583</cdr:y>
    </cdr:from>
    <cdr:to>
      <cdr:x>0.125</cdr:x>
      <cdr:y>0.97917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57150" y="2457450"/>
          <a:ext cx="5143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200"/>
            <a:t>a.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0.02083</cdr:x>
      <cdr:y>0.89931</cdr:y>
    </cdr:from>
    <cdr:to>
      <cdr:x>0.1375</cdr:x>
      <cdr:y>0.99653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95250" y="2466975"/>
          <a:ext cx="533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b.</a:t>
          </a:r>
          <a:endParaRPr lang="nl-NL" sz="12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361950</xdr:colOff>
      <xdr:row>38</xdr:row>
      <xdr:rowOff>176212</xdr:rowOff>
    </xdr:from>
    <xdr:to>
      <xdr:col>40</xdr:col>
      <xdr:colOff>0</xdr:colOff>
      <xdr:row>53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428625</xdr:colOff>
      <xdr:row>54</xdr:row>
      <xdr:rowOff>42862</xdr:rowOff>
    </xdr:from>
    <xdr:to>
      <xdr:col>40</xdr:col>
      <xdr:colOff>66675</xdr:colOff>
      <xdr:row>68</xdr:row>
      <xdr:rowOff>119062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48</xdr:col>
      <xdr:colOff>0</xdr:colOff>
      <xdr:row>39</xdr:row>
      <xdr:rowOff>0</xdr:rowOff>
    </xdr:from>
    <xdr:to>
      <xdr:col>55</xdr:col>
      <xdr:colOff>304800</xdr:colOff>
      <xdr:row>53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48</xdr:col>
      <xdr:colOff>0</xdr:colOff>
      <xdr:row>54</xdr:row>
      <xdr:rowOff>0</xdr:rowOff>
    </xdr:from>
    <xdr:to>
      <xdr:col>55</xdr:col>
      <xdr:colOff>304800</xdr:colOff>
      <xdr:row>68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447675</xdr:colOff>
      <xdr:row>1</xdr:row>
      <xdr:rowOff>100012</xdr:rowOff>
    </xdr:from>
    <xdr:to>
      <xdr:col>50</xdr:col>
      <xdr:colOff>142875</xdr:colOff>
      <xdr:row>15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123825</xdr:colOff>
      <xdr:row>16</xdr:row>
      <xdr:rowOff>157162</xdr:rowOff>
    </xdr:from>
    <xdr:to>
      <xdr:col>50</xdr:col>
      <xdr:colOff>428625</xdr:colOff>
      <xdr:row>31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0.0125</cdr:x>
      <cdr:y>0.87326</cdr:y>
    </cdr:from>
    <cdr:to>
      <cdr:x>0.0875</cdr:x>
      <cdr:y>0.97049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150" y="2395538"/>
          <a:ext cx="3429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400"/>
            <a:t>b.</a:t>
          </a: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nd, Greta van den" refreshedDate="40982.622371874997" createdVersion="4" refreshedVersion="4" minRefreshableVersion="3" recordCount="187">
  <cacheSource type="worksheet">
    <worksheetSource ref="A1:L1048576" sheet="cropped area per farm"/>
  </cacheSource>
  <cacheFields count="12">
    <cacheField name="Farm_Code" numFmtId="0">
      <sharedItems containsBlank="1" count="31">
        <s v="KE003"/>
        <s v="KE005"/>
        <s v="KE024"/>
        <s v="KE031"/>
        <s v="KE039"/>
        <s v="KE043"/>
        <s v="KE047"/>
        <s v="KE050"/>
        <s v="KE057"/>
        <s v="KE066"/>
        <s v="KE072"/>
        <s v="KE083"/>
        <s v="KE084"/>
        <s v="KE085"/>
        <s v="KE099"/>
        <s v="KE104"/>
        <s v="KE106"/>
        <s v="KE108"/>
        <s v="KE109"/>
        <s v="KE116"/>
        <s v="KE131"/>
        <s v="KE134"/>
        <s v="KE150"/>
        <s v="KE151"/>
        <s v="KE156"/>
        <s v="KE165"/>
        <s v="KE177"/>
        <s v="KE189"/>
        <s v="KE191"/>
        <s v="KE195"/>
        <m/>
      </sharedItems>
    </cacheField>
    <cacheField name="Farm_Class" numFmtId="0">
      <sharedItems containsBlank="1"/>
    </cacheField>
    <cacheField name="Farm_Code+Field_ID" numFmtId="0">
      <sharedItems containsBlank="1"/>
    </cacheField>
    <cacheField name="region" numFmtId="0">
      <sharedItems containsBlank="1"/>
    </cacheField>
    <cacheField name="Parcel_ID" numFmtId="0">
      <sharedItems containsString="0" containsBlank="1" containsNumber="1" containsInteger="1" minValue="1" maxValue="3"/>
    </cacheField>
    <cacheField name="Field_ID" numFmtId="0">
      <sharedItems containsBlank="1"/>
    </cacheField>
    <cacheField name="Crop_Provenance" numFmtId="0">
      <sharedItems containsBlank="1"/>
    </cacheField>
    <cacheField name="Crop_Type" numFmtId="0">
      <sharedItems containsBlank="1" count="22">
        <s v="maize"/>
        <s v="soybean"/>
        <s v="fallow/pasture"/>
        <s v="banana"/>
        <s v="homestead"/>
        <s v="woodlot"/>
        <s v="sugarcane"/>
        <s v="napier"/>
        <s v="Eucalyptus saligna"/>
        <s v="beans"/>
        <s v="kales"/>
        <s v="cowpeas"/>
        <s v="napier grass"/>
        <s v="sorghum"/>
        <s v="tea"/>
        <s v="coffee"/>
        <s v="sweet potato"/>
        <s v="cassava"/>
        <s v="green grams"/>
        <s v="groundnuts"/>
        <s v="Desmodium"/>
        <m/>
      </sharedItems>
    </cacheField>
    <cacheField name="Crop_Variety" numFmtId="0">
      <sharedItems containsBlank="1"/>
    </cacheField>
    <cacheField name="Crop_System" numFmtId="0">
      <sharedItems containsBlank="1"/>
    </cacheField>
    <cacheField name="Fld_Area_ha" numFmtId="0">
      <sharedItems containsString="0" containsBlank="1" containsNumber="1" minValue="3.0000000000000001E-3" maxValue="1.1659999999999999" count="109">
        <n v="5.2699999999999997E-2"/>
        <n v="3.4000000000000002E-2"/>
        <n v="3.7999999999999999E-2"/>
        <n v="1.9599999999999999E-2"/>
        <n v="1.4500000000000001E-2"/>
        <n v="3.5999999999999997E-2"/>
        <n v="6.5600000000000006E-2"/>
        <n v="0.1053"/>
        <n v="2.69E-2"/>
        <n v="2.9600000000000001E-2"/>
        <n v="1.1299999999999999E-2"/>
        <n v="2.4299999999999999E-2"/>
        <n v="3.0700000000000002E-2"/>
        <n v="9.5799999999999996E-2"/>
        <n v="0.02"/>
        <n v="2.4E-2"/>
        <n v="4.8000000000000001E-2"/>
        <n v="6.6000000000000003E-2"/>
        <n v="9.1800000000000007E-2"/>
        <n v="1.89E-2"/>
        <n v="2.7E-2"/>
        <n v="0.192"/>
        <n v="6.7000000000000004E-2"/>
        <n v="4.2999999999999997E-2"/>
        <n v="3.5000000000000003E-2"/>
        <n v="6.2E-2"/>
        <n v="1.7000000000000001E-2"/>
        <n v="3.0000000000000001E-3"/>
        <n v="8.8874000000000002E-3"/>
        <n v="5.246E-2"/>
        <n v="9.7000000000000003E-2"/>
        <n v="7.2999999999999995E-2"/>
        <n v="7.3999999999999996E-2"/>
        <n v="0.40468730000000003"/>
        <n v="1.157E-2"/>
        <n v="6.8999999999999999E-3"/>
        <n v="1.24032E-2"/>
        <n v="0.03"/>
        <n v="0.20100000000000001"/>
        <n v="0.371"/>
        <n v="3.1E-2"/>
        <n v="0.23499999999999999"/>
        <n v="0.15340000000000001"/>
        <n v="4.1799999999999997E-2"/>
        <n v="0.34200000000000003"/>
        <n v="8.7400000000000005E-2"/>
        <n v="9.0999999999999998E-2"/>
        <n v="0.10340000000000001"/>
        <n v="1.6E-2"/>
        <n v="1.2E-2"/>
        <n v="0.113"/>
        <n v="1.9E-2"/>
        <n v="4.7E-2"/>
        <n v="0.28799999999999998"/>
        <n v="5.7000000000000002E-2"/>
        <n v="0.254"/>
        <n v="0.114"/>
        <n v="8.4000000000000005E-2"/>
        <n v="0.15190000000000001"/>
        <n v="0.224"/>
        <n v="0.49"/>
        <n v="0.21"/>
        <n v="0.112"/>
        <n v="0.13650000000000001"/>
        <n v="0.35880000000000001"/>
        <n v="0.60840000000000005"/>
        <n v="0.108"/>
        <n v="0.126"/>
        <n v="2.9399999999999999E-2"/>
        <n v="0.13200000000000001"/>
        <n v="0.46100000000000002"/>
        <n v="0.3997"/>
        <n v="0.20599999999999999"/>
        <n v="0.12429999999999999"/>
        <n v="4.48E-2"/>
        <n v="0.01"/>
        <n v="1.4999999999999999E-2"/>
        <n v="2.5999999999999999E-2"/>
        <n v="0.27900000000000003"/>
        <n v="0.38700000000000001"/>
        <n v="0.10199999999999999"/>
        <n v="4.2000000000000003E-2"/>
        <n v="0.19500000000000001"/>
        <n v="1.1659999999999999"/>
        <n v="8.5000000000000006E-2"/>
        <n v="4.5999999999999999E-2"/>
        <n v="0.107"/>
        <n v="0.16400000000000001"/>
        <n v="6.6600000000000006E-2"/>
        <n v="0.248"/>
        <n v="9.0090000000000003E-2"/>
        <n v="0.80989999999999995"/>
        <n v="0.11101999999999999"/>
        <n v="0.19564999999999999"/>
        <n v="7.2800000000000004E-2"/>
        <n v="0.11700000000000001"/>
        <n v="0.17"/>
        <n v="6.9000000000000006E-2"/>
        <n v="0.42"/>
        <n v="0.16"/>
        <n v="0.1983"/>
        <n v="1.7999999999999999E-2"/>
        <n v="8.5999999999999993E-2"/>
        <n v="6.4000000000000001E-2"/>
        <n v="2.3E-2"/>
        <n v="7.4999999999999997E-2"/>
        <n v="2.1000000000000001E-2"/>
        <n v="8.9999999999999993E-3"/>
        <m/>
      </sharedItems>
    </cacheField>
    <cacheField name="Crop_Area_ha" numFmtId="0">
      <sharedItems containsString="0" containsBlank="1" containsNumber="1" minValue="3.0000000000000001E-3" maxValue="1.1659999999999999" count="109">
        <n v="5.2699999999999997E-2"/>
        <n v="3.4000000000000002E-2"/>
        <n v="3.7999999999999999E-2"/>
        <n v="1.9599999999999999E-2"/>
        <n v="1.4500000000000001E-2"/>
        <n v="3.5999999999999997E-2"/>
        <n v="6.5600000000000006E-2"/>
        <n v="0.1053"/>
        <n v="2.69E-2"/>
        <n v="2.9600000000000001E-2"/>
        <n v="1.1299999999999999E-2"/>
        <n v="2.4299999999999999E-2"/>
        <n v="3.0700000000000002E-2"/>
        <n v="9.5799999999999996E-2"/>
        <n v="0.02"/>
        <n v="2.4E-2"/>
        <n v="4.8000000000000001E-2"/>
        <n v="6.6000000000000003E-2"/>
        <n v="9.1800000000000007E-2"/>
        <n v="1.89E-2"/>
        <n v="2.7E-2"/>
        <n v="0.192"/>
        <n v="6.7000000000000004E-2"/>
        <n v="4.2999999999999997E-2"/>
        <n v="3.5000000000000003E-2"/>
        <n v="6.2E-2"/>
        <n v="1.7000000000000001E-2"/>
        <n v="3.0000000000000001E-3"/>
        <n v="8.8874000000000002E-3"/>
        <n v="5.246E-2"/>
        <n v="9.7000000000000003E-2"/>
        <n v="7.2999999999999995E-2"/>
        <n v="7.3999999999999996E-2"/>
        <n v="0.40468730000000003"/>
        <n v="1.157E-2"/>
        <n v="6.8999999999999999E-3"/>
        <n v="1.24032E-2"/>
        <n v="0.03"/>
        <n v="0.20100000000000001"/>
        <n v="0.371"/>
        <n v="3.1E-2"/>
        <n v="0.23499999999999999"/>
        <n v="0.15340000000000001"/>
        <n v="4.1799999999999997E-2"/>
        <n v="0.34200000000000003"/>
        <n v="8.7400000000000005E-2"/>
        <n v="9.0999999999999998E-2"/>
        <n v="0.10340000000000001"/>
        <n v="1.6E-2"/>
        <n v="1.2E-2"/>
        <n v="0.113"/>
        <n v="1.9E-2"/>
        <n v="4.7E-2"/>
        <n v="0.28799999999999998"/>
        <n v="5.7000000000000002E-2"/>
        <n v="0.254"/>
        <n v="0.114"/>
        <n v="8.4000000000000005E-2"/>
        <n v="0.15190000000000001"/>
        <n v="0.224"/>
        <n v="0.49"/>
        <n v="0.21"/>
        <n v="0.112"/>
        <n v="0.13650000000000001"/>
        <n v="0.35880000000000001"/>
        <n v="0.60840000000000005"/>
        <n v="0.108"/>
        <n v="0.126"/>
        <n v="2.9399999999999999E-2"/>
        <n v="0.13200000000000001"/>
        <n v="0.46100000000000002"/>
        <n v="0.3997"/>
        <n v="0.20599999999999999"/>
        <n v="0.12429999999999999"/>
        <n v="4.48E-2"/>
        <n v="0.01"/>
        <n v="1.4999999999999999E-2"/>
        <n v="2.5999999999999999E-2"/>
        <n v="0.27900000000000003"/>
        <n v="0.38700000000000001"/>
        <n v="0.10199999999999999"/>
        <n v="4.2000000000000003E-2"/>
        <n v="0.19500000000000001"/>
        <n v="1.1659999999999999"/>
        <n v="8.5000000000000006E-2"/>
        <n v="4.5999999999999999E-2"/>
        <n v="0.107"/>
        <n v="0.16400000000000001"/>
        <n v="6.6600000000000006E-2"/>
        <n v="0.248"/>
        <n v="9.0090000000000003E-2"/>
        <n v="0.80989999999999995"/>
        <n v="0.11101999999999999"/>
        <n v="0.19564999999999999"/>
        <n v="7.2800000000000004E-2"/>
        <n v="0.11700000000000001"/>
        <n v="0.17"/>
        <n v="6.9000000000000006E-2"/>
        <n v="0.42"/>
        <n v="0.16"/>
        <n v="0.1983"/>
        <n v="1.7999999999999999E-2"/>
        <n v="8.5999999999999993E-2"/>
        <n v="6.4000000000000001E-2"/>
        <n v="2.3E-2"/>
        <n v="7.4999999999999997E-2"/>
        <n v="2.1000000000000001E-2"/>
        <n v="8.9999999999999993E-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reta" refreshedDate="41050.54933483796" createdVersion="4" refreshedVersion="4" minRefreshableVersion="3" recordCount="187">
  <cacheSource type="worksheet">
    <worksheetSource ref="B1:N1048576" sheet="yield"/>
  </cacheSource>
  <cacheFields count="13">
    <cacheField name="Farm_Code" numFmtId="0">
      <sharedItems containsBlank="1"/>
    </cacheField>
    <cacheField name="Farm_Class" numFmtId="0">
      <sharedItems containsString="0" containsBlank="1" containsNumber="1" containsInteger="1" minValue="1" maxValue="5" count="6">
        <n v="2"/>
        <n v="1"/>
        <n v="4"/>
        <n v="5"/>
        <n v="3"/>
        <m/>
      </sharedItems>
    </cacheField>
    <cacheField name="region" numFmtId="0">
      <sharedItems containsBlank="1" count="3">
        <s v="VIGIHA"/>
        <s v="MIGORI"/>
        <m/>
      </sharedItems>
    </cacheField>
    <cacheField name="Field_ID" numFmtId="0">
      <sharedItems containsBlank="1"/>
    </cacheField>
    <cacheField name="Crop_Season" numFmtId="0">
      <sharedItems containsBlank="1"/>
    </cacheField>
    <cacheField name="Crop_Cluster" numFmtId="0">
      <sharedItems containsBlank="1"/>
    </cacheField>
    <cacheField name="Crop_Provenance" numFmtId="0">
      <sharedItems containsBlank="1"/>
    </cacheField>
    <cacheField name="Crop_Type" numFmtId="0">
      <sharedItems containsBlank="1" count="25">
        <s v="maize"/>
        <s v="beans"/>
        <s v="soybean"/>
        <s v="fallow/pasture"/>
        <s v="banana"/>
        <s v="homestead"/>
        <s v="cowpeas"/>
        <s v="okra"/>
        <s v="woodlot"/>
        <s v="sugarcane"/>
        <s v="napier"/>
        <s v="Eucalyptus"/>
        <s v="kales"/>
        <s v="Eucalyptus saligna"/>
        <s v="sweet potato"/>
        <s v="groundnuts"/>
        <s v="sorghum"/>
        <s v="napier grass"/>
        <s v="tea"/>
        <s v="coffee"/>
        <s v="millet"/>
        <s v="green grams"/>
        <s v="cassava"/>
        <s v="Desmodium"/>
        <m/>
      </sharedItems>
    </cacheField>
    <cacheField name="Crop_Variety" numFmtId="0">
      <sharedItems containsBlank="1"/>
    </cacheField>
    <cacheField name="Crop_System" numFmtId="0">
      <sharedItems containsBlank="1"/>
    </cacheField>
    <cacheField name="ActGYld_kg" numFmtId="0">
      <sharedItems containsString="0" containsBlank="1" containsNumber="1" minValue="3" maxValue="1000"/>
    </cacheField>
    <cacheField name="GYld_kgha" numFmtId="0">
      <sharedItems containsString="0" containsBlank="1" containsNumber="1" minValue="80.45" maxValue="7894.74"/>
    </cacheField>
    <cacheField name="Grain_Yld_tha" numFmtId="0">
      <sharedItems containsString="0" containsBlank="1" containsNumber="1" minValue="0.08" maxValue="7.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reta" refreshedDate="41050.558864236111" createdVersion="4" refreshedVersion="4" minRefreshableVersion="3" recordCount="30">
  <cacheSource type="worksheet">
    <worksheetSource ref="S2:V32" sheet="cropped area per farm"/>
  </cacheSource>
  <cacheFields count="4">
    <cacheField name="farm code" numFmtId="0">
      <sharedItems/>
    </cacheField>
    <cacheField name="farm type" numFmtId="0">
      <sharedItems containsSemiMixedTypes="0" containsString="0" containsNumber="1" containsInteger="1" minValue="1" maxValue="5" count="5">
        <n v="2"/>
        <n v="1"/>
        <n v="4"/>
        <n v="5"/>
        <n v="3"/>
      </sharedItems>
    </cacheField>
    <cacheField name="region" numFmtId="0">
      <sharedItems count="2">
        <s v="vihiga"/>
        <s v="migori"/>
      </sharedItems>
    </cacheField>
    <cacheField name="summed crop area" numFmtId="0">
      <sharedItems containsSemiMixedTypes="0" containsString="0" containsNumber="1" minValue="4.8000000000000001E-2" maxValue="1.59405999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Greta" refreshedDate="41059.397432986108" createdVersion="4" refreshedVersion="4" minRefreshableVersion="3" recordCount="128">
  <cacheSource type="worksheet">
    <worksheetSource ref="A1:I1048576" sheet="area per (inter)crop category"/>
  </cacheSource>
  <cacheFields count="9">
    <cacheField name="Farm_Code" numFmtId="0">
      <sharedItems containsBlank="1" count="31">
        <s v="KE003"/>
        <s v="KE005"/>
        <s v="KE024"/>
        <s v="KE031"/>
        <s v="KE039"/>
        <s v="KE043"/>
        <s v="KE047"/>
        <s v="KE050"/>
        <s v="KE057"/>
        <s v="KE066"/>
        <s v="KE072"/>
        <s v="KE083"/>
        <s v="KE084"/>
        <s v="KE085"/>
        <s v="KE099"/>
        <s v="KE104"/>
        <s v="KE106"/>
        <s v="KE108"/>
        <s v="KE109"/>
        <s v="KE116"/>
        <s v="KE131"/>
        <s v="KE134"/>
        <s v="KE150"/>
        <s v="KE151"/>
        <s v="KE156"/>
        <s v="KE165"/>
        <s v="KE177"/>
        <s v="KE189"/>
        <s v="KE191"/>
        <s v="KE195"/>
        <m/>
      </sharedItems>
    </cacheField>
    <cacheField name="Farm_Class" numFmtId="0">
      <sharedItems containsString="0" containsBlank="1" containsNumber="1" containsInteger="1" minValue="0" maxValue="5" count="7">
        <n v="2"/>
        <n v="1"/>
        <n v="4"/>
        <n v="5"/>
        <n v="3"/>
        <m/>
        <n v="0" u="1"/>
      </sharedItems>
    </cacheField>
    <cacheField name="Farm_Code+Field_ID" numFmtId="0">
      <sharedItems containsBlank="1"/>
    </cacheField>
    <cacheField name="region" numFmtId="0">
      <sharedItems containsBlank="1" count="3">
        <s v="VIGIHA"/>
        <s v="MIGORI"/>
        <m/>
      </sharedItems>
    </cacheField>
    <cacheField name="Field_ID" numFmtId="0">
      <sharedItems containsBlank="1"/>
    </cacheField>
    <cacheField name="Crop_Provenance" numFmtId="0">
      <sharedItems containsBlank="1"/>
    </cacheField>
    <cacheField name="Crop_Type" numFmtId="0">
      <sharedItems containsBlank="1" count="10">
        <s v="maize+grain legume"/>
        <s v="cereals"/>
        <s v="grain legumes"/>
        <s v="fallow/woodlot"/>
        <s v="other"/>
        <s v="sugarcane"/>
        <s v="napier/desmodium"/>
        <s v="cereals+other"/>
        <s v="cassava/sweet potatoe"/>
        <m/>
      </sharedItems>
    </cacheField>
    <cacheField name="Crop_System" numFmtId="0">
      <sharedItems containsBlank="1"/>
    </cacheField>
    <cacheField name="Crop_Area_ha" numFmtId="0">
      <sharedItems containsString="0" containsBlank="1" containsNumber="1" minValue="3.0000000000000001E-3" maxValue="1.1659999999999999" count="107">
        <n v="5.2699999999999997E-2"/>
        <n v="3.4000000000000002E-2"/>
        <n v="3.7999999999999999E-2"/>
        <n v="1.9599999999999999E-2"/>
        <n v="1.4500000000000001E-2"/>
        <n v="3.5999999999999997E-2"/>
        <n v="6.5600000000000006E-2"/>
        <n v="2.69E-2"/>
        <n v="2.9600000000000001E-2"/>
        <n v="1.1299999999999999E-2"/>
        <n v="2.4299999999999999E-2"/>
        <n v="3.0700000000000002E-2"/>
        <n v="9.5799999999999996E-2"/>
        <n v="0.02"/>
        <n v="2.4E-2"/>
        <n v="4.8000000000000001E-2"/>
        <n v="6.6000000000000003E-2"/>
        <n v="9.1800000000000007E-2"/>
        <n v="1.89E-2"/>
        <n v="2.7E-2"/>
        <n v="0.192"/>
        <n v="6.7000000000000004E-2"/>
        <n v="4.2999999999999997E-2"/>
        <n v="3.5000000000000003E-2"/>
        <n v="6.2E-2"/>
        <n v="1.7000000000000001E-2"/>
        <n v="3.0000000000000001E-3"/>
        <n v="8.8874000000000002E-3"/>
        <n v="5.246E-2"/>
        <n v="9.7000000000000003E-2"/>
        <n v="7.2999999999999995E-2"/>
        <n v="7.3999999999999996E-2"/>
        <n v="0.40468730000000003"/>
        <n v="1.157E-2"/>
        <n v="6.8999999999999999E-3"/>
        <n v="1.24032E-2"/>
        <n v="0.03"/>
        <n v="0.20100000000000001"/>
        <n v="0.371"/>
        <n v="3.1E-2"/>
        <n v="0.23499999999999999"/>
        <n v="4.1799999999999997E-2"/>
        <n v="0.34200000000000003"/>
        <n v="8.7400000000000005E-2"/>
        <n v="9.0999999999999998E-2"/>
        <n v="0.10340000000000001"/>
        <n v="1.6E-2"/>
        <n v="9.7199999999999995E-2"/>
        <n v="0.113"/>
        <n v="1.9E-2"/>
        <n v="4.7E-2"/>
        <n v="0.28799999999999998"/>
        <n v="5.7000000000000002E-2"/>
        <n v="0.254"/>
        <n v="0.114"/>
        <n v="8.4000000000000005E-2"/>
        <n v="0.15190000000000001"/>
        <n v="0.224"/>
        <n v="0.49"/>
        <n v="0.21"/>
        <n v="0.112"/>
        <n v="0.13650000000000001"/>
        <n v="0.35880000000000001"/>
        <n v="0.60840000000000005"/>
        <n v="0.108"/>
        <n v="0.126"/>
        <n v="2.9399999999999999E-2"/>
        <n v="0.13200000000000001"/>
        <n v="0.46100000000000002"/>
        <n v="0.3997"/>
        <n v="0.20599999999999999"/>
        <n v="0.12429999999999999"/>
        <n v="4.48E-2"/>
        <n v="0.01"/>
        <n v="1.4999999999999999E-2"/>
        <n v="2.5999999999999999E-2"/>
        <n v="0.27900000000000003"/>
        <n v="0.38700000000000001"/>
        <n v="0.10199999999999999"/>
        <n v="4.2000000000000003E-2"/>
        <n v="0.19500000000000001"/>
        <n v="1.1659999999999999"/>
        <n v="8.5000000000000006E-2"/>
        <n v="4.5999999999999999E-2"/>
        <n v="0.107"/>
        <n v="0.16400000000000001"/>
        <n v="6.6600000000000006E-2"/>
        <n v="0.248"/>
        <n v="9.0090000000000003E-2"/>
        <n v="0.80989999999999995"/>
        <n v="0.11101999999999999"/>
        <n v="0.19564999999999999"/>
        <n v="7.2800000000000004E-2"/>
        <n v="0.11700000000000001"/>
        <n v="0.17"/>
        <n v="6.9000000000000006E-2"/>
        <n v="0.42"/>
        <n v="0.16"/>
        <n v="0.1983"/>
        <n v="1.7999999999999999E-2"/>
        <n v="8.5999999999999993E-2"/>
        <n v="6.4000000000000001E-2"/>
        <n v="2.3E-2"/>
        <n v="7.4999999999999997E-2"/>
        <n v="2.1000000000000001E-2"/>
        <n v="8.9999999999999993E-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Greta" refreshedDate="41059.423437731479" createdVersion="4" refreshedVersion="4" minRefreshableVersion="3" recordCount="187">
  <cacheSource type="worksheet">
    <worksheetSource ref="A1:N1048576" sheet="yield per farm"/>
  </cacheSource>
  <cacheFields count="14">
    <cacheField name="Farm_Class    Farm_Code" numFmtId="0">
      <sharedItems containsBlank="1"/>
    </cacheField>
    <cacheField name="Farm_Code" numFmtId="0">
      <sharedItems containsBlank="1" count="31">
        <s v="KE003"/>
        <s v="KE005"/>
        <s v="KE024"/>
        <s v="KE031"/>
        <s v="KE039"/>
        <s v="KE043"/>
        <s v="KE047"/>
        <s v="KE050"/>
        <s v="KE057"/>
        <s v="KE066"/>
        <s v="KE072"/>
        <s v="KE083"/>
        <s v="KE084"/>
        <s v="KE085"/>
        <s v="KE099"/>
        <s v="KE104"/>
        <s v="KE106"/>
        <s v="KE108"/>
        <s v="KE109"/>
        <s v="KE116"/>
        <s v="KE131"/>
        <s v="KE134"/>
        <s v="KE150"/>
        <s v="KE151"/>
        <s v="KE156"/>
        <s v="KE165"/>
        <s v="KE177"/>
        <s v="KE189"/>
        <s v="KE191"/>
        <s v="KE195"/>
        <m/>
      </sharedItems>
    </cacheField>
    <cacheField name="Farm_Class" numFmtId="0">
      <sharedItems containsString="0" containsBlank="1" containsNumber="1" containsInteger="1" minValue="1" maxValue="5" count="6">
        <n v="2"/>
        <n v="1"/>
        <n v="4"/>
        <n v="5"/>
        <n v="3"/>
        <m/>
      </sharedItems>
    </cacheField>
    <cacheField name="region" numFmtId="0">
      <sharedItems containsBlank="1" count="3">
        <s v="VIGIHA"/>
        <s v="MIGORI"/>
        <m/>
      </sharedItems>
    </cacheField>
    <cacheField name="Field_ID" numFmtId="0">
      <sharedItems containsBlank="1"/>
    </cacheField>
    <cacheField name="Crop_Season" numFmtId="0">
      <sharedItems containsBlank="1"/>
    </cacheField>
    <cacheField name="Crop_Cluster" numFmtId="0">
      <sharedItems containsBlank="1"/>
    </cacheField>
    <cacheField name="Crop_Provenance" numFmtId="0">
      <sharedItems containsBlank="1"/>
    </cacheField>
    <cacheField name="Crop_Type" numFmtId="0">
      <sharedItems containsBlank="1" count="25">
        <s v="maize"/>
        <s v="beans"/>
        <s v="soybean"/>
        <s v="fallow/pasture"/>
        <s v="banana"/>
        <s v="homestead"/>
        <s v="cowpeas"/>
        <s v="okra"/>
        <s v="woodlot"/>
        <s v="sugarcane"/>
        <s v="napier"/>
        <s v="Eucalyptus"/>
        <s v="kales"/>
        <s v="Eucalyptus saligna"/>
        <s v="sweet potato"/>
        <s v="groundnuts"/>
        <s v="sorghum"/>
        <s v="napier grass"/>
        <s v="tea"/>
        <s v="coffee"/>
        <s v="millet"/>
        <s v="green grams"/>
        <s v="cassava"/>
        <s v="Desmodium"/>
        <m/>
      </sharedItems>
    </cacheField>
    <cacheField name="Crop_Variety" numFmtId="0">
      <sharedItems containsBlank="1"/>
    </cacheField>
    <cacheField name="Crop_System" numFmtId="0">
      <sharedItems containsBlank="1" count="5">
        <s v="intercrop"/>
        <s v="sole crop"/>
        <s v="n/a"/>
        <s v=""/>
        <m/>
      </sharedItems>
    </cacheField>
    <cacheField name="ActGYld_kg" numFmtId="0">
      <sharedItems containsString="0" containsBlank="1" containsNumber="1" minValue="3" maxValue="1000"/>
    </cacheField>
    <cacheField name="GYld_kgha" numFmtId="0">
      <sharedItems containsString="0" containsBlank="1" containsNumber="1" minValue="80.45" maxValue="7894.74"/>
    </cacheField>
    <cacheField name="Grain_Yld_tha" numFmtId="0">
      <sharedItems containsString="0" containsBlank="1" containsNumber="1" minValue="0.08" maxValue="7.89" count="103">
        <n v="3.55"/>
        <n v="3.42"/>
        <n v="2.65"/>
        <n v="2.04"/>
        <n v="0.66"/>
        <n v="0.32"/>
        <n v="0.27"/>
        <n v="0.21"/>
        <m/>
        <n v="1.35"/>
        <n v="0.74"/>
        <n v="0.33"/>
        <n v="2.5"/>
        <n v="0.83"/>
        <n v="0.42"/>
        <n v="0.35"/>
        <n v="2.0454545450000001"/>
        <n v="1.851851852"/>
        <n v="1.6339869279999999"/>
        <n v="3.13"/>
        <n v="2.6"/>
        <n v="1.1200000000000001"/>
        <n v="0.87"/>
        <n v="7.71"/>
        <n v="4.1900000000000004"/>
        <n v="0.49"/>
        <n v="4.3499999999999996"/>
        <n v="1.88"/>
        <n v="0.6"/>
        <n v="0.56999999999999995"/>
        <n v="1.51"/>
        <n v="1.24"/>
        <n v="1.08"/>
        <n v="1.03"/>
        <n v="0.86"/>
        <n v="0.75"/>
        <n v="0.25"/>
        <n v="2.52"/>
        <n v="2.4300000000000002"/>
        <n v="0.63"/>
        <n v="0.22"/>
        <n v="1.32"/>
        <n v="0.5"/>
        <n v="0.4"/>
        <n v="2.58"/>
        <n v="2.5299999999999998"/>
        <n v="1.94"/>
        <n v="1.53"/>
        <n v="1.45"/>
        <n v="3.33"/>
        <n v="1.5"/>
        <n v="1.2345679012345678"/>
        <n v="7.89"/>
        <n v="2.87"/>
        <n v="0.98"/>
        <n v="0.56000000000000005"/>
        <n v="2.37"/>
        <n v="2.19"/>
        <n v="0.88"/>
        <n v="0.69"/>
        <n v="0.39"/>
        <n v="1.78"/>
        <n v="1.9"/>
        <n v="1.07"/>
        <n v="0.8"/>
        <n v="0.61"/>
        <n v="0.57999999999999996"/>
        <n v="0.3"/>
        <n v="1.18"/>
        <n v="1.1299999999999999"/>
        <n v="1.75"/>
        <n v="1.21"/>
        <n v="1.02"/>
        <n v="2.9"/>
        <n v="0.08"/>
        <n v="1.76"/>
        <n v="0.54"/>
        <n v="0.46"/>
        <n v="0.77"/>
        <n v="2.12"/>
        <n v="0.28999999999999998"/>
        <n v="5.87"/>
        <n v="2.8"/>
        <n v="1.71"/>
        <n v="0.44"/>
        <n v="4.2"/>
        <n v="2.56"/>
        <n v="1.85"/>
        <n v="1.81"/>
        <n v="1.23"/>
        <n v="0.96"/>
        <n v="0.48"/>
        <n v="1.59"/>
        <n v="0.26"/>
        <n v="1.25"/>
        <n v="0.95"/>
        <n v="6"/>
        <n v="0.47"/>
        <n v="0.36"/>
        <n v="0.2"/>
        <n v="3.57"/>
        <n v="3.04"/>
        <n v="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edBy="Greta" refreshedDate="41127.637177314813" createdVersion="4" refreshedVersion="4" minRefreshableVersion="3" recordCount="271">
  <cacheSource type="worksheet">
    <worksheetSource ref="A1:E1048576" sheet="area per crop per farm"/>
  </cacheSource>
  <cacheFields count="5">
    <cacheField name="farm code" numFmtId="0">
      <sharedItems containsBlank="1"/>
    </cacheField>
    <cacheField name="farm type" numFmtId="0">
      <sharedItems containsString="0" containsBlank="1" containsNumber="1" containsInteger="1" minValue="1" maxValue="5" count="6">
        <n v="2"/>
        <n v="1"/>
        <n v="4"/>
        <n v="5"/>
        <n v="3"/>
        <m/>
      </sharedItems>
    </cacheField>
    <cacheField name="region" numFmtId="0">
      <sharedItems containsBlank="1" count="3">
        <s v="Vihiga"/>
        <s v="Migori"/>
        <m/>
      </sharedItems>
    </cacheField>
    <cacheField name="crop type" numFmtId="0">
      <sharedItems containsBlank="1" count="10">
        <s v="cassava/sweet potatoe"/>
        <s v="cereals"/>
        <s v="cereals+other"/>
        <s v="fallow/woodlot"/>
        <s v="grain legumes"/>
        <s v="maize+grain legume"/>
        <s v="napier/desmodium"/>
        <s v="other"/>
        <s v="sugarcane"/>
        <m/>
      </sharedItems>
    </cacheField>
    <cacheField name="ha" numFmtId="0">
      <sharedItems containsString="0" containsBlank="1" containsNumber="1" minValue="0" maxValue="1.165999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edBy="Greta" refreshedDate="41127.697818402776" createdVersion="4" refreshedVersion="4" minRefreshableVersion="3" recordCount="30">
  <cacheSource type="worksheet">
    <worksheetSource ref="S3:AE33" sheet="yield per farm"/>
  </cacheSource>
  <cacheFields count="13">
    <cacheField name="farm type" numFmtId="0">
      <sharedItems containsSemiMixedTypes="0" containsString="0" containsNumber="1" containsInteger="1" minValue="1" maxValue="5" count="5">
        <n v="3"/>
        <n v="1"/>
        <n v="2"/>
        <n v="4"/>
        <n v="5"/>
      </sharedItems>
    </cacheField>
    <cacheField name="farm code" numFmtId="0">
      <sharedItems/>
    </cacheField>
    <cacheField name="site" numFmtId="0">
      <sharedItems count="2">
        <s v="migori"/>
        <s v="vihiga"/>
      </sharedItems>
    </cacheField>
    <cacheField name="beans" numFmtId="0">
      <sharedItems containsString="0" containsBlank="1" containsNumber="1" minValue="0.08" maxValue="4.2300000000000004"/>
    </cacheField>
    <cacheField name="maize" numFmtId="0">
      <sharedItems containsString="0" containsBlank="1" containsNumber="1" minValue="0.77" maxValue="13.41"/>
    </cacheField>
    <cacheField name="sugarcane" numFmtId="0">
      <sharedItems containsString="0" containsBlank="1" containsNumber="1" minValue="0.61" maxValue="0.61"/>
    </cacheField>
    <cacheField name="cowpeas" numFmtId="0">
      <sharedItems containsString="0" containsBlank="1" containsNumber="1" minValue="0.22" maxValue="0.42"/>
    </cacheField>
    <cacheField name="Desmodium" numFmtId="0">
      <sharedItems containsString="0" containsBlank="1" containsNumber="1" minValue="0.27" maxValue="0.27"/>
    </cacheField>
    <cacheField name="soybean" numFmtId="0">
      <sharedItems containsString="0" containsBlank="1" containsNumber="1" minValue="0.21" maxValue="1.25"/>
    </cacheField>
    <cacheField name="groundnut" numFmtId="0">
      <sharedItems containsString="0" containsBlank="1" containsNumber="1" minValue="0.22" maxValue="0.96"/>
    </cacheField>
    <cacheField name="millet" numFmtId="0">
      <sharedItems containsString="0" containsBlank="1" containsNumber="1" minValue="0.88" maxValue="0.88"/>
    </cacheField>
    <cacheField name="green grams" numFmtId="0">
      <sharedItems containsString="0" containsBlank="1" containsNumber="1" minValue="0.2" maxValue="0.44"/>
    </cacheField>
    <cacheField name="sorghum" numFmtId="0">
      <sharedItems containsString="0" containsBlank="1" containsNumber="1" minValue="0.4" maxValue="0.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7">
  <r>
    <x v="0"/>
    <s v="2"/>
    <s v="KE003    1"/>
    <s v="VIGIHA"/>
    <n v="1"/>
    <s v="1"/>
    <s v="local"/>
    <x v="0"/>
    <s v="Maragoli"/>
    <s v="intercrop"/>
    <x v="0"/>
    <x v="0"/>
  </r>
  <r>
    <x v="0"/>
    <s v="2"/>
    <s v="KE003    2a"/>
    <s v="VIGIHA"/>
    <n v="1"/>
    <s v="2a"/>
    <s v="local"/>
    <x v="0"/>
    <s v="Maragoli"/>
    <s v="intercrop"/>
    <x v="1"/>
    <x v="1"/>
  </r>
  <r>
    <x v="0"/>
    <s v="2"/>
    <s v="KE003    2b"/>
    <s v="VIGIHA"/>
    <n v="1"/>
    <s v="2b"/>
    <s v="local"/>
    <x v="0"/>
    <s v="Maragoli"/>
    <s v="intercrop"/>
    <x v="2"/>
    <x v="2"/>
  </r>
  <r>
    <x v="0"/>
    <s v="2"/>
    <s v="KE003    3"/>
    <s v="VIGIHA"/>
    <n v="1"/>
    <s v="3"/>
    <s v="local"/>
    <x v="0"/>
    <s v=""/>
    <s v="sole crop"/>
    <x v="3"/>
    <x v="3"/>
  </r>
  <r>
    <x v="0"/>
    <s v="2"/>
    <s v="KE003    4"/>
    <s v="VIGIHA"/>
    <n v="1"/>
    <s v="4"/>
    <s v="local"/>
    <x v="1"/>
    <s v=""/>
    <s v="sole crop"/>
    <x v="4"/>
    <x v="4"/>
  </r>
  <r>
    <x v="0"/>
    <s v="2"/>
    <s v="KE003    5a"/>
    <s v="VIGIHA"/>
    <n v="1"/>
    <s v="5a"/>
    <s v="n/a"/>
    <x v="2"/>
    <s v="n/a"/>
    <s v="n/a"/>
    <x v="2"/>
    <x v="2"/>
  </r>
  <r>
    <x v="0"/>
    <s v="2"/>
    <s v="KE003    5b"/>
    <s v="VIGIHA"/>
    <n v="1"/>
    <s v="5b"/>
    <s v="n/a"/>
    <x v="2"/>
    <s v="n/a"/>
    <s v="n/a"/>
    <x v="5"/>
    <x v="5"/>
  </r>
  <r>
    <x v="0"/>
    <s v="2"/>
    <s v="KE003    6"/>
    <s v="VIGIHA"/>
    <n v="1"/>
    <s v="6"/>
    <s v="local"/>
    <x v="3"/>
    <s v=""/>
    <s v="sole crop"/>
    <x v="6"/>
    <x v="6"/>
  </r>
  <r>
    <x v="0"/>
    <s v="2"/>
    <s v="KE003    7"/>
    <s v="VIGIHA"/>
    <n v="1"/>
    <s v="7"/>
    <s v="n/a"/>
    <x v="4"/>
    <s v="n/a"/>
    <s v="n/a"/>
    <x v="7"/>
    <x v="7"/>
  </r>
  <r>
    <x v="1"/>
    <s v="1"/>
    <s v="KE005    1"/>
    <s v="VIGIHA"/>
    <n v="1"/>
    <s v="1"/>
    <s v="hybrid"/>
    <x v="0"/>
    <s v=""/>
    <s v="intercrop"/>
    <x v="8"/>
    <x v="8"/>
  </r>
  <r>
    <x v="1"/>
    <s v="1"/>
    <s v="KE005    2"/>
    <s v="VIGIHA"/>
    <n v="1"/>
    <s v="2"/>
    <s v="local"/>
    <x v="0"/>
    <s v=""/>
    <s v="intercrop"/>
    <x v="9"/>
    <x v="9"/>
  </r>
  <r>
    <x v="1"/>
    <s v="1"/>
    <s v="KE005    3"/>
    <s v="VIGIHA"/>
    <n v="1"/>
    <s v="3"/>
    <s v="n/a"/>
    <x v="5"/>
    <s v=""/>
    <s v="sole crop"/>
    <x v="10"/>
    <x v="10"/>
  </r>
  <r>
    <x v="1"/>
    <s v="1"/>
    <s v="KE005    4"/>
    <s v="VIGIHA"/>
    <n v="1"/>
    <s v="4"/>
    <s v="improved/mixed"/>
    <x v="6"/>
    <s v=""/>
    <s v="sole crop"/>
    <x v="11"/>
    <x v="11"/>
  </r>
  <r>
    <x v="1"/>
    <s v="1"/>
    <s v="KE005    5"/>
    <s v="VIGIHA"/>
    <n v="1"/>
    <s v="5"/>
    <s v="local"/>
    <x v="7"/>
    <s v=""/>
    <s v="sole crop"/>
    <x v="12"/>
    <x v="12"/>
  </r>
  <r>
    <x v="1"/>
    <s v="1"/>
    <s v="KE005    6"/>
    <s v="VIGIHA"/>
    <n v="1"/>
    <s v="6"/>
    <s v="n/a"/>
    <x v="5"/>
    <s v=""/>
    <s v="sole crop"/>
    <x v="13"/>
    <x v="13"/>
  </r>
  <r>
    <x v="2"/>
    <s v="4"/>
    <s v="KE024    1"/>
    <s v="VIGIHA"/>
    <n v="1"/>
    <s v="1"/>
    <s v="local"/>
    <x v="0"/>
    <s v=""/>
    <s v="intercrop"/>
    <x v="14"/>
    <x v="14"/>
  </r>
  <r>
    <x v="2"/>
    <s v="4"/>
    <s v="KE024    2"/>
    <s v="VIGIHA"/>
    <n v="1"/>
    <s v="2"/>
    <s v="local"/>
    <x v="3"/>
    <s v=""/>
    <s v="sole crop"/>
    <x v="15"/>
    <x v="15"/>
  </r>
  <r>
    <x v="2"/>
    <s v="4"/>
    <s v="KE024    3"/>
    <s v="VIGIHA"/>
    <n v="1"/>
    <s v="3"/>
    <s v="local"/>
    <x v="0"/>
    <s v=""/>
    <s v="intercrop"/>
    <x v="15"/>
    <x v="15"/>
  </r>
  <r>
    <x v="2"/>
    <s v="4"/>
    <s v="KE024    4"/>
    <s v="VIGIHA"/>
    <n v="1"/>
    <s v="4"/>
    <s v="local"/>
    <x v="0"/>
    <s v=""/>
    <s v="intercrop"/>
    <x v="16"/>
    <x v="16"/>
  </r>
  <r>
    <x v="3"/>
    <s v="5"/>
    <s v="KE031    1"/>
    <s v="VIGIHA"/>
    <n v="1"/>
    <s v="1"/>
    <s v="local"/>
    <x v="0"/>
    <s v=""/>
    <s v="intercrop"/>
    <x v="17"/>
    <x v="17"/>
  </r>
  <r>
    <x v="3"/>
    <s v="5"/>
    <s v="KE031    2"/>
    <s v="VIGIHA"/>
    <n v="1"/>
    <s v="2"/>
    <s v="local"/>
    <x v="0"/>
    <s v=""/>
    <s v="intercrop"/>
    <x v="18"/>
    <x v="18"/>
  </r>
  <r>
    <x v="3"/>
    <s v="5"/>
    <s v="KE031    3"/>
    <s v="VIGIHA"/>
    <n v="1"/>
    <s v="3"/>
    <s v="local"/>
    <x v="0"/>
    <s v=""/>
    <s v="intercrop"/>
    <x v="19"/>
    <x v="19"/>
  </r>
  <r>
    <x v="3"/>
    <s v="5"/>
    <s v="KE031    4"/>
    <s v="VIGIHA"/>
    <n v="1"/>
    <s v="4"/>
    <s v="local"/>
    <x v="7"/>
    <s v=""/>
    <s v="sole crop"/>
    <x v="20"/>
    <x v="20"/>
  </r>
  <r>
    <x v="3"/>
    <s v="5"/>
    <s v="KE031    5"/>
    <s v="VIGIHA"/>
    <n v="1"/>
    <s v="5"/>
    <s v="n/a"/>
    <x v="8"/>
    <s v="Eucalyptus saligna"/>
    <s v="sole crop"/>
    <x v="19"/>
    <x v="19"/>
  </r>
  <r>
    <x v="4"/>
    <s v="2"/>
    <s v="KE039    1"/>
    <s v="VIGIHA"/>
    <n v="1"/>
    <s v="1"/>
    <s v="hybrid"/>
    <x v="0"/>
    <s v=""/>
    <s v="sole crop"/>
    <x v="16"/>
    <x v="16"/>
  </r>
  <r>
    <x v="4"/>
    <s v="2"/>
    <s v="KE039    2"/>
    <s v="VIGIHA"/>
    <n v="1"/>
    <s v="2"/>
    <s v="local"/>
    <x v="0"/>
    <s v=""/>
    <s v="intercrop"/>
    <x v="21"/>
    <x v="21"/>
  </r>
  <r>
    <x v="4"/>
    <s v="2"/>
    <s v="KE039    3"/>
    <s v="VIGIHA"/>
    <n v="1"/>
    <s v="3"/>
    <s v="local"/>
    <x v="0"/>
    <s v=""/>
    <s v="intercrop"/>
    <x v="22"/>
    <x v="22"/>
  </r>
  <r>
    <x v="5"/>
    <s v="1"/>
    <s v="KE043    1"/>
    <s v="VIGIHA"/>
    <n v="1"/>
    <s v="1"/>
    <s v="hybrid"/>
    <x v="0"/>
    <s v="Pioneer"/>
    <s v="intercrop"/>
    <x v="23"/>
    <x v="23"/>
  </r>
  <r>
    <x v="5"/>
    <s v="1"/>
    <s v="KE043    2"/>
    <s v="VIGIHA"/>
    <n v="1"/>
    <s v="2"/>
    <s v="hybrid"/>
    <x v="0"/>
    <s v="Pioneer"/>
    <s v="intercrop"/>
    <x v="24"/>
    <x v="24"/>
  </r>
  <r>
    <x v="6"/>
    <s v="3"/>
    <s v="KE047    1"/>
    <s v="VIGIHA"/>
    <n v="1"/>
    <s v="1"/>
    <s v="local"/>
    <x v="9"/>
    <s v=""/>
    <s v="intercrop"/>
    <x v="24"/>
    <x v="24"/>
  </r>
  <r>
    <x v="6"/>
    <s v="3"/>
    <s v="KE047    2"/>
    <s v="VIGIHA"/>
    <n v="1"/>
    <s v="2"/>
    <s v="local"/>
    <x v="0"/>
    <s v="Punda"/>
    <s v="sole crop"/>
    <x v="25"/>
    <x v="25"/>
  </r>
  <r>
    <x v="6"/>
    <s v="3"/>
    <s v="KE047    3"/>
    <s v="VIGIHA"/>
    <n v="1"/>
    <s v="3"/>
    <s v="local"/>
    <x v="0"/>
    <s v=""/>
    <s v="intercrop"/>
    <x v="26"/>
    <x v="26"/>
  </r>
  <r>
    <x v="7"/>
    <s v="4"/>
    <s v="KE050    1"/>
    <s v="VIGIHA"/>
    <n v="1"/>
    <s v="1"/>
    <s v="hybrid"/>
    <x v="0"/>
    <s v="H691"/>
    <s v="intercrop"/>
    <x v="27"/>
    <x v="27"/>
  </r>
  <r>
    <x v="7"/>
    <s v="4"/>
    <s v="KE050    2"/>
    <s v="VIGIHA"/>
    <n v="1"/>
    <s v="2"/>
    <s v="hybrid"/>
    <x v="10"/>
    <s v=""/>
    <s v="sole crop"/>
    <x v="28"/>
    <x v="28"/>
  </r>
  <r>
    <x v="7"/>
    <s v="4"/>
    <s v="KE050    3"/>
    <s v="VIGIHA"/>
    <n v="1"/>
    <s v="3"/>
    <s v="hybrid"/>
    <x v="0"/>
    <s v="Pana"/>
    <s v="sole crop"/>
    <x v="29"/>
    <x v="29"/>
  </r>
  <r>
    <x v="8"/>
    <s v="5"/>
    <s v="KE057    1"/>
    <s v="VIGIHA"/>
    <n v="1"/>
    <s v="1"/>
    <s v="local"/>
    <x v="0"/>
    <s v=""/>
    <s v="intercrop"/>
    <x v="30"/>
    <x v="30"/>
  </r>
  <r>
    <x v="8"/>
    <s v="5"/>
    <s v="KE057    2"/>
    <s v="VIGIHA"/>
    <n v="1"/>
    <s v="2"/>
    <s v="local"/>
    <x v="0"/>
    <s v=""/>
    <s v="intercrop"/>
    <x v="31"/>
    <x v="31"/>
  </r>
  <r>
    <x v="8"/>
    <s v="5"/>
    <s v="KE057    3"/>
    <s v="VIGIHA"/>
    <n v="1"/>
    <s v="3"/>
    <s v="local"/>
    <x v="0"/>
    <s v=""/>
    <s v="intercrop"/>
    <x v="32"/>
    <x v="32"/>
  </r>
  <r>
    <x v="8"/>
    <s v="5"/>
    <s v="KE057    4"/>
    <s v="VIGIHA"/>
    <n v="1"/>
    <s v="4"/>
    <s v="hybrid"/>
    <x v="1"/>
    <s v="SB19"/>
    <s v="sole crop"/>
    <x v="33"/>
    <x v="33"/>
  </r>
  <r>
    <x v="9"/>
    <s v="4"/>
    <s v="KE066    1"/>
    <s v="VIGIHA"/>
    <n v="1"/>
    <s v="1"/>
    <s v="local"/>
    <x v="9"/>
    <s v=""/>
    <s v="sole crop"/>
    <x v="34"/>
    <x v="34"/>
  </r>
  <r>
    <x v="9"/>
    <s v="4"/>
    <s v="KE066    2"/>
    <s v="VIGIHA"/>
    <n v="1"/>
    <s v="2"/>
    <s v="local"/>
    <x v="0"/>
    <s v=""/>
    <s v="intercrop"/>
    <x v="35"/>
    <x v="35"/>
  </r>
  <r>
    <x v="9"/>
    <s v="4"/>
    <s v="KE066    3"/>
    <s v="VIGIHA"/>
    <n v="1"/>
    <s v="3"/>
    <s v="local"/>
    <x v="11"/>
    <s v=""/>
    <s v="intercrop"/>
    <x v="36"/>
    <x v="36"/>
  </r>
  <r>
    <x v="9"/>
    <s v="4"/>
    <s v="KE066    4"/>
    <s v="VIGIHA"/>
    <n v="1"/>
    <s v="4"/>
    <s v="local"/>
    <x v="0"/>
    <s v=""/>
    <s v="sole crop"/>
    <x v="37"/>
    <x v="37"/>
  </r>
  <r>
    <x v="9"/>
    <s v="4"/>
    <s v="KE066    5"/>
    <s v="VIGIHA"/>
    <n v="1"/>
    <s v="5"/>
    <s v="local"/>
    <x v="0"/>
    <s v=""/>
    <s v="intercrop"/>
    <x v="20"/>
    <x v="20"/>
  </r>
  <r>
    <x v="10"/>
    <s v="3"/>
    <s v="KE072    1"/>
    <s v="VIGIHA"/>
    <n v="3"/>
    <s v="1"/>
    <s v="hybrid"/>
    <x v="0"/>
    <s v="H614"/>
    <s v="intercrop"/>
    <x v="2"/>
    <x v="2"/>
  </r>
  <r>
    <x v="10"/>
    <s v="3"/>
    <s v="KE072    2"/>
    <s v="VIGIHA"/>
    <n v="3"/>
    <s v="2"/>
    <s v="local"/>
    <x v="12"/>
    <s v=""/>
    <s v="sole crop"/>
    <x v="38"/>
    <x v="38"/>
  </r>
  <r>
    <x v="10"/>
    <s v="3"/>
    <s v="KE072    3"/>
    <s v="VIGIHA"/>
    <n v="3"/>
    <s v="3"/>
    <s v="local"/>
    <x v="13"/>
    <s v=""/>
    <s v="sole crop"/>
    <x v="39"/>
    <x v="39"/>
  </r>
  <r>
    <x v="11"/>
    <s v="2"/>
    <s v="KE083    1"/>
    <s v="VIGIHA"/>
    <n v="1"/>
    <s v="1"/>
    <s v="local"/>
    <x v="0"/>
    <s v="Maragoli"/>
    <s v="intercrop"/>
    <x v="26"/>
    <x v="26"/>
  </r>
  <r>
    <x v="11"/>
    <s v="2"/>
    <s v="KE083    2"/>
    <s v="VIGIHA"/>
    <n v="1"/>
    <s v="2"/>
    <s v="local"/>
    <x v="0"/>
    <s v="Maragoli"/>
    <s v="sole crop"/>
    <x v="26"/>
    <x v="26"/>
  </r>
  <r>
    <x v="11"/>
    <s v="2"/>
    <s v="KE083    3"/>
    <s v="VIGIHA"/>
    <n v="1"/>
    <s v="3"/>
    <s v="local"/>
    <x v="0"/>
    <s v=""/>
    <s v="intercrop"/>
    <x v="40"/>
    <x v="40"/>
  </r>
  <r>
    <x v="11"/>
    <s v="2"/>
    <s v="KE083    4"/>
    <s v="VIGIHA"/>
    <n v="2"/>
    <s v="4"/>
    <s v="hybrid"/>
    <x v="0"/>
    <s v=""/>
    <s v="sole crop"/>
    <x v="41"/>
    <x v="41"/>
  </r>
  <r>
    <x v="12"/>
    <s v="5"/>
    <s v="KE084    0"/>
    <s v="VIGIHA"/>
    <n v="1"/>
    <s v="0"/>
    <s v="n/a"/>
    <x v="4"/>
    <s v="n/a"/>
    <s v="n/a"/>
    <x v="42"/>
    <x v="42"/>
  </r>
  <r>
    <x v="12"/>
    <s v="5"/>
    <s v="KE084    1"/>
    <s v="VIGIHA"/>
    <n v="1"/>
    <s v="1"/>
    <s v="improved/mixed"/>
    <x v="7"/>
    <s v=""/>
    <s v="sole crop"/>
    <x v="43"/>
    <x v="43"/>
  </r>
  <r>
    <x v="12"/>
    <s v="5"/>
    <s v="KE084    2"/>
    <s v="VIGIHA"/>
    <n v="1"/>
    <s v="2"/>
    <s v="local"/>
    <x v="14"/>
    <s v=""/>
    <s v="sole crop"/>
    <x v="44"/>
    <x v="44"/>
  </r>
  <r>
    <x v="12"/>
    <s v="5"/>
    <s v="KE084    3"/>
    <s v="VIGIHA"/>
    <n v="1"/>
    <s v="3"/>
    <s v="hybrid"/>
    <x v="0"/>
    <s v="H614"/>
    <s v="sole crop"/>
    <x v="45"/>
    <x v="45"/>
  </r>
  <r>
    <x v="12"/>
    <s v="5"/>
    <s v="KE084    4"/>
    <s v="VIGIHA"/>
    <n v="1"/>
    <s v="4"/>
    <s v="local"/>
    <x v="15"/>
    <s v=""/>
    <s v="intercrop"/>
    <x v="46"/>
    <x v="46"/>
  </r>
  <r>
    <x v="12"/>
    <s v="5"/>
    <s v="KE084    5"/>
    <s v="VIGIHA"/>
    <n v="1"/>
    <s v="5"/>
    <s v="local"/>
    <x v="0"/>
    <s v=""/>
    <s v="intercrop"/>
    <x v="47"/>
    <x v="47"/>
  </r>
  <r>
    <x v="13"/>
    <s v="1"/>
    <s v="KE085    1"/>
    <s v="VIGIHA"/>
    <n v="1"/>
    <s v="1"/>
    <s v="local"/>
    <x v="0"/>
    <s v="Maragoli"/>
    <s v="intercrop"/>
    <x v="14"/>
    <x v="14"/>
  </r>
  <r>
    <x v="13"/>
    <s v="1"/>
    <s v="KE085    2"/>
    <s v="VIGIHA"/>
    <n v="1"/>
    <s v="2"/>
    <s v="local"/>
    <x v="0"/>
    <s v="Maragoli"/>
    <s v="intercrop"/>
    <x v="48"/>
    <x v="48"/>
  </r>
  <r>
    <x v="13"/>
    <s v="1"/>
    <s v="KE085    3"/>
    <s v="VIGIHA"/>
    <n v="1"/>
    <s v="3"/>
    <s v="local"/>
    <x v="9"/>
    <s v="Punda"/>
    <s v="intercrop"/>
    <x v="49"/>
    <x v="49"/>
  </r>
  <r>
    <x v="14"/>
    <s v="3"/>
    <s v="KE099    1"/>
    <s v="VIGIHA"/>
    <n v="1"/>
    <s v="1"/>
    <s v="hybrid"/>
    <x v="0"/>
    <s v=""/>
    <s v="intercrop"/>
    <x v="50"/>
    <x v="50"/>
  </r>
  <r>
    <x v="14"/>
    <s v="3"/>
    <s v="KE099    2"/>
    <s v="VIGIHA"/>
    <n v="1"/>
    <s v="2"/>
    <s v="local"/>
    <x v="0"/>
    <s v=""/>
    <s v="intercrop"/>
    <x v="51"/>
    <x v="51"/>
  </r>
  <r>
    <x v="14"/>
    <s v="3"/>
    <s v="KE099    3"/>
    <s v="VIGIHA"/>
    <n v="2"/>
    <s v="3"/>
    <s v="local"/>
    <x v="0"/>
    <s v=""/>
    <s v="intercrop"/>
    <x v="52"/>
    <x v="52"/>
  </r>
  <r>
    <x v="15"/>
    <s v="3"/>
    <s v="KE104    1"/>
    <s v="MIGORI"/>
    <n v="1"/>
    <s v="1"/>
    <s v="hybrid"/>
    <x v="0"/>
    <s v=""/>
    <s v="sole crop"/>
    <x v="53"/>
    <x v="53"/>
  </r>
  <r>
    <x v="15"/>
    <s v="3"/>
    <s v="KE104    2"/>
    <s v="MIGORI"/>
    <n v="1"/>
    <s v="2"/>
    <s v="hybrid"/>
    <x v="0"/>
    <s v=""/>
    <s v="intercrop"/>
    <x v="54"/>
    <x v="54"/>
  </r>
  <r>
    <x v="15"/>
    <s v="3"/>
    <s v="KE104    3"/>
    <s v="MIGORI"/>
    <n v="1"/>
    <s v="3"/>
    <s v="improved/mixed"/>
    <x v="6"/>
    <s v="N14"/>
    <s v="sole crop"/>
    <x v="55"/>
    <x v="55"/>
  </r>
  <r>
    <x v="15"/>
    <s v="3"/>
    <s v="KE104    4"/>
    <s v="MIGORI"/>
    <n v="1"/>
    <s v="4"/>
    <s v="local"/>
    <x v="0"/>
    <s v=""/>
    <s v="intercrop"/>
    <x v="56"/>
    <x v="56"/>
  </r>
  <r>
    <x v="15"/>
    <s v="3"/>
    <s v="KE104    5"/>
    <s v="MIGORI"/>
    <n v="1"/>
    <s v="5"/>
    <s v="local"/>
    <x v="3"/>
    <s v=""/>
    <s v="sole crop"/>
    <x v="57"/>
    <x v="57"/>
  </r>
  <r>
    <x v="16"/>
    <s v="1"/>
    <s v="KE106    1"/>
    <s v="MIGORI"/>
    <n v="1"/>
    <s v="1"/>
    <s v="hybrid+local"/>
    <x v="0"/>
    <s v=""/>
    <s v="intercrop"/>
    <x v="58"/>
    <x v="58"/>
  </r>
  <r>
    <x v="17"/>
    <s v="4"/>
    <s v="KE108    1"/>
    <s v="MIGORI"/>
    <n v="1"/>
    <s v="1"/>
    <s v="hybrid"/>
    <x v="0"/>
    <s v="H513"/>
    <s v="intercrop"/>
    <x v="59"/>
    <x v="59"/>
  </r>
  <r>
    <x v="17"/>
    <s v="4"/>
    <s v="KE108    2"/>
    <s v="MIGORI"/>
    <n v="1"/>
    <s v="2"/>
    <s v="hybrid"/>
    <x v="0"/>
    <s v="H513"/>
    <s v="sole crop"/>
    <x v="59"/>
    <x v="59"/>
  </r>
  <r>
    <x v="17"/>
    <s v="4"/>
    <s v="KE108    3"/>
    <s v="MIGORI"/>
    <n v="1"/>
    <s v="3"/>
    <s v="improved/mixed"/>
    <x v="6"/>
    <s v=""/>
    <s v="sole crop"/>
    <x v="60"/>
    <x v="60"/>
  </r>
  <r>
    <x v="17"/>
    <s v="4"/>
    <s v="KE108    4"/>
    <s v="MIGORI"/>
    <n v="1"/>
    <s v="4"/>
    <s v="local"/>
    <x v="0"/>
    <s v=""/>
    <s v="sole crop"/>
    <x v="61"/>
    <x v="61"/>
  </r>
  <r>
    <x v="17"/>
    <s v="4"/>
    <s v="KE108    5"/>
    <s v="MIGORI"/>
    <n v="1"/>
    <s v="5"/>
    <s v="local"/>
    <x v="0"/>
    <s v=""/>
    <s v="sole crop"/>
    <x v="62"/>
    <x v="62"/>
  </r>
  <r>
    <x v="18"/>
    <s v="2"/>
    <s v="KE109    1"/>
    <s v="MIGORI"/>
    <n v="1"/>
    <s v="1"/>
    <s v="local"/>
    <x v="16"/>
    <s v=""/>
    <s v="sole crop"/>
    <x v="63"/>
    <x v="63"/>
  </r>
  <r>
    <x v="18"/>
    <s v="2"/>
    <s v="KE109    2"/>
    <s v="MIGORI"/>
    <n v="1"/>
    <s v="2"/>
    <s v="hybrid+local"/>
    <x v="0"/>
    <s v=""/>
    <s v="sole crop"/>
    <x v="64"/>
    <x v="64"/>
  </r>
  <r>
    <x v="18"/>
    <s v="2"/>
    <s v="KE109    3"/>
    <s v="MIGORI"/>
    <n v="1"/>
    <s v="3"/>
    <s v="local"/>
    <x v="0"/>
    <s v=""/>
    <s v="sole crop"/>
    <x v="65"/>
    <x v="65"/>
  </r>
  <r>
    <x v="19"/>
    <s v="5"/>
    <s v="KE116    1"/>
    <s v="MIGORI"/>
    <n v="1"/>
    <s v="1"/>
    <s v="n/a"/>
    <x v="2"/>
    <s v=""/>
    <s v="n/a"/>
    <x v="66"/>
    <x v="66"/>
  </r>
  <r>
    <x v="19"/>
    <s v="5"/>
    <s v="KE116    2"/>
    <s v="MIGORI"/>
    <n v="1"/>
    <s v="2"/>
    <s v="improved/mixed"/>
    <x v="17"/>
    <s v="CMAD"/>
    <s v="intercrop"/>
    <x v="67"/>
    <x v="67"/>
  </r>
  <r>
    <x v="19"/>
    <s v="5"/>
    <s v="KE116    3"/>
    <s v="MIGORI"/>
    <n v="1"/>
    <s v="3"/>
    <s v="local"/>
    <x v="17"/>
    <s v=""/>
    <s v=""/>
    <x v="68"/>
    <x v="68"/>
  </r>
  <r>
    <x v="19"/>
    <s v="5"/>
    <s v="KE116    4"/>
    <s v="MIGORI"/>
    <n v="1"/>
    <s v="4"/>
    <s v="hybrid"/>
    <x v="0"/>
    <s v="H513"/>
    <s v="sole crop"/>
    <x v="69"/>
    <x v="69"/>
  </r>
  <r>
    <x v="19"/>
    <s v="5"/>
    <s v="KE116    5"/>
    <s v="MIGORI"/>
    <n v="1"/>
    <s v="5"/>
    <s v="improved/mixed"/>
    <x v="6"/>
    <s v="N14"/>
    <s v="sole crop"/>
    <x v="70"/>
    <x v="70"/>
  </r>
  <r>
    <x v="19"/>
    <s v="5"/>
    <s v="KE116    6"/>
    <s v="MIGORI"/>
    <n v="1"/>
    <s v="6"/>
    <s v="hybrid"/>
    <x v="0"/>
    <s v="H624"/>
    <s v="intercrop"/>
    <x v="62"/>
    <x v="62"/>
  </r>
  <r>
    <x v="19"/>
    <s v="5"/>
    <s v="KE116    7"/>
    <s v="MIGORI"/>
    <n v="1"/>
    <s v="7"/>
    <s v="n/a"/>
    <x v="2"/>
    <s v=""/>
    <s v="n/a"/>
    <x v="71"/>
    <x v="71"/>
  </r>
  <r>
    <x v="19"/>
    <s v="5"/>
    <s v="KE116    8"/>
    <s v="MIGORI"/>
    <n v="1"/>
    <s v="8"/>
    <s v="local"/>
    <x v="0"/>
    <s v=""/>
    <s v="sole crop"/>
    <x v="72"/>
    <x v="72"/>
  </r>
  <r>
    <x v="20"/>
    <s v="3"/>
    <s v="KE131    1"/>
    <s v="MIGORI"/>
    <n v="1"/>
    <s v="1"/>
    <s v="hybrid"/>
    <x v="0"/>
    <s v="H614"/>
    <s v="intercrop"/>
    <x v="73"/>
    <x v="73"/>
  </r>
  <r>
    <x v="20"/>
    <s v="3"/>
    <s v="KE131    2"/>
    <s v="MIGORI"/>
    <n v="1"/>
    <s v="2"/>
    <s v="local"/>
    <x v="1"/>
    <s v=""/>
    <s v="sole crop"/>
    <x v="74"/>
    <x v="74"/>
  </r>
  <r>
    <x v="20"/>
    <s v="3"/>
    <s v="KE131    3"/>
    <s v="MIGORI"/>
    <n v="1"/>
    <s v="3"/>
    <s v="hybrid"/>
    <x v="1"/>
    <s v="SB25"/>
    <s v="sole crop"/>
    <x v="75"/>
    <x v="75"/>
  </r>
  <r>
    <x v="21"/>
    <s v="5"/>
    <s v="KE134    1"/>
    <s v="MIGORI"/>
    <n v="1"/>
    <s v="1"/>
    <s v="local"/>
    <x v="18"/>
    <s v=""/>
    <s v="sole crop"/>
    <x v="76"/>
    <x v="76"/>
  </r>
  <r>
    <x v="21"/>
    <s v="5"/>
    <s v="KE134    2"/>
    <s v="MIGORI"/>
    <n v="1"/>
    <s v="2"/>
    <s v="local"/>
    <x v="9"/>
    <s v=""/>
    <s v="sole crop"/>
    <x v="77"/>
    <x v="77"/>
  </r>
  <r>
    <x v="21"/>
    <s v="5"/>
    <s v="KE134    3"/>
    <s v="MIGORI"/>
    <n v="1"/>
    <s v="3"/>
    <s v="local"/>
    <x v="0"/>
    <s v=""/>
    <s v="sole crop"/>
    <x v="78"/>
    <x v="78"/>
  </r>
  <r>
    <x v="21"/>
    <s v="5"/>
    <s v="KE134    4"/>
    <s v="MIGORI"/>
    <n v="1"/>
    <s v="4"/>
    <s v="improved/mixed"/>
    <x v="6"/>
    <s v=""/>
    <s v="sole crop"/>
    <x v="79"/>
    <x v="79"/>
  </r>
  <r>
    <x v="21"/>
    <s v="5"/>
    <s v="KE134    5"/>
    <s v="MIGORI"/>
    <n v="1"/>
    <s v="5"/>
    <s v="local"/>
    <x v="0"/>
    <s v=""/>
    <s v="intercrop"/>
    <x v="80"/>
    <x v="80"/>
  </r>
  <r>
    <x v="21"/>
    <s v="5"/>
    <s v="KE134    6"/>
    <s v="MIGORI"/>
    <n v="1"/>
    <s v="6"/>
    <s v="local"/>
    <x v="16"/>
    <s v=""/>
    <s v="sole crop"/>
    <x v="81"/>
    <x v="81"/>
  </r>
  <r>
    <x v="22"/>
    <s v="1"/>
    <s v="KE150    1"/>
    <s v="MIGORI"/>
    <n v="1"/>
    <s v="1"/>
    <s v="hybrid"/>
    <x v="0"/>
    <s v=""/>
    <s v="sole crop"/>
    <x v="82"/>
    <x v="82"/>
  </r>
  <r>
    <x v="22"/>
    <s v="1"/>
    <s v="KE150    2"/>
    <s v="MIGORI"/>
    <n v="1"/>
    <s v="2"/>
    <s v="improved/mixed"/>
    <x v="6"/>
    <s v=""/>
    <s v="sole crop"/>
    <x v="83"/>
    <x v="83"/>
  </r>
  <r>
    <x v="23"/>
    <s v="4"/>
    <s v="KE151    1"/>
    <s v="MIGORI"/>
    <n v="1"/>
    <s v="1"/>
    <s v="local"/>
    <x v="0"/>
    <s v="H614"/>
    <s v="sole crop"/>
    <x v="84"/>
    <x v="84"/>
  </r>
  <r>
    <x v="24"/>
    <s v="2"/>
    <s v="KE156    1"/>
    <s v="MIGORI"/>
    <n v="1"/>
    <s v="1"/>
    <s v="hybrid"/>
    <x v="0"/>
    <s v="H614+H625+H636"/>
    <s v="intercrop"/>
    <x v="85"/>
    <x v="85"/>
  </r>
  <r>
    <x v="24"/>
    <s v="2"/>
    <s v="KE156    2"/>
    <s v="MIGORI"/>
    <n v="1"/>
    <s v="2"/>
    <s v="hybrid"/>
    <x v="0"/>
    <s v="H614+H625+H636"/>
    <s v="intercrop"/>
    <x v="86"/>
    <x v="86"/>
  </r>
  <r>
    <x v="24"/>
    <s v="2"/>
    <s v="KE156    3"/>
    <s v="MIGORI"/>
    <n v="1"/>
    <s v="3"/>
    <s v="hybrid"/>
    <x v="0"/>
    <s v="H614+H625+H636"/>
    <s v="sole crop"/>
    <x v="87"/>
    <x v="87"/>
  </r>
  <r>
    <x v="24"/>
    <s v="2"/>
    <s v="KE156    4"/>
    <s v="MIGORI"/>
    <n v="1"/>
    <s v="4"/>
    <s v="hybrid"/>
    <x v="19"/>
    <s v=""/>
    <s v="intercrop"/>
    <x v="87"/>
    <x v="87"/>
  </r>
  <r>
    <x v="25"/>
    <s v="3"/>
    <s v="KE165    1"/>
    <s v="MIGORI"/>
    <n v="1"/>
    <s v="1"/>
    <s v="local"/>
    <x v="0"/>
    <s v=""/>
    <s v="intercrop"/>
    <x v="88"/>
    <x v="88"/>
  </r>
  <r>
    <x v="25"/>
    <s v="3"/>
    <s v="KE165    2"/>
    <s v="MIGORI"/>
    <n v="1"/>
    <s v="2"/>
    <s v="hybrid"/>
    <x v="0"/>
    <s v="H624"/>
    <s v="intercrop"/>
    <x v="89"/>
    <x v="89"/>
  </r>
  <r>
    <x v="25"/>
    <s v="3"/>
    <s v="KE165    3"/>
    <s v="MIGORI"/>
    <n v="1"/>
    <s v="3"/>
    <s v="hybrid"/>
    <x v="17"/>
    <s v=""/>
    <s v="sole crop"/>
    <x v="90"/>
    <x v="90"/>
  </r>
  <r>
    <x v="25"/>
    <s v="3"/>
    <s v="KE165    4"/>
    <s v="MIGORI"/>
    <n v="1"/>
    <s v="4"/>
    <s v="hybrid"/>
    <x v="0"/>
    <s v="H513"/>
    <s v="sole crop"/>
    <x v="91"/>
    <x v="91"/>
  </r>
  <r>
    <x v="25"/>
    <s v="3"/>
    <s v="KE165    5"/>
    <s v="MIGORI"/>
    <n v="1"/>
    <s v="5"/>
    <s v="improved/mixed"/>
    <x v="6"/>
    <s v=""/>
    <s v="sole crop"/>
    <x v="92"/>
    <x v="92"/>
  </r>
  <r>
    <x v="25"/>
    <s v="3"/>
    <s v="KE165    6"/>
    <s v="MIGORI"/>
    <n v="1"/>
    <s v="6"/>
    <s v="local"/>
    <x v="0"/>
    <s v=""/>
    <s v="sole crop"/>
    <x v="93"/>
    <x v="93"/>
  </r>
  <r>
    <x v="25"/>
    <s v="3"/>
    <s v="KE165    7"/>
    <s v="MIGORI"/>
    <n v="1"/>
    <s v="7"/>
    <s v="local"/>
    <x v="0"/>
    <s v=""/>
    <s v="intercrop"/>
    <x v="94"/>
    <x v="94"/>
  </r>
  <r>
    <x v="26"/>
    <s v="2"/>
    <s v="KE177    1"/>
    <s v="MIGORI"/>
    <n v="1"/>
    <s v="1"/>
    <s v="local"/>
    <x v="0"/>
    <s v="Nyaluo"/>
    <s v="intercrop"/>
    <x v="95"/>
    <x v="95"/>
  </r>
  <r>
    <x v="26"/>
    <s v="2"/>
    <s v="KE177    2"/>
    <s v="MIGORI"/>
    <n v="1"/>
    <s v="2"/>
    <s v="local"/>
    <x v="0"/>
    <s v=""/>
    <s v="sole crop"/>
    <x v="96"/>
    <x v="96"/>
  </r>
  <r>
    <x v="27"/>
    <s v="1"/>
    <s v="KE189    1a"/>
    <s v="MIGORI"/>
    <n v="1"/>
    <s v="1a"/>
    <s v="local"/>
    <x v="11"/>
    <s v=""/>
    <s v="intercrop"/>
    <x v="97"/>
    <x v="97"/>
  </r>
  <r>
    <x v="27"/>
    <s v="1"/>
    <s v="KE189    1b"/>
    <s v="MIGORI"/>
    <n v="1"/>
    <s v="1b"/>
    <s v="local"/>
    <x v="20"/>
    <s v=""/>
    <s v="intercrop"/>
    <x v="37"/>
    <x v="37"/>
  </r>
  <r>
    <x v="27"/>
    <s v="1"/>
    <s v="KE189    1c"/>
    <s v="MIGORI"/>
    <n v="1"/>
    <s v="1c"/>
    <s v="local"/>
    <x v="0"/>
    <s v=""/>
    <s v="intercrop"/>
    <x v="98"/>
    <x v="98"/>
  </r>
  <r>
    <x v="27"/>
    <s v="1"/>
    <s v="KE189    2"/>
    <s v="MIGORI"/>
    <n v="1"/>
    <s v="2"/>
    <s v="hybrid"/>
    <x v="1"/>
    <s v="SB19"/>
    <s v="sole crop"/>
    <x v="99"/>
    <x v="99"/>
  </r>
  <r>
    <x v="27"/>
    <s v="1"/>
    <s v="KE189    3"/>
    <s v="MIGORI"/>
    <n v="1"/>
    <s v="3"/>
    <s v="hybrid"/>
    <x v="0"/>
    <s v="Simba"/>
    <s v="sole crop"/>
    <x v="100"/>
    <x v="100"/>
  </r>
  <r>
    <x v="28"/>
    <s v="4"/>
    <s v="KE191    1"/>
    <s v="MIGORI"/>
    <n v="1"/>
    <s v="1"/>
    <s v="local"/>
    <x v="0"/>
    <s v="Nyamaragoli"/>
    <s v="intercrop"/>
    <x v="76"/>
    <x v="76"/>
  </r>
  <r>
    <x v="28"/>
    <s v="4"/>
    <s v="KE191    2"/>
    <s v="MIGORI"/>
    <n v="1"/>
    <s v="2"/>
    <s v="local"/>
    <x v="16"/>
    <s v=""/>
    <s v="sole crop"/>
    <x v="101"/>
    <x v="101"/>
  </r>
  <r>
    <x v="28"/>
    <s v="4"/>
    <s v="KE191    3"/>
    <s v="MIGORI"/>
    <n v="1"/>
    <s v="3"/>
    <s v="local"/>
    <x v="0"/>
    <s v="Nyamaragoli"/>
    <s v="sole crop"/>
    <x v="102"/>
    <x v="102"/>
  </r>
  <r>
    <x v="28"/>
    <s v="4"/>
    <s v="KE191    4"/>
    <s v="MIGORI"/>
    <n v="2"/>
    <s v="4"/>
    <s v="hybrid"/>
    <x v="1"/>
    <s v="SB25"/>
    <s v="sole crop"/>
    <x v="103"/>
    <x v="103"/>
  </r>
  <r>
    <x v="28"/>
    <s v="4"/>
    <s v="KE191    5"/>
    <s v="MIGORI"/>
    <n v="2"/>
    <s v="5"/>
    <s v="improved/mixed"/>
    <x v="6"/>
    <s v=""/>
    <s v="sole crop"/>
    <x v="75"/>
    <x v="75"/>
  </r>
  <r>
    <x v="29"/>
    <s v="5"/>
    <s v="KE195    1"/>
    <s v="MIGORI"/>
    <n v="1"/>
    <s v="1"/>
    <s v="local"/>
    <x v="0"/>
    <s v="Nyamaragoli"/>
    <s v="intercrop"/>
    <x v="104"/>
    <x v="104"/>
  </r>
  <r>
    <x v="29"/>
    <s v="5"/>
    <s v="KE195    2"/>
    <s v="MIGORI"/>
    <n v="1"/>
    <s v="2"/>
    <s v="local"/>
    <x v="0"/>
    <s v="Nyamaragoli"/>
    <s v="intercrop"/>
    <x v="105"/>
    <x v="105"/>
  </r>
  <r>
    <x v="29"/>
    <s v="5"/>
    <s v="KE195    3"/>
    <s v="MIGORI"/>
    <n v="1"/>
    <s v="3"/>
    <s v="local"/>
    <x v="0"/>
    <s v=""/>
    <s v="intercrop"/>
    <x v="106"/>
    <x v="106"/>
  </r>
  <r>
    <x v="29"/>
    <s v="5"/>
    <s v="KE195    4"/>
    <s v="MIGORI"/>
    <n v="1"/>
    <s v="4"/>
    <s v="local"/>
    <x v="0"/>
    <s v=""/>
    <s v="intercrop"/>
    <x v="75"/>
    <x v="75"/>
  </r>
  <r>
    <x v="29"/>
    <s v="5"/>
    <s v="KE195    5"/>
    <s v="MIGORI"/>
    <n v="1"/>
    <s v="5"/>
    <s v="local"/>
    <x v="0"/>
    <s v=""/>
    <s v="intercrop"/>
    <x v="107"/>
    <x v="107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  <r>
    <x v="30"/>
    <m/>
    <m/>
    <m/>
    <m/>
    <m/>
    <m/>
    <x v="21"/>
    <m/>
    <m/>
    <x v="108"/>
    <x v="10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87">
  <r>
    <s v="KE003"/>
    <x v="0"/>
    <x v="0"/>
    <s v="2b"/>
    <s v="2011A"/>
    <s v="cereal"/>
    <s v="local"/>
    <x v="0"/>
    <s v="Maragoli"/>
    <s v="intercrop"/>
    <n v="135"/>
    <n v="3552.63"/>
    <n v="3.55"/>
  </r>
  <r>
    <s v="KE003"/>
    <x v="0"/>
    <x v="0"/>
    <s v="1"/>
    <s v="2011A"/>
    <s v="cereal"/>
    <s v="local"/>
    <x v="0"/>
    <s v="Maragoli"/>
    <s v="intercrop"/>
    <n v="180"/>
    <n v="3415.56"/>
    <n v="3.42"/>
  </r>
  <r>
    <s v="KE003"/>
    <x v="0"/>
    <x v="0"/>
    <s v="2a"/>
    <s v="2011A"/>
    <s v="cereal"/>
    <s v="local"/>
    <x v="0"/>
    <s v="Maragoli"/>
    <s v="intercrop"/>
    <n v="90"/>
    <n v="2647.06"/>
    <n v="2.65"/>
  </r>
  <r>
    <s v="KE003"/>
    <x v="0"/>
    <x v="0"/>
    <s v="3"/>
    <s v="2011A"/>
    <s v="cereal"/>
    <s v="local"/>
    <x v="0"/>
    <s v=""/>
    <s v="sole crop"/>
    <n v="40"/>
    <n v="2040.82"/>
    <n v="2.04"/>
  </r>
  <r>
    <s v="KE003"/>
    <x v="0"/>
    <x v="0"/>
    <s v="2b"/>
    <s v="2011A"/>
    <s v="legume"/>
    <s v="local"/>
    <x v="1"/>
    <s v=""/>
    <s v="intercrop"/>
    <n v="25"/>
    <n v="657.89"/>
    <n v="0.66"/>
  </r>
  <r>
    <s v="KE003"/>
    <x v="0"/>
    <x v="0"/>
    <s v="2a"/>
    <s v="2011A"/>
    <s v="legume"/>
    <s v="local"/>
    <x v="1"/>
    <s v="Rosecoco"/>
    <s v="intercrop"/>
    <n v="11"/>
    <n v="323.52999999999997"/>
    <n v="0.32"/>
  </r>
  <r>
    <s v="KE003"/>
    <x v="0"/>
    <x v="0"/>
    <s v="1"/>
    <s v="2011A"/>
    <s v="legume"/>
    <s v="improved/mixed"/>
    <x v="1"/>
    <s v="Rosecoco"/>
    <s v="intercrop"/>
    <n v="14"/>
    <n v="265.64999999999998"/>
    <n v="0.27"/>
  </r>
  <r>
    <s v="KE003"/>
    <x v="0"/>
    <x v="0"/>
    <s v="4"/>
    <s v="2011A"/>
    <s v="legume"/>
    <s v="local"/>
    <x v="2"/>
    <s v=""/>
    <s v="sole crop"/>
    <n v="3"/>
    <n v="206.9"/>
    <n v="0.21"/>
  </r>
  <r>
    <s v="KE003"/>
    <x v="0"/>
    <x v="0"/>
    <s v="5a"/>
    <s v="2011A"/>
    <s v="n/a"/>
    <s v="n/a"/>
    <x v="3"/>
    <s v="n/a"/>
    <s v="n/a"/>
    <m/>
    <m/>
    <m/>
  </r>
  <r>
    <s v="KE003"/>
    <x v="0"/>
    <x v="0"/>
    <s v="5b"/>
    <s v="2011A"/>
    <s v="n/a"/>
    <s v="n/a"/>
    <x v="3"/>
    <s v="n/a"/>
    <s v="n/a"/>
    <m/>
    <m/>
    <m/>
  </r>
  <r>
    <s v="KE003"/>
    <x v="0"/>
    <x v="0"/>
    <s v="6"/>
    <s v="2011A"/>
    <s v="shrub"/>
    <s v="local"/>
    <x v="4"/>
    <s v=""/>
    <s v="sole crop"/>
    <m/>
    <m/>
    <m/>
  </r>
  <r>
    <s v="KE003"/>
    <x v="0"/>
    <x v="0"/>
    <s v="7"/>
    <s v="2011A"/>
    <s v="n/a"/>
    <s v="n/a"/>
    <x v="5"/>
    <s v="n/a"/>
    <s v="n/a"/>
    <m/>
    <m/>
    <m/>
  </r>
  <r>
    <s v="KE005"/>
    <x v="1"/>
    <x v="0"/>
    <s v="2"/>
    <s v="2011A"/>
    <s v="cereal"/>
    <s v="local"/>
    <x v="0"/>
    <s v=""/>
    <s v="intercrop"/>
    <n v="40"/>
    <n v="1351.35"/>
    <n v="1.35"/>
  </r>
  <r>
    <s v="KE005"/>
    <x v="1"/>
    <x v="0"/>
    <s v="1"/>
    <s v="2011A"/>
    <s v="cereal"/>
    <s v="hybrid"/>
    <x v="0"/>
    <s v=""/>
    <s v="intercrop"/>
    <n v="20"/>
    <n v="743.49"/>
    <n v="0.74"/>
  </r>
  <r>
    <s v="KE005"/>
    <x v="1"/>
    <x v="0"/>
    <s v="1"/>
    <s v="2011A"/>
    <s v="legume"/>
    <s v="local"/>
    <x v="1"/>
    <s v=""/>
    <s v="intercrop"/>
    <n v="9"/>
    <n v="334.57"/>
    <n v="0.33"/>
  </r>
  <r>
    <s v="KE005"/>
    <x v="1"/>
    <x v="0"/>
    <s v="2"/>
    <s v="2011A"/>
    <s v="vegetables"/>
    <s v="local"/>
    <x v="6"/>
    <s v=""/>
    <s v="intercrop"/>
    <m/>
    <m/>
    <m/>
  </r>
  <r>
    <s v="KE005"/>
    <x v="1"/>
    <x v="0"/>
    <s v="2"/>
    <s v="2011A"/>
    <s v="vegetables"/>
    <s v="local"/>
    <x v="7"/>
    <s v=""/>
    <s v="intercrop"/>
    <m/>
    <m/>
    <m/>
  </r>
  <r>
    <s v="KE005"/>
    <x v="1"/>
    <x v="0"/>
    <s v="3"/>
    <s v="2011A"/>
    <s v="woodlot"/>
    <s v="n/a"/>
    <x v="8"/>
    <s v=""/>
    <s v="sole crop"/>
    <m/>
    <m/>
    <m/>
  </r>
  <r>
    <s v="KE005"/>
    <x v="1"/>
    <x v="0"/>
    <s v="4"/>
    <s v="2011A"/>
    <s v="shrub"/>
    <s v="improved/mixed"/>
    <x v="9"/>
    <s v=""/>
    <s v="sole crop"/>
    <m/>
    <m/>
    <m/>
  </r>
  <r>
    <s v="KE005"/>
    <x v="1"/>
    <x v="0"/>
    <s v="5"/>
    <s v="2011A"/>
    <s v="shrub"/>
    <s v="local"/>
    <x v="10"/>
    <s v=""/>
    <s v="sole crop"/>
    <m/>
    <m/>
    <m/>
  </r>
  <r>
    <s v="KE005"/>
    <x v="1"/>
    <x v="0"/>
    <s v="6"/>
    <s v="2011A"/>
    <s v="woodlot"/>
    <s v="n/a"/>
    <x v="8"/>
    <s v=""/>
    <s v="sole crop"/>
    <m/>
    <m/>
    <m/>
  </r>
  <r>
    <s v="KE024"/>
    <x v="2"/>
    <x v="0"/>
    <s v="1"/>
    <s v="2011A"/>
    <s v="cereal"/>
    <s v="local"/>
    <x v="0"/>
    <s v=""/>
    <s v="intercrop"/>
    <n v="50"/>
    <n v="2500"/>
    <n v="2.5"/>
  </r>
  <r>
    <s v="KE024"/>
    <x v="2"/>
    <x v="0"/>
    <s v="3"/>
    <s v="2011A"/>
    <s v="cereal"/>
    <s v="local"/>
    <x v="0"/>
    <s v=""/>
    <s v="intercrop"/>
    <n v="20"/>
    <n v="833.33"/>
    <n v="0.83"/>
  </r>
  <r>
    <s v="KE024"/>
    <x v="2"/>
    <x v="0"/>
    <s v="4"/>
    <s v="2011A"/>
    <s v="cereal"/>
    <s v="local"/>
    <x v="0"/>
    <s v=""/>
    <s v="intercrop"/>
    <n v="20"/>
    <n v="416.67"/>
    <n v="0.42"/>
  </r>
  <r>
    <s v="KE024"/>
    <x v="2"/>
    <x v="0"/>
    <s v="1"/>
    <s v="2011A"/>
    <s v="legume"/>
    <s v="local"/>
    <x v="1"/>
    <s v=""/>
    <s v="intercrop"/>
    <n v="7"/>
    <n v="350"/>
    <n v="0.35"/>
  </r>
  <r>
    <s v="KE024"/>
    <x v="2"/>
    <x v="0"/>
    <s v="3"/>
    <s v="2011A"/>
    <s v="legume"/>
    <s v="local"/>
    <x v="1"/>
    <s v=""/>
    <s v="intercrop"/>
    <n v="5"/>
    <n v="208.33"/>
    <n v="0.21"/>
  </r>
  <r>
    <s v="KE024"/>
    <x v="2"/>
    <x v="0"/>
    <s v="4"/>
    <s v="2011A"/>
    <s v="legume"/>
    <s v="local"/>
    <x v="1"/>
    <s v=""/>
    <s v="intercrop"/>
    <n v="10"/>
    <n v="208.33"/>
    <n v="0.21"/>
  </r>
  <r>
    <s v="KE024"/>
    <x v="2"/>
    <x v="0"/>
    <s v="2"/>
    <s v="2011A"/>
    <s v="shrub"/>
    <s v="local"/>
    <x v="4"/>
    <s v=""/>
    <s v="sole crop"/>
    <m/>
    <m/>
    <m/>
  </r>
  <r>
    <s v="KE024"/>
    <x v="2"/>
    <x v="0"/>
    <s v="4"/>
    <s v="2011A"/>
    <s v="trees"/>
    <s v="n/a"/>
    <x v="11"/>
    <s v=""/>
    <s v="intercrop"/>
    <m/>
    <m/>
    <m/>
  </r>
  <r>
    <s v="KE031"/>
    <x v="3"/>
    <x v="0"/>
    <s v="1"/>
    <s v="2011A"/>
    <s v="cereal"/>
    <s v="local"/>
    <x v="0"/>
    <s v=""/>
    <s v="intercrop"/>
    <n v="135"/>
    <n v="2045.4545450000001"/>
    <n v="2.0454545450000001"/>
  </r>
  <r>
    <s v="KE031"/>
    <x v="3"/>
    <x v="0"/>
    <s v="3"/>
    <s v="2011A"/>
    <s v="cereal"/>
    <s v="local"/>
    <x v="0"/>
    <s v=""/>
    <s v="intercrop"/>
    <n v="35"/>
    <n v="1851.851852"/>
    <n v="1.851851852"/>
  </r>
  <r>
    <s v="KE031"/>
    <x v="3"/>
    <x v="0"/>
    <s v="2"/>
    <s v="2011A"/>
    <s v="cereal"/>
    <s v="local"/>
    <x v="0"/>
    <s v=""/>
    <s v="intercrop"/>
    <n v="150"/>
    <n v="1633.986928"/>
    <n v="1.6339869279999999"/>
  </r>
  <r>
    <s v="KE031"/>
    <x v="3"/>
    <x v="0"/>
    <s v="1"/>
    <s v="2011A"/>
    <s v="shrub"/>
    <s v="local"/>
    <x v="4"/>
    <s v=""/>
    <s v="intercrop"/>
    <m/>
    <m/>
    <m/>
  </r>
  <r>
    <s v="KE031"/>
    <x v="3"/>
    <x v="0"/>
    <s v="2"/>
    <s v="2011A"/>
    <s v="shrub"/>
    <s v="improved/mixed+local"/>
    <x v="4"/>
    <s v="Giant Cavendish"/>
    <s v="sole crop"/>
    <m/>
    <m/>
    <m/>
  </r>
  <r>
    <s v="KE031"/>
    <x v="3"/>
    <x v="0"/>
    <s v="3"/>
    <s v="2011A"/>
    <s v="shrub"/>
    <s v="local"/>
    <x v="12"/>
    <s v=""/>
    <s v="intercrop"/>
    <m/>
    <m/>
    <m/>
  </r>
  <r>
    <s v="KE031"/>
    <x v="3"/>
    <x v="0"/>
    <s v="4"/>
    <s v="2011A"/>
    <s v="shrub"/>
    <s v="local"/>
    <x v="10"/>
    <s v=""/>
    <s v="sole crop"/>
    <m/>
    <m/>
    <m/>
  </r>
  <r>
    <s v="KE031"/>
    <x v="3"/>
    <x v="0"/>
    <s v="5"/>
    <s v="2011A"/>
    <s v="woodlot"/>
    <s v="n/a"/>
    <x v="13"/>
    <s v="Eucalyptus saligna"/>
    <s v="sole crop"/>
    <m/>
    <m/>
    <m/>
  </r>
  <r>
    <s v="KE039"/>
    <x v="0"/>
    <x v="0"/>
    <s v="1"/>
    <s v="2011A"/>
    <s v="cereal"/>
    <s v="hybrid"/>
    <x v="0"/>
    <s v=""/>
    <s v="sole crop"/>
    <n v="150"/>
    <n v="3125"/>
    <n v="3.13"/>
  </r>
  <r>
    <s v="KE039"/>
    <x v="0"/>
    <x v="0"/>
    <s v="2"/>
    <s v="2011A"/>
    <s v="cereal"/>
    <s v="local"/>
    <x v="0"/>
    <s v=""/>
    <s v="intercrop"/>
    <n v="500"/>
    <n v="2604.17"/>
    <n v="2.6"/>
  </r>
  <r>
    <s v="KE039"/>
    <x v="0"/>
    <x v="0"/>
    <s v="3"/>
    <s v="2011A"/>
    <s v="cereal"/>
    <s v="local"/>
    <x v="0"/>
    <s v=""/>
    <s v="intercrop"/>
    <n v="75"/>
    <n v="1119.4000000000001"/>
    <n v="1.1200000000000001"/>
  </r>
  <r>
    <s v="KE039"/>
    <x v="0"/>
    <x v="0"/>
    <s v="3"/>
    <s v="2011A"/>
    <s v="legume"/>
    <s v="local"/>
    <x v="1"/>
    <s v=""/>
    <s v="intercrop"/>
    <n v="58"/>
    <n v="865.67"/>
    <n v="0.87"/>
  </r>
  <r>
    <s v="KE039"/>
    <x v="0"/>
    <x v="0"/>
    <s v="2"/>
    <s v="2011A"/>
    <s v="legume"/>
    <s v="local"/>
    <x v="1"/>
    <s v=""/>
    <s v="intercrop"/>
    <n v="40"/>
    <n v="208.33"/>
    <n v="0.21"/>
  </r>
  <r>
    <s v="KE043"/>
    <x v="4"/>
    <x v="0"/>
    <s v="2"/>
    <s v="2011A"/>
    <s v="cereal"/>
    <s v="hybrid"/>
    <x v="0"/>
    <s v="Pioneer"/>
    <s v="intercrop"/>
    <n v="270"/>
    <n v="7714.29"/>
    <n v="7.71"/>
  </r>
  <r>
    <s v="KE043"/>
    <x v="4"/>
    <x v="0"/>
    <s v="1"/>
    <s v="2011A"/>
    <s v="cereal"/>
    <s v="hybrid"/>
    <x v="0"/>
    <s v="Pioneer"/>
    <s v="intercrop"/>
    <n v="180"/>
    <n v="4186.05"/>
    <n v="4.1900000000000004"/>
  </r>
  <r>
    <s v="KE043"/>
    <x v="4"/>
    <x v="0"/>
    <s v="2"/>
    <s v="2011A"/>
    <s v="legume"/>
    <s v="local"/>
    <x v="1"/>
    <s v=""/>
    <s v="intercrop"/>
    <n v="17"/>
    <n v="485.71"/>
    <n v="0.49"/>
  </r>
  <r>
    <s v="KE043"/>
    <x v="4"/>
    <x v="0"/>
    <s v="1"/>
    <s v="2011A"/>
    <s v="legume"/>
    <s v="local"/>
    <x v="1"/>
    <s v=""/>
    <s v="intercrop"/>
    <n v="18"/>
    <n v="418.6"/>
    <n v="0.42"/>
  </r>
  <r>
    <s v="KE047"/>
    <x v="0"/>
    <x v="0"/>
    <s v="2"/>
    <s v="2011A"/>
    <s v="cereal"/>
    <s v="local"/>
    <x v="0"/>
    <s v="Punda"/>
    <s v="sole crop"/>
    <n v="270"/>
    <n v="4354.84"/>
    <n v="4.3499999999999996"/>
  </r>
  <r>
    <s v="KE047"/>
    <x v="0"/>
    <x v="0"/>
    <s v="3"/>
    <s v="2011A"/>
    <s v="cereal"/>
    <s v="local"/>
    <x v="0"/>
    <s v=""/>
    <s v="intercrop"/>
    <n v="32"/>
    <n v="1882.35"/>
    <n v="1.88"/>
  </r>
  <r>
    <s v="KE047"/>
    <x v="0"/>
    <x v="0"/>
    <s v="1"/>
    <s v="2011A"/>
    <s v="legume"/>
    <s v="local"/>
    <x v="1"/>
    <s v=""/>
    <s v="intercrop"/>
    <n v="21"/>
    <n v="600"/>
    <n v="0.6"/>
  </r>
  <r>
    <s v="KE047"/>
    <x v="0"/>
    <x v="0"/>
    <s v="1"/>
    <s v="2011A"/>
    <s v="cereal"/>
    <s v="hybrid"/>
    <x v="0"/>
    <s v="H614"/>
    <s v="intercrop"/>
    <n v="20"/>
    <n v="571.42999999999995"/>
    <n v="0.56999999999999995"/>
  </r>
  <r>
    <s v="KE047"/>
    <x v="0"/>
    <x v="0"/>
    <s v="3"/>
    <s v="2011A"/>
    <s v="tuber"/>
    <s v="local"/>
    <x v="14"/>
    <s v=""/>
    <s v="intercrop"/>
    <m/>
    <m/>
    <m/>
  </r>
  <r>
    <s v="KE050"/>
    <x v="2"/>
    <x v="0"/>
    <s v="3"/>
    <s v="2011A"/>
    <s v="cereal"/>
    <s v="hybrid"/>
    <x v="0"/>
    <s v="Pana"/>
    <s v="sole crop"/>
    <n v="130"/>
    <n v="2500"/>
    <n v="2.5"/>
  </r>
  <r>
    <s v="KE050"/>
    <x v="2"/>
    <x v="0"/>
    <s v="1"/>
    <s v="2011A"/>
    <s v="cereal"/>
    <s v="hybrid"/>
    <x v="0"/>
    <s v="H691"/>
    <s v="intercrop"/>
    <n v="4.5"/>
    <n v="1510.79"/>
    <n v="1.51"/>
  </r>
  <r>
    <s v="KE050"/>
    <x v="2"/>
    <x v="0"/>
    <s v="1"/>
    <s v="2011A"/>
    <s v="shrub"/>
    <s v="local"/>
    <x v="4"/>
    <s v=""/>
    <s v="intercrop"/>
    <m/>
    <m/>
    <m/>
  </r>
  <r>
    <s v="KE050"/>
    <x v="2"/>
    <x v="0"/>
    <s v="2"/>
    <s v="2011A"/>
    <s v="vegetables"/>
    <s v="hybrid"/>
    <x v="12"/>
    <s v=""/>
    <s v="sole crop"/>
    <m/>
    <m/>
    <m/>
  </r>
  <r>
    <s v="KE057"/>
    <x v="3"/>
    <x v="0"/>
    <s v="1"/>
    <s v="2011A"/>
    <s v="cereal"/>
    <s v="local"/>
    <x v="0"/>
    <s v=""/>
    <s v="intercrop"/>
    <n v="120"/>
    <n v="1237.1099999999999"/>
    <n v="1.24"/>
  </r>
  <r>
    <s v="KE057"/>
    <x v="3"/>
    <x v="0"/>
    <s v="3"/>
    <s v="2011A"/>
    <s v="cereal"/>
    <s v="local"/>
    <x v="0"/>
    <s v=""/>
    <s v="intercrop"/>
    <n v="80"/>
    <n v="1081.08"/>
    <n v="1.08"/>
  </r>
  <r>
    <s v="KE057"/>
    <x v="3"/>
    <x v="0"/>
    <s v="1"/>
    <s v="2011A"/>
    <s v="legume"/>
    <s v="local"/>
    <x v="1"/>
    <s v=""/>
    <s v="intercrop"/>
    <n v="100"/>
    <n v="1030.93"/>
    <n v="1.03"/>
  </r>
  <r>
    <s v="KE057"/>
    <x v="3"/>
    <x v="0"/>
    <s v="2"/>
    <s v="2011A"/>
    <s v="cereal"/>
    <s v="local"/>
    <x v="0"/>
    <s v=""/>
    <s v="intercrop"/>
    <n v="75"/>
    <n v="1027.4000000000001"/>
    <n v="1.03"/>
  </r>
  <r>
    <s v="KE057"/>
    <x v="3"/>
    <x v="0"/>
    <s v="3"/>
    <s v="2011A"/>
    <s v="legume"/>
    <s v="local"/>
    <x v="1"/>
    <s v=""/>
    <s v="intercrop"/>
    <n v="64"/>
    <n v="864.86"/>
    <n v="0.86"/>
  </r>
  <r>
    <s v="KE057"/>
    <x v="3"/>
    <x v="0"/>
    <s v="2"/>
    <s v="2011A"/>
    <s v="legume"/>
    <s v="local"/>
    <x v="1"/>
    <s v=""/>
    <s v="intercrop"/>
    <n v="55"/>
    <n v="753.42"/>
    <n v="0.75"/>
  </r>
  <r>
    <s v="KE057"/>
    <x v="3"/>
    <x v="0"/>
    <s v="4"/>
    <s v="2011A"/>
    <s v="legume"/>
    <s v="hybrid"/>
    <x v="2"/>
    <s v="SB19"/>
    <s v="sole crop"/>
    <n v="100"/>
    <n v="247.1"/>
    <n v="0.25"/>
  </r>
  <r>
    <s v="KE066"/>
    <x v="2"/>
    <x v="0"/>
    <s v="5"/>
    <s v="2011A"/>
    <s v="cereal"/>
    <s v="local"/>
    <x v="0"/>
    <s v=""/>
    <s v="intercrop"/>
    <n v="68"/>
    <n v="2518.52"/>
    <n v="2.52"/>
  </r>
  <r>
    <s v="KE066"/>
    <x v="2"/>
    <x v="0"/>
    <s v="4"/>
    <s v="2011A"/>
    <s v="cereal"/>
    <s v="local"/>
    <x v="0"/>
    <s v=""/>
    <s v="sole crop"/>
    <n v="73"/>
    <n v="2433.33"/>
    <n v="2.4300000000000002"/>
  </r>
  <r>
    <s v="KE066"/>
    <x v="2"/>
    <x v="0"/>
    <s v="2"/>
    <s v="2011A"/>
    <s v="cereal"/>
    <s v="local"/>
    <x v="0"/>
    <s v=""/>
    <s v="intercrop"/>
    <n v="10.5"/>
    <n v="1510.79"/>
    <n v="1.51"/>
  </r>
  <r>
    <s v="KE066"/>
    <x v="2"/>
    <x v="0"/>
    <s v="5"/>
    <s v="2011A"/>
    <s v="legume"/>
    <s v="local"/>
    <x v="1"/>
    <s v=""/>
    <s v="intercrop"/>
    <n v="20"/>
    <n v="740.74"/>
    <n v="0.74"/>
  </r>
  <r>
    <s v="KE066"/>
    <x v="2"/>
    <x v="0"/>
    <s v="1"/>
    <s v="2011A"/>
    <s v="legume"/>
    <s v="local"/>
    <x v="1"/>
    <s v=""/>
    <s v="sole crop"/>
    <n v="7.5"/>
    <n v="625"/>
    <n v="0.63"/>
  </r>
  <r>
    <s v="KE066"/>
    <x v="2"/>
    <x v="0"/>
    <s v="3"/>
    <s v="2011A"/>
    <s v="legume"/>
    <s v="local"/>
    <x v="6"/>
    <s v=""/>
    <s v="intercrop"/>
    <n v="5"/>
    <n v="416.67"/>
    <n v="0.42"/>
  </r>
  <r>
    <s v="KE066"/>
    <x v="2"/>
    <x v="0"/>
    <s v="5"/>
    <s v="2011A"/>
    <s v="legume"/>
    <s v="local"/>
    <x v="2"/>
    <s v=""/>
    <s v="intercrop"/>
    <n v="9"/>
    <n v="333.33"/>
    <n v="0.33"/>
  </r>
  <r>
    <s v="KE066"/>
    <x v="2"/>
    <x v="0"/>
    <s v="5"/>
    <s v="2011A"/>
    <s v="legume"/>
    <s v="local"/>
    <x v="15"/>
    <s v=""/>
    <s v="intercrop"/>
    <n v="6"/>
    <n v="222.22"/>
    <n v="0.22"/>
  </r>
  <r>
    <s v="KE072"/>
    <x v="4"/>
    <x v="0"/>
    <s v="1"/>
    <s v="2011A"/>
    <s v="cereal"/>
    <s v="hybrid"/>
    <x v="0"/>
    <s v="H614"/>
    <s v="intercrop"/>
    <n v="50"/>
    <n v="1315.79"/>
    <n v="1.32"/>
  </r>
  <r>
    <s v="KE072"/>
    <x v="4"/>
    <x v="0"/>
    <s v="1"/>
    <s v="2011A"/>
    <s v="legume"/>
    <s v="local"/>
    <x v="1"/>
    <s v=""/>
    <s v="intercrop"/>
    <n v="19"/>
    <n v="500"/>
    <n v="0.5"/>
  </r>
  <r>
    <s v="KE072"/>
    <x v="4"/>
    <x v="0"/>
    <s v="3"/>
    <s v="2011A"/>
    <s v="cereal"/>
    <s v="local"/>
    <x v="16"/>
    <s v=""/>
    <s v="sole crop"/>
    <n v="150"/>
    <n v="404.31"/>
    <n v="0.4"/>
  </r>
  <r>
    <s v="KE072"/>
    <x v="4"/>
    <x v="0"/>
    <s v="2"/>
    <s v="2011A"/>
    <s v="feed/fodder"/>
    <s v="local"/>
    <x v="17"/>
    <s v=""/>
    <s v="sole crop"/>
    <m/>
    <m/>
    <m/>
  </r>
  <r>
    <s v="KE083"/>
    <x v="2"/>
    <x v="0"/>
    <s v="3"/>
    <s v="2011A"/>
    <s v="cereal"/>
    <s v="local"/>
    <x v="0"/>
    <s v=""/>
    <s v="intercrop"/>
    <n v="80"/>
    <n v="2580.65"/>
    <n v="2.58"/>
  </r>
  <r>
    <s v="KE083"/>
    <x v="2"/>
    <x v="0"/>
    <s v="2"/>
    <s v="2011A"/>
    <s v="cereal"/>
    <s v="local"/>
    <x v="0"/>
    <s v="Maragoli"/>
    <s v="sole crop"/>
    <n v="43"/>
    <n v="2529.41"/>
    <n v="2.5299999999999998"/>
  </r>
  <r>
    <s v="KE083"/>
    <x v="2"/>
    <x v="0"/>
    <s v="1"/>
    <s v="2011A"/>
    <s v="cereal"/>
    <s v="local"/>
    <x v="0"/>
    <s v="Maragoli"/>
    <s v="intercrop"/>
    <n v="33"/>
    <n v="1941.18"/>
    <n v="1.94"/>
  </r>
  <r>
    <s v="KE083"/>
    <x v="2"/>
    <x v="0"/>
    <s v="4"/>
    <s v="2011A"/>
    <s v="cereal"/>
    <s v="hybrid"/>
    <x v="0"/>
    <s v=""/>
    <s v="sole crop"/>
    <n v="360"/>
    <n v="1531.91"/>
    <n v="1.53"/>
  </r>
  <r>
    <s v="KE083"/>
    <x v="2"/>
    <x v="0"/>
    <s v="1"/>
    <s v="2011A"/>
    <s v="legume"/>
    <s v="local"/>
    <x v="1"/>
    <s v=""/>
    <s v="intercrop"/>
    <n v="12.5"/>
    <n v="735.29"/>
    <n v="0.74"/>
  </r>
  <r>
    <s v="KE083"/>
    <x v="2"/>
    <x v="0"/>
    <s v="3"/>
    <s v="2011A"/>
    <s v="legume"/>
    <s v="local"/>
    <x v="6"/>
    <s v=""/>
    <s v="intercrop"/>
    <n v="11"/>
    <n v="354.84"/>
    <n v="0.35"/>
  </r>
  <r>
    <s v="KE084"/>
    <x v="3"/>
    <x v="0"/>
    <s v="5"/>
    <s v="2011A"/>
    <s v="cereal"/>
    <s v="local"/>
    <x v="0"/>
    <s v=""/>
    <s v="intercrop"/>
    <n v="150"/>
    <n v="1450.68"/>
    <n v="1.45"/>
  </r>
  <r>
    <s v="KE084"/>
    <x v="3"/>
    <x v="0"/>
    <s v="3"/>
    <s v="2011A"/>
    <s v="cereal"/>
    <s v="hybrid"/>
    <x v="0"/>
    <s v="H614"/>
    <s v="sole crop"/>
    <n v="90"/>
    <n v="1029.75"/>
    <n v="1.03"/>
  </r>
  <r>
    <s v="KE084"/>
    <x v="3"/>
    <x v="0"/>
    <s v="5"/>
    <s v="2011A"/>
    <s v="legume"/>
    <s v="local"/>
    <x v="1"/>
    <s v=""/>
    <s v="intercrop"/>
    <n v="36"/>
    <n v="348.16"/>
    <n v="0.35"/>
  </r>
  <r>
    <s v="KE084"/>
    <x v="3"/>
    <x v="0"/>
    <s v="0"/>
    <s v="2011A"/>
    <s v="n/a"/>
    <s v="n/a"/>
    <x v="5"/>
    <s v="n/a"/>
    <s v="n/a"/>
    <m/>
    <m/>
    <m/>
  </r>
  <r>
    <s v="KE084"/>
    <x v="3"/>
    <x v="0"/>
    <s v="1"/>
    <s v="2011A"/>
    <s v="shrub"/>
    <s v="improved/mixed"/>
    <x v="10"/>
    <s v=""/>
    <s v="sole crop"/>
    <m/>
    <m/>
    <m/>
  </r>
  <r>
    <s v="KE084"/>
    <x v="3"/>
    <x v="0"/>
    <s v="2"/>
    <s v="2011A"/>
    <s v="shrub"/>
    <s v="local"/>
    <x v="18"/>
    <s v=""/>
    <s v="sole crop"/>
    <m/>
    <m/>
    <m/>
  </r>
  <r>
    <s v="KE084"/>
    <x v="3"/>
    <x v="0"/>
    <s v="4"/>
    <s v="2011A"/>
    <s v="shrub"/>
    <s v="local"/>
    <x v="19"/>
    <s v=""/>
    <s v="intercrop"/>
    <m/>
    <m/>
    <m/>
  </r>
  <r>
    <s v="KE084"/>
    <x v="3"/>
    <x v="0"/>
    <s v="4"/>
    <s v="2011A"/>
    <s v="shrub"/>
    <s v="local"/>
    <x v="4"/>
    <s v=""/>
    <s v="intercrop"/>
    <m/>
    <m/>
    <m/>
  </r>
  <r>
    <s v="KE085"/>
    <x v="1"/>
    <x v="0"/>
    <s v="3"/>
    <s v="2011A"/>
    <s v="legume"/>
    <s v="local"/>
    <x v="1"/>
    <s v="Punda"/>
    <s v="intercrop"/>
    <n v="40"/>
    <n v="3333.33"/>
    <n v="3.33"/>
  </r>
  <r>
    <s v="KE085"/>
    <x v="1"/>
    <x v="0"/>
    <s v="2"/>
    <s v="2011A"/>
    <s v="cereal"/>
    <s v="local"/>
    <x v="0"/>
    <s v="Maragoli"/>
    <s v="intercrop"/>
    <n v="30"/>
    <n v="1875"/>
    <n v="1.88"/>
  </r>
  <r>
    <s v="KE085"/>
    <x v="1"/>
    <x v="0"/>
    <s v="1"/>
    <s v="2011A"/>
    <s v="cereal"/>
    <s v="local"/>
    <x v="0"/>
    <s v="Maragoli"/>
    <s v="intercrop"/>
    <n v="30"/>
    <n v="1500"/>
    <n v="1.5"/>
  </r>
  <r>
    <s v="KE085"/>
    <x v="1"/>
    <x v="0"/>
    <s v="3"/>
    <s v="2011A"/>
    <s v="cereal"/>
    <s v="local"/>
    <x v="0"/>
    <s v=""/>
    <s v="intercrop"/>
    <n v="120"/>
    <n v="1234.57"/>
    <n v="1.2345679012345678"/>
  </r>
  <r>
    <s v="KE085"/>
    <x v="1"/>
    <x v="0"/>
    <s v="2"/>
    <s v="2011A"/>
    <s v="legume"/>
    <s v="local"/>
    <x v="1"/>
    <s v="Punda"/>
    <s v="intercrop"/>
    <n v="8"/>
    <n v="500"/>
    <n v="0.5"/>
  </r>
  <r>
    <s v="KE085"/>
    <x v="1"/>
    <x v="0"/>
    <s v="1"/>
    <s v="2011A"/>
    <s v="legume"/>
    <s v="local"/>
    <x v="1"/>
    <s v="Punda"/>
    <s v="intercrop"/>
    <n v="8"/>
    <n v="400"/>
    <n v="0.4"/>
  </r>
  <r>
    <s v="KE099"/>
    <x v="4"/>
    <x v="0"/>
    <s v="2"/>
    <s v="2011A"/>
    <s v="cereal"/>
    <s v="local"/>
    <x v="0"/>
    <s v=""/>
    <s v="intercrop"/>
    <n v="150"/>
    <n v="7894.74"/>
    <n v="7.89"/>
  </r>
  <r>
    <s v="KE099"/>
    <x v="4"/>
    <x v="0"/>
    <s v="3"/>
    <s v="2011A"/>
    <s v="cereal"/>
    <s v="local"/>
    <x v="0"/>
    <s v=""/>
    <s v="intercrop"/>
    <n v="135"/>
    <n v="2872.34"/>
    <n v="2.87"/>
  </r>
  <r>
    <s v="KE099"/>
    <x v="4"/>
    <x v="0"/>
    <s v="1"/>
    <s v="2011A"/>
    <s v="cereal"/>
    <s v="hybrid"/>
    <x v="0"/>
    <s v=""/>
    <s v="intercrop"/>
    <n v="300"/>
    <n v="2654.87"/>
    <n v="2.65"/>
  </r>
  <r>
    <s v="KE099"/>
    <x v="4"/>
    <x v="0"/>
    <s v="3"/>
    <s v="2011A"/>
    <s v="legume"/>
    <s v="local"/>
    <x v="1"/>
    <s v=""/>
    <s v="intercrop"/>
    <n v="62"/>
    <n v="1319.15"/>
    <n v="1.32"/>
  </r>
  <r>
    <s v="KE099"/>
    <x v="4"/>
    <x v="0"/>
    <s v="3"/>
    <s v="2011A"/>
    <s v="legume"/>
    <s v="local"/>
    <x v="2"/>
    <s v=""/>
    <s v="intercrop"/>
    <n v="46"/>
    <n v="978.72"/>
    <n v="0.98"/>
  </r>
  <r>
    <s v="KE099"/>
    <x v="4"/>
    <x v="0"/>
    <s v="1"/>
    <s v="2011A"/>
    <s v="legume"/>
    <s v="improved/mixed"/>
    <x v="1"/>
    <s v="Wairimu"/>
    <s v="intercrop"/>
    <n v="63"/>
    <n v="557.52"/>
    <n v="0.56000000000000005"/>
  </r>
  <r>
    <s v="KE099"/>
    <x v="4"/>
    <x v="0"/>
    <s v="2"/>
    <s v="2011A"/>
    <s v="shrub"/>
    <s v="local"/>
    <x v="4"/>
    <s v=""/>
    <s v="intercrop"/>
    <m/>
    <m/>
    <m/>
  </r>
  <r>
    <s v="KE104"/>
    <x v="4"/>
    <x v="1"/>
    <s v="4"/>
    <s v="2011A"/>
    <s v="cereal"/>
    <s v="local"/>
    <x v="0"/>
    <s v=""/>
    <s v="intercrop"/>
    <n v="270"/>
    <n v="2368.42"/>
    <n v="2.37"/>
  </r>
  <r>
    <s v="KE104"/>
    <x v="4"/>
    <x v="1"/>
    <s v="2"/>
    <s v="2011A"/>
    <s v="cereal"/>
    <s v="hybrid"/>
    <x v="0"/>
    <s v=""/>
    <s v="intercrop"/>
    <n v="125"/>
    <n v="2192.98"/>
    <n v="2.19"/>
  </r>
  <r>
    <s v="KE104"/>
    <x v="4"/>
    <x v="1"/>
    <s v="2"/>
    <s v="2011A"/>
    <s v="cereal"/>
    <s v="local"/>
    <x v="20"/>
    <s v=""/>
    <s v="intercrop"/>
    <n v="50"/>
    <n v="877.19"/>
    <n v="0.88"/>
  </r>
  <r>
    <s v="KE104"/>
    <x v="4"/>
    <x v="1"/>
    <s v="1"/>
    <s v="2011A"/>
    <s v="cereal"/>
    <s v="hybrid"/>
    <x v="0"/>
    <s v=""/>
    <s v="sole crop"/>
    <n v="200"/>
    <n v="694.44"/>
    <n v="0.69"/>
  </r>
  <r>
    <s v="KE104"/>
    <x v="4"/>
    <x v="1"/>
    <s v="4"/>
    <s v="2011A"/>
    <s v="legume"/>
    <s v="local"/>
    <x v="1"/>
    <s v="Kaponde"/>
    <s v="intercrop"/>
    <n v="44"/>
    <n v="385.96"/>
    <n v="0.39"/>
  </r>
  <r>
    <s v="KE104"/>
    <x v="4"/>
    <x v="1"/>
    <s v="3"/>
    <s v="2011A"/>
    <s v="shrub"/>
    <s v="improved/mixed"/>
    <x v="9"/>
    <s v="N14"/>
    <s v="sole crop"/>
    <m/>
    <m/>
    <m/>
  </r>
  <r>
    <s v="KE104"/>
    <x v="4"/>
    <x v="1"/>
    <s v="5"/>
    <s v="2011A"/>
    <s v="shrub"/>
    <s v="local"/>
    <x v="4"/>
    <s v=""/>
    <s v="sole crop"/>
    <m/>
    <m/>
    <m/>
  </r>
  <r>
    <s v="KE106"/>
    <x v="2"/>
    <x v="1"/>
    <s v="1"/>
    <s v="2011A"/>
    <s v="cereal"/>
    <s v="hybrid+local"/>
    <x v="0"/>
    <s v=""/>
    <s v="intercrop"/>
    <n v="270"/>
    <n v="1777.49"/>
    <n v="1.78"/>
  </r>
  <r>
    <s v="KE106"/>
    <x v="2"/>
    <x v="1"/>
    <s v="1"/>
    <s v="2011A"/>
    <s v="legume"/>
    <s v="local"/>
    <x v="21"/>
    <s v=""/>
    <s v="intercrop"/>
    <n v="48"/>
    <n v="316"/>
    <n v="0.32"/>
  </r>
  <r>
    <s v="KE108"/>
    <x v="2"/>
    <x v="1"/>
    <s v="4"/>
    <s v="2011A"/>
    <s v="cereal"/>
    <s v="local"/>
    <x v="0"/>
    <s v=""/>
    <s v="sole crop"/>
    <n v="400"/>
    <n v="1904.76"/>
    <n v="1.9"/>
  </r>
  <r>
    <s v="KE108"/>
    <x v="2"/>
    <x v="1"/>
    <s v="5"/>
    <s v="2011A"/>
    <s v="cereal"/>
    <s v="local"/>
    <x v="0"/>
    <s v=""/>
    <s v="sole crop"/>
    <n v="120"/>
    <n v="1071.43"/>
    <n v="1.07"/>
  </r>
  <r>
    <s v="KE108"/>
    <x v="2"/>
    <x v="1"/>
    <s v="1"/>
    <s v="2011A"/>
    <s v="cereal"/>
    <s v="hybrid"/>
    <x v="0"/>
    <s v="H513"/>
    <s v="intercrop"/>
    <n v="180"/>
    <n v="803.57"/>
    <n v="0.8"/>
  </r>
  <r>
    <s v="KE108"/>
    <x v="2"/>
    <x v="1"/>
    <s v="3"/>
    <s v="2011A"/>
    <s v="shrub"/>
    <s v="improved/mixed"/>
    <x v="9"/>
    <s v=""/>
    <s v="sole crop"/>
    <n v="300"/>
    <n v="612.24"/>
    <n v="0.61"/>
  </r>
  <r>
    <s v="KE108"/>
    <x v="2"/>
    <x v="1"/>
    <s v="2"/>
    <s v="2011A"/>
    <s v="cereal"/>
    <s v="hybrid"/>
    <x v="0"/>
    <s v="H513"/>
    <s v="sole crop"/>
    <n v="130"/>
    <n v="580.36"/>
    <n v="0.57999999999999996"/>
  </r>
  <r>
    <s v="KE108"/>
    <x v="2"/>
    <x v="1"/>
    <s v="1"/>
    <s v="2011A"/>
    <s v="legume"/>
    <s v="local"/>
    <x v="1"/>
    <s v=""/>
    <s v="intercrop"/>
    <n v="67"/>
    <n v="299.11"/>
    <n v="0.3"/>
  </r>
  <r>
    <s v="KE109"/>
    <x v="0"/>
    <x v="1"/>
    <s v="3"/>
    <s v="2011A"/>
    <s v="cereal"/>
    <s v="local"/>
    <x v="0"/>
    <s v=""/>
    <s v="sole crop"/>
    <n v="720"/>
    <n v="1183.43"/>
    <n v="1.18"/>
  </r>
  <r>
    <s v="KE109"/>
    <x v="0"/>
    <x v="1"/>
    <s v="2"/>
    <s v="2011A"/>
    <s v="cereal"/>
    <s v="hybrid+local"/>
    <x v="0"/>
    <s v=""/>
    <s v="sole crop"/>
    <n v="405"/>
    <n v="1128.76"/>
    <n v="1.1299999999999999"/>
  </r>
  <r>
    <s v="KE109"/>
    <x v="0"/>
    <x v="1"/>
    <s v="1"/>
    <s v="2011A"/>
    <s v="tuber"/>
    <s v="local"/>
    <x v="14"/>
    <s v=""/>
    <s v="sole crop"/>
    <m/>
    <m/>
    <m/>
  </r>
  <r>
    <s v="KE116"/>
    <x v="3"/>
    <x v="1"/>
    <s v="8"/>
    <s v="2011A"/>
    <s v="cereal"/>
    <s v="local"/>
    <x v="0"/>
    <s v=""/>
    <s v="sole crop"/>
    <n v="360"/>
    <n v="1747.57"/>
    <n v="1.75"/>
  </r>
  <r>
    <s v="KE116"/>
    <x v="3"/>
    <x v="1"/>
    <s v="6"/>
    <s v="2011A"/>
    <s v="cereal"/>
    <s v="hybrid"/>
    <x v="0"/>
    <s v="H624"/>
    <s v="intercrop"/>
    <n v="135"/>
    <n v="1205.3599999999999"/>
    <n v="1.21"/>
  </r>
  <r>
    <s v="KE116"/>
    <x v="3"/>
    <x v="1"/>
    <s v="4"/>
    <s v="2011A"/>
    <s v="cereal"/>
    <s v="hybrid"/>
    <x v="0"/>
    <s v="H513"/>
    <s v="sole crop"/>
    <n v="135"/>
    <n v="1022.73"/>
    <n v="1.02"/>
  </r>
  <r>
    <s v="KE116"/>
    <x v="3"/>
    <x v="1"/>
    <s v="6"/>
    <s v="2011A"/>
    <s v="legume"/>
    <s v="local"/>
    <x v="1"/>
    <s v="Rosecoco"/>
    <s v="intercrop"/>
    <n v="37"/>
    <n v="330.36"/>
    <n v="0.33"/>
  </r>
  <r>
    <s v="KE116"/>
    <x v="3"/>
    <x v="1"/>
    <s v="1"/>
    <s v="2011A"/>
    <s v="n/a"/>
    <s v="n/a"/>
    <x v="3"/>
    <s v=""/>
    <s v="n/a"/>
    <m/>
    <m/>
    <m/>
  </r>
  <r>
    <s v="KE116"/>
    <x v="3"/>
    <x v="1"/>
    <s v="2"/>
    <s v="2011A"/>
    <s v="tuber"/>
    <s v="improved/mixed"/>
    <x v="22"/>
    <s v="CMAD"/>
    <s v="intercrop"/>
    <m/>
    <m/>
    <m/>
  </r>
  <r>
    <s v="KE116"/>
    <x v="3"/>
    <x v="1"/>
    <s v="2"/>
    <s v="2011A"/>
    <s v="tuber"/>
    <s v="improved/mixed"/>
    <x v="14"/>
    <s v="CMAD"/>
    <s v="intercrop"/>
    <m/>
    <m/>
    <m/>
  </r>
  <r>
    <s v="KE116"/>
    <x v="3"/>
    <x v="1"/>
    <s v="3"/>
    <s v="2011A"/>
    <s v="tuber"/>
    <s v="local"/>
    <x v="22"/>
    <s v=""/>
    <s v=""/>
    <m/>
    <m/>
    <m/>
  </r>
  <r>
    <s v="KE116"/>
    <x v="3"/>
    <x v="1"/>
    <s v="5"/>
    <s v="2011A"/>
    <s v="shrub"/>
    <s v="improved/mixed"/>
    <x v="9"/>
    <s v="N14"/>
    <s v="sole crop"/>
    <m/>
    <m/>
    <m/>
  </r>
  <r>
    <s v="KE116"/>
    <x v="3"/>
    <x v="1"/>
    <s v="7"/>
    <s v="2011A"/>
    <s v="n/a"/>
    <s v="n/a"/>
    <x v="3"/>
    <s v=""/>
    <s v="n/a"/>
    <m/>
    <m/>
    <m/>
  </r>
  <r>
    <s v="KE131"/>
    <x v="4"/>
    <x v="1"/>
    <s v="1"/>
    <s v="2011A"/>
    <s v="cereal"/>
    <s v="hybrid"/>
    <x v="0"/>
    <s v="H614"/>
    <s v="intercrop"/>
    <n v="360"/>
    <n v="2896.22"/>
    <n v="2.9"/>
  </r>
  <r>
    <s v="KE131"/>
    <x v="4"/>
    <x v="1"/>
    <s v="2"/>
    <s v="2011A"/>
    <s v="legume"/>
    <s v="local"/>
    <x v="2"/>
    <s v=""/>
    <s v="sole crop"/>
    <n v="33"/>
    <n v="736.61"/>
    <n v="0.74"/>
  </r>
  <r>
    <s v="KE131"/>
    <x v="4"/>
    <x v="1"/>
    <s v="3"/>
    <s v="2011A"/>
    <s v="legume"/>
    <s v="hybrid"/>
    <x v="2"/>
    <s v="SB25"/>
    <s v="sole crop"/>
    <n v="3"/>
    <n v="300"/>
    <n v="0.3"/>
  </r>
  <r>
    <s v="KE131"/>
    <x v="4"/>
    <x v="1"/>
    <s v="1"/>
    <s v="2011A"/>
    <s v="legume"/>
    <s v="local"/>
    <x v="1"/>
    <s v="Nyayo"/>
    <s v="intercrop"/>
    <n v="10"/>
    <n v="80.45"/>
    <n v="0.08"/>
  </r>
  <r>
    <s v="KE134"/>
    <x v="3"/>
    <x v="1"/>
    <s v="5"/>
    <s v="2011A"/>
    <s v="cereal"/>
    <s v="local"/>
    <x v="0"/>
    <s v=""/>
    <s v="intercrop"/>
    <n v="180"/>
    <n v="1764.71"/>
    <n v="1.76"/>
  </r>
  <r>
    <s v="KE134"/>
    <x v="3"/>
    <x v="1"/>
    <s v="3"/>
    <s v="2011A"/>
    <s v="cereal"/>
    <s v="local"/>
    <x v="0"/>
    <s v=""/>
    <s v="sole crop"/>
    <n v="150"/>
    <n v="537.63"/>
    <n v="0.54"/>
  </r>
  <r>
    <s v="KE134"/>
    <x v="3"/>
    <x v="1"/>
    <s v="2"/>
    <s v="2011A"/>
    <s v="legume"/>
    <s v="local"/>
    <x v="1"/>
    <s v=""/>
    <s v="sole crop"/>
    <n v="12"/>
    <n v="461.54"/>
    <n v="0.46"/>
  </r>
  <r>
    <s v="KE134"/>
    <x v="3"/>
    <x v="1"/>
    <s v="1"/>
    <s v="2011A"/>
    <s v="legume"/>
    <s v="local"/>
    <x v="21"/>
    <s v=""/>
    <s v="sole crop"/>
    <n v="5"/>
    <n v="333.33"/>
    <n v="0.33"/>
  </r>
  <r>
    <s v="KE134"/>
    <x v="3"/>
    <x v="1"/>
    <s v="4"/>
    <s v="2011A"/>
    <s v="shrub"/>
    <s v="improved/mixed"/>
    <x v="9"/>
    <s v=""/>
    <s v="sole crop"/>
    <m/>
    <m/>
    <m/>
  </r>
  <r>
    <s v="KE134"/>
    <x v="3"/>
    <x v="1"/>
    <s v="5"/>
    <s v="2011A"/>
    <s v="shrub"/>
    <s v="local"/>
    <x v="4"/>
    <s v=""/>
    <s v="intercrop"/>
    <m/>
    <m/>
    <m/>
  </r>
  <r>
    <s v="KE134"/>
    <x v="3"/>
    <x v="1"/>
    <s v="6"/>
    <s v="2011A"/>
    <s v="tuber"/>
    <s v="local"/>
    <x v="14"/>
    <s v=""/>
    <s v="sole crop"/>
    <m/>
    <m/>
    <m/>
  </r>
  <r>
    <s v="KE150"/>
    <x v="1"/>
    <x v="1"/>
    <s v="1"/>
    <s v="2011A"/>
    <s v="cereal"/>
    <s v="hybrid"/>
    <x v="0"/>
    <s v=""/>
    <s v="sole crop"/>
    <n v="150"/>
    <n v="769.23"/>
    <n v="0.77"/>
  </r>
  <r>
    <s v="KE150"/>
    <x v="1"/>
    <x v="1"/>
    <s v="2"/>
    <s v="2011A"/>
    <s v="shrub"/>
    <s v="improved/mixed"/>
    <x v="9"/>
    <s v=""/>
    <s v="sole crop"/>
    <m/>
    <m/>
    <m/>
  </r>
  <r>
    <s v="KE151"/>
    <x v="0"/>
    <x v="1"/>
    <s v="1"/>
    <s v="2011A"/>
    <s v="cereal"/>
    <s v="local"/>
    <x v="0"/>
    <s v="H614"/>
    <s v="sole crop"/>
    <n v="180"/>
    <n v="2117.65"/>
    <n v="2.12"/>
  </r>
  <r>
    <s v="KE151"/>
    <x v="0"/>
    <x v="1"/>
    <s v="1"/>
    <s v="2011A"/>
    <s v="legume"/>
    <s v="local"/>
    <x v="1"/>
    <s v="Nyayo"/>
    <s v="intercrop"/>
    <n v="25"/>
    <n v="294.12"/>
    <n v="0.28999999999999998"/>
  </r>
  <r>
    <s v="KE156"/>
    <x v="0"/>
    <x v="1"/>
    <s v="1"/>
    <s v="2011A"/>
    <s v="cereal"/>
    <s v="hybrid"/>
    <x v="0"/>
    <s v="H614+H625+H636"/>
    <s v="intercrop"/>
    <n v="270"/>
    <n v="5869.57"/>
    <n v="5.87"/>
  </r>
  <r>
    <s v="KE156"/>
    <x v="0"/>
    <x v="1"/>
    <s v="2"/>
    <s v="2011A"/>
    <s v="cereal"/>
    <s v="hybrid"/>
    <x v="0"/>
    <s v="H614+H625+H636"/>
    <s v="intercrop"/>
    <n v="300"/>
    <n v="2803.74"/>
    <n v="2.8"/>
  </r>
  <r>
    <s v="KE156"/>
    <x v="0"/>
    <x v="1"/>
    <s v="3"/>
    <s v="2011A"/>
    <s v="cereal"/>
    <s v="hybrid"/>
    <x v="0"/>
    <s v="H614+H625+H636"/>
    <s v="sole crop"/>
    <n v="280"/>
    <n v="1707.32"/>
    <n v="1.71"/>
  </r>
  <r>
    <s v="KE156"/>
    <x v="0"/>
    <x v="1"/>
    <s v="1"/>
    <s v="2011A"/>
    <s v="legume"/>
    <s v="local"/>
    <x v="1"/>
    <s v=""/>
    <s v="intercrop"/>
    <n v="28"/>
    <n v="608.70000000000005"/>
    <n v="0.61"/>
  </r>
  <r>
    <s v="KE156"/>
    <x v="0"/>
    <x v="1"/>
    <s v="2"/>
    <s v="2011A"/>
    <s v="legume"/>
    <s v="local"/>
    <x v="1"/>
    <s v=""/>
    <s v="intercrop"/>
    <n v="47"/>
    <n v="439.25"/>
    <n v="0.44"/>
  </r>
  <r>
    <s v="KE156"/>
    <x v="0"/>
    <x v="1"/>
    <s v="4"/>
    <s v="2011A"/>
    <s v="legume"/>
    <s v="hybrid"/>
    <x v="15"/>
    <s v=""/>
    <s v="intercrop"/>
    <n v="36"/>
    <n v="219.51"/>
    <n v="0.22"/>
  </r>
  <r>
    <s v="KE156"/>
    <x v="0"/>
    <x v="1"/>
    <s v="4"/>
    <s v="2011A"/>
    <s v="vegetables"/>
    <s v="local"/>
    <x v="12"/>
    <s v=""/>
    <s v="sole crop"/>
    <m/>
    <m/>
    <m/>
  </r>
  <r>
    <s v="KE165"/>
    <x v="4"/>
    <x v="1"/>
    <s v="1"/>
    <s v="2011A"/>
    <s v="cereal"/>
    <s v="local"/>
    <x v="0"/>
    <s v=""/>
    <s v="intercrop"/>
    <n v="280"/>
    <n v="4204.2"/>
    <n v="4.2"/>
  </r>
  <r>
    <s v="KE165"/>
    <x v="4"/>
    <x v="1"/>
    <s v="6"/>
    <s v="2011A"/>
    <s v="cereal"/>
    <s v="local"/>
    <x v="0"/>
    <s v=""/>
    <s v="sole crop"/>
    <n v="500"/>
    <n v="2555.58"/>
    <n v="2.56"/>
  </r>
  <r>
    <s v="KE165"/>
    <x v="4"/>
    <x v="1"/>
    <s v="7"/>
    <s v="2011A"/>
    <s v="cereal"/>
    <s v="local"/>
    <x v="0"/>
    <s v=""/>
    <s v="intercrop"/>
    <n v="135"/>
    <n v="1854.4"/>
    <n v="1.85"/>
  </r>
  <r>
    <s v="KE165"/>
    <x v="4"/>
    <x v="1"/>
    <s v="2"/>
    <s v="2011A"/>
    <s v="cereal"/>
    <s v="hybrid"/>
    <x v="0"/>
    <s v="H624"/>
    <s v="intercrop"/>
    <n v="450"/>
    <n v="1814.52"/>
    <n v="1.81"/>
  </r>
  <r>
    <s v="KE165"/>
    <x v="4"/>
    <x v="1"/>
    <s v="4"/>
    <s v="2011A"/>
    <s v="cereal"/>
    <s v="hybrid"/>
    <x v="0"/>
    <s v="H513"/>
    <s v="sole crop"/>
    <n v="1000"/>
    <n v="1234.72"/>
    <n v="1.23"/>
  </r>
  <r>
    <s v="KE165"/>
    <x v="4"/>
    <x v="1"/>
    <s v="2"/>
    <s v="2011A"/>
    <s v="legume"/>
    <s v="local"/>
    <x v="15"/>
    <s v=""/>
    <s v="intercrop"/>
    <n v="9"/>
    <n v="957.45"/>
    <n v="0.96"/>
  </r>
  <r>
    <s v="KE165"/>
    <x v="4"/>
    <x v="1"/>
    <s v="7"/>
    <s v="2011A"/>
    <s v="legume"/>
    <s v="local"/>
    <x v="1"/>
    <s v="Nyaluo"/>
    <s v="intercrop"/>
    <n v="35"/>
    <n v="480.77"/>
    <n v="0.48"/>
  </r>
  <r>
    <s v="KE165"/>
    <x v="4"/>
    <x v="1"/>
    <s v="1"/>
    <s v="2011A"/>
    <s v="shrub"/>
    <s v="local"/>
    <x v="4"/>
    <s v=""/>
    <s v="intercrop"/>
    <m/>
    <m/>
    <m/>
  </r>
  <r>
    <s v="KE165"/>
    <x v="4"/>
    <x v="1"/>
    <s v="3"/>
    <s v="2011A"/>
    <s v="tuber"/>
    <s v="hybrid"/>
    <x v="22"/>
    <s v=""/>
    <s v="sole crop"/>
    <m/>
    <m/>
    <m/>
  </r>
  <r>
    <s v="KE165"/>
    <x v="4"/>
    <x v="1"/>
    <s v="5"/>
    <s v="2011A"/>
    <s v="shrub"/>
    <s v="improved/mixed"/>
    <x v="9"/>
    <s v=""/>
    <s v="sole crop"/>
    <m/>
    <m/>
    <m/>
  </r>
  <r>
    <s v="KE177"/>
    <x v="0"/>
    <x v="1"/>
    <s v="2"/>
    <s v="2011A"/>
    <s v="cereal"/>
    <s v="local"/>
    <x v="0"/>
    <s v=""/>
    <s v="sole crop"/>
    <n v="270"/>
    <n v="1588.24"/>
    <n v="1.59"/>
  </r>
  <r>
    <s v="KE177"/>
    <x v="0"/>
    <x v="1"/>
    <s v="1"/>
    <s v="2011A"/>
    <s v="cereal"/>
    <s v="local"/>
    <x v="0"/>
    <s v="Nyaluo"/>
    <s v="intercrop"/>
    <n v="90"/>
    <n v="769.23"/>
    <n v="0.77"/>
  </r>
  <r>
    <s v="KE177"/>
    <x v="0"/>
    <x v="1"/>
    <s v="1"/>
    <s v="2011A"/>
    <s v="legume"/>
    <s v="local"/>
    <x v="15"/>
    <s v=""/>
    <s v="intercrop"/>
    <n v="30"/>
    <n v="256.41000000000003"/>
    <n v="0.26"/>
  </r>
  <r>
    <s v="KE189"/>
    <x v="1"/>
    <x v="1"/>
    <s v="3"/>
    <s v="2011A"/>
    <s v="cereal"/>
    <s v="hybrid"/>
    <x v="0"/>
    <s v="Simba"/>
    <s v="sole crop"/>
    <n v="300"/>
    <n v="1512.86"/>
    <n v="1.51"/>
  </r>
  <r>
    <s v="KE189"/>
    <x v="1"/>
    <x v="1"/>
    <s v="2"/>
    <s v="2011A"/>
    <s v="legume"/>
    <s v="hybrid"/>
    <x v="2"/>
    <s v="SB19"/>
    <s v="sole crop"/>
    <n v="200"/>
    <n v="1250"/>
    <n v="1.25"/>
  </r>
  <r>
    <s v="KE189"/>
    <x v="1"/>
    <x v="1"/>
    <s v="1c"/>
    <s v="2011A"/>
    <s v="cereal"/>
    <s v="local"/>
    <x v="0"/>
    <s v=""/>
    <s v="intercrop"/>
    <n v="400"/>
    <n v="952.38"/>
    <n v="0.95"/>
  </r>
  <r>
    <s v="KE189"/>
    <x v="1"/>
    <x v="1"/>
    <s v="1b"/>
    <s v="2011A"/>
    <s v="legume"/>
    <s v="local"/>
    <x v="23"/>
    <s v=""/>
    <s v="intercrop"/>
    <n v="8"/>
    <n v="266.67"/>
    <n v="0.27"/>
  </r>
  <r>
    <s v="KE189"/>
    <x v="1"/>
    <x v="1"/>
    <s v="1a"/>
    <s v="2011A"/>
    <s v="legume"/>
    <s v="local"/>
    <x v="6"/>
    <s v=""/>
    <s v="intercrop"/>
    <n v="15"/>
    <n v="217.39"/>
    <n v="0.22"/>
  </r>
  <r>
    <s v="KE191"/>
    <x v="2"/>
    <x v="1"/>
    <s v="1"/>
    <s v="2011A"/>
    <s v="cereal"/>
    <s v="local"/>
    <x v="0"/>
    <s v="Nyamaragoli"/>
    <s v="intercrop"/>
    <n v="90"/>
    <n v="6000"/>
    <n v="6"/>
  </r>
  <r>
    <s v="KE191"/>
    <x v="2"/>
    <x v="1"/>
    <s v="3"/>
    <s v="2011A"/>
    <s v="cereal"/>
    <s v="local"/>
    <x v="0"/>
    <s v="Nyamaragoli"/>
    <s v="sole crop"/>
    <n v="40"/>
    <n v="465.12"/>
    <n v="0.47"/>
  </r>
  <r>
    <s v="KE191"/>
    <x v="2"/>
    <x v="1"/>
    <s v="4"/>
    <s v="2011A"/>
    <s v="legume"/>
    <s v="hybrid"/>
    <x v="2"/>
    <s v="SB25"/>
    <s v="sole crop"/>
    <n v="23"/>
    <n v="359.38"/>
    <n v="0.36"/>
  </r>
  <r>
    <s v="KE191"/>
    <x v="2"/>
    <x v="1"/>
    <s v="1"/>
    <s v="2011A"/>
    <s v="legume"/>
    <s v="local"/>
    <x v="21"/>
    <s v=""/>
    <s v="intercrop"/>
    <n v="3"/>
    <n v="200"/>
    <n v="0.2"/>
  </r>
  <r>
    <s v="KE191"/>
    <x v="2"/>
    <x v="1"/>
    <s v="2"/>
    <s v="2011A"/>
    <s v="tuber"/>
    <s v="local"/>
    <x v="14"/>
    <s v=""/>
    <s v="sole crop"/>
    <m/>
    <m/>
    <m/>
  </r>
  <r>
    <s v="KE191"/>
    <x v="2"/>
    <x v="1"/>
    <s v="3"/>
    <s v="2011A"/>
    <s v="shrub"/>
    <s v="local"/>
    <x v="4"/>
    <s v=""/>
    <s v="intercrop"/>
    <m/>
    <m/>
    <m/>
  </r>
  <r>
    <s v="KE191"/>
    <x v="2"/>
    <x v="1"/>
    <s v="5"/>
    <s v="2011A"/>
    <s v="shrub"/>
    <s v="improved/mixed"/>
    <x v="9"/>
    <s v=""/>
    <s v="sole crop"/>
    <m/>
    <m/>
    <m/>
  </r>
  <r>
    <s v="KE195"/>
    <x v="3"/>
    <x v="1"/>
    <s v="3"/>
    <s v="2011A"/>
    <s v="cereal"/>
    <s v="local"/>
    <x v="0"/>
    <s v=""/>
    <s v="intercrop"/>
    <n v="75"/>
    <n v="3571.43"/>
    <n v="3.57"/>
  </r>
  <r>
    <s v="KE195"/>
    <x v="3"/>
    <x v="1"/>
    <s v="5"/>
    <s v="2011A"/>
    <s v="cereal"/>
    <s v="local"/>
    <x v="0"/>
    <s v=""/>
    <s v="intercrop"/>
    <n v="30"/>
    <n v="3333.33"/>
    <n v="3.33"/>
  </r>
  <r>
    <s v="KE195"/>
    <x v="3"/>
    <x v="1"/>
    <s v="1"/>
    <s v="2011A"/>
    <s v="cereal"/>
    <s v="local"/>
    <x v="0"/>
    <s v="Nyamaragoli"/>
    <s v="intercrop"/>
    <n v="70"/>
    <n v="3043.48"/>
    <n v="3.04"/>
  </r>
  <r>
    <s v="KE195"/>
    <x v="3"/>
    <x v="1"/>
    <s v="4"/>
    <s v="2011A"/>
    <s v="cereal"/>
    <s v="local"/>
    <x v="0"/>
    <s v=""/>
    <s v="intercrop"/>
    <n v="30"/>
    <n v="3000"/>
    <n v="3"/>
  </r>
  <r>
    <s v="KE195"/>
    <x v="3"/>
    <x v="1"/>
    <s v="2"/>
    <s v="2011A"/>
    <s v="cereal"/>
    <s v="local"/>
    <x v="0"/>
    <s v="Nyamaragoli"/>
    <s v="intercrop"/>
    <n v="45"/>
    <n v="600"/>
    <n v="0.6"/>
  </r>
  <r>
    <s v="KE195"/>
    <x v="3"/>
    <x v="1"/>
    <s v="3"/>
    <s v="2011A"/>
    <s v="legume"/>
    <s v="local"/>
    <x v="1"/>
    <s v=""/>
    <s v="intercrop"/>
    <n v="10"/>
    <n v="476.19"/>
    <n v="0.48"/>
  </r>
  <r>
    <s v="KE195"/>
    <x v="3"/>
    <x v="1"/>
    <s v="5"/>
    <s v="2011A"/>
    <s v="legume"/>
    <s v="local"/>
    <x v="21"/>
    <s v=""/>
    <s v="intercrop"/>
    <n v="4"/>
    <n v="444.44"/>
    <n v="0.44"/>
  </r>
  <r>
    <s v="KE195"/>
    <x v="3"/>
    <x v="1"/>
    <s v="4"/>
    <s v="2011A"/>
    <s v="legume"/>
    <s v="local"/>
    <x v="15"/>
    <s v="Labuono"/>
    <s v="intercrop"/>
    <n v="3"/>
    <n v="300"/>
    <n v="0.3"/>
  </r>
  <r>
    <s v="KE195"/>
    <x v="3"/>
    <x v="1"/>
    <s v="1"/>
    <s v="2011A"/>
    <s v="shrub"/>
    <s v="local"/>
    <x v="4"/>
    <s v="Nyamaragoli"/>
    <s v="intercrop"/>
    <m/>
    <m/>
    <m/>
  </r>
  <r>
    <s v="KE195"/>
    <x v="3"/>
    <x v="1"/>
    <s v="2"/>
    <s v="2011A"/>
    <s v="tuber"/>
    <s v="local"/>
    <x v="22"/>
    <s v=""/>
    <s v="intercrop"/>
    <m/>
    <m/>
    <m/>
  </r>
  <r>
    <m/>
    <x v="5"/>
    <x v="2"/>
    <m/>
    <m/>
    <m/>
    <m/>
    <x v="24"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0">
  <r>
    <s v="KE003"/>
    <x v="0"/>
    <x v="0"/>
    <n v="0.40370000000000006"/>
  </r>
  <r>
    <s v="KE005"/>
    <x v="1"/>
    <x v="0"/>
    <n v="0.21860000000000002"/>
  </r>
  <r>
    <s v="KE024"/>
    <x v="2"/>
    <x v="0"/>
    <n v="0.11600000000000001"/>
  </r>
  <r>
    <s v="KE031"/>
    <x v="3"/>
    <x v="0"/>
    <n v="0.22259999999999999"/>
  </r>
  <r>
    <s v="KE039"/>
    <x v="0"/>
    <x v="0"/>
    <n v="0.307"/>
  </r>
  <r>
    <s v="KE043"/>
    <x v="4"/>
    <x v="0"/>
    <n v="7.8E-2"/>
  </r>
  <r>
    <s v="KE047"/>
    <x v="0"/>
    <x v="0"/>
    <n v="0.114"/>
  </r>
  <r>
    <s v="KE050"/>
    <x v="2"/>
    <x v="0"/>
    <n v="6.4347399999999999E-2"/>
  </r>
  <r>
    <s v="KE057"/>
    <x v="3"/>
    <x v="0"/>
    <n v="0.64868729999999997"/>
  </r>
  <r>
    <s v="KE066"/>
    <x v="2"/>
    <x v="0"/>
    <n v="8.7873199999999999E-2"/>
  </r>
  <r>
    <s v="KE072"/>
    <x v="4"/>
    <x v="0"/>
    <n v="0.61"/>
  </r>
  <r>
    <s v="KE083"/>
    <x v="2"/>
    <x v="0"/>
    <n v="0.3"/>
  </r>
  <r>
    <s v="KE084"/>
    <x v="3"/>
    <x v="0"/>
    <n v="0.81900000000000006"/>
  </r>
  <r>
    <s v="KE085"/>
    <x v="1"/>
    <x v="0"/>
    <n v="4.8000000000000001E-2"/>
  </r>
  <r>
    <s v="KE099"/>
    <x v="4"/>
    <x v="0"/>
    <n v="0.17899999999999999"/>
  </r>
  <r>
    <s v="KE104"/>
    <x v="4"/>
    <x v="1"/>
    <n v="0.79699999999999993"/>
  </r>
  <r>
    <s v="KE106"/>
    <x v="2"/>
    <x v="1"/>
    <n v="0.15190000000000001"/>
  </r>
  <r>
    <s v="KE108"/>
    <x v="2"/>
    <x v="1"/>
    <n v="1.26"/>
  </r>
  <r>
    <s v="KE109"/>
    <x v="0"/>
    <x v="1"/>
    <n v="1.1037000000000001"/>
  </r>
  <r>
    <s v="KE116"/>
    <x v="3"/>
    <x v="1"/>
    <n v="1.5741000000000001"/>
  </r>
  <r>
    <s v="KE131"/>
    <x v="4"/>
    <x v="1"/>
    <n v="0.17910000000000001"/>
  </r>
  <r>
    <s v="KE134"/>
    <x v="3"/>
    <x v="1"/>
    <n v="0.85100000000000009"/>
  </r>
  <r>
    <s v="KE150"/>
    <x v="1"/>
    <x v="1"/>
    <n v="1.361"/>
  </r>
  <r>
    <s v="KE151"/>
    <x v="0"/>
    <x v="1"/>
    <n v="8.5000000000000006E-2"/>
  </r>
  <r>
    <s v="KE156"/>
    <x v="0"/>
    <x v="1"/>
    <n v="0.48099999999999998"/>
  </r>
  <r>
    <s v="KE165"/>
    <x v="4"/>
    <x v="1"/>
    <n v="1.5940599999999998"/>
  </r>
  <r>
    <s v="KE177"/>
    <x v="0"/>
    <x v="1"/>
    <n v="0.28700000000000003"/>
  </r>
  <r>
    <s v="KE189"/>
    <x v="1"/>
    <x v="1"/>
    <n v="0.87730000000000008"/>
  </r>
  <r>
    <s v="KE191"/>
    <x v="2"/>
    <x v="1"/>
    <n v="0.193"/>
  </r>
  <r>
    <s v="KE195"/>
    <x v="3"/>
    <x v="1"/>
    <n v="0.13800000000000001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28">
  <r>
    <x v="0"/>
    <x v="0"/>
    <s v="KE003    1"/>
    <x v="0"/>
    <s v="1"/>
    <s v="local"/>
    <x v="0"/>
    <s v="intercrop"/>
    <x v="0"/>
  </r>
  <r>
    <x v="0"/>
    <x v="0"/>
    <s v="KE003    2a"/>
    <x v="0"/>
    <s v="2a"/>
    <s v="local"/>
    <x v="0"/>
    <s v="intercrop"/>
    <x v="1"/>
  </r>
  <r>
    <x v="0"/>
    <x v="0"/>
    <s v="KE003    2b"/>
    <x v="0"/>
    <s v="2b"/>
    <s v="local"/>
    <x v="0"/>
    <s v="intercrop"/>
    <x v="2"/>
  </r>
  <r>
    <x v="0"/>
    <x v="0"/>
    <s v="KE003    3"/>
    <x v="0"/>
    <s v="3"/>
    <s v="local"/>
    <x v="1"/>
    <s v="sole crop"/>
    <x v="3"/>
  </r>
  <r>
    <x v="0"/>
    <x v="0"/>
    <s v="KE003    4"/>
    <x v="0"/>
    <s v="4"/>
    <s v="local"/>
    <x v="2"/>
    <s v="sole crop"/>
    <x v="4"/>
  </r>
  <r>
    <x v="0"/>
    <x v="0"/>
    <s v="KE003    5a"/>
    <x v="0"/>
    <s v="5a"/>
    <s v="n/a"/>
    <x v="3"/>
    <s v="n/a"/>
    <x v="2"/>
  </r>
  <r>
    <x v="0"/>
    <x v="0"/>
    <s v="KE003    5b"/>
    <x v="0"/>
    <s v="5b"/>
    <s v="n/a"/>
    <x v="3"/>
    <s v="n/a"/>
    <x v="5"/>
  </r>
  <r>
    <x v="0"/>
    <x v="0"/>
    <s v="KE003    6"/>
    <x v="0"/>
    <s v="6"/>
    <s v="local"/>
    <x v="4"/>
    <s v="sole crop"/>
    <x v="6"/>
  </r>
  <r>
    <x v="1"/>
    <x v="1"/>
    <s v="KE005    1"/>
    <x v="0"/>
    <s v="1"/>
    <s v="hybrid"/>
    <x v="0"/>
    <s v="intercrop"/>
    <x v="7"/>
  </r>
  <r>
    <x v="1"/>
    <x v="1"/>
    <s v="KE005    2"/>
    <x v="0"/>
    <s v="2"/>
    <s v="local"/>
    <x v="0"/>
    <s v="intercrop"/>
    <x v="8"/>
  </r>
  <r>
    <x v="1"/>
    <x v="1"/>
    <s v="KE005    3"/>
    <x v="0"/>
    <s v="3"/>
    <s v="n/a"/>
    <x v="3"/>
    <s v="sole crop"/>
    <x v="9"/>
  </r>
  <r>
    <x v="1"/>
    <x v="1"/>
    <s v="KE005    4"/>
    <x v="0"/>
    <s v="4"/>
    <s v="improved/mixed"/>
    <x v="5"/>
    <s v="sole crop"/>
    <x v="10"/>
  </r>
  <r>
    <x v="1"/>
    <x v="1"/>
    <s v="KE005    5"/>
    <x v="0"/>
    <s v="5"/>
    <s v="local"/>
    <x v="6"/>
    <s v="sole crop"/>
    <x v="11"/>
  </r>
  <r>
    <x v="1"/>
    <x v="1"/>
    <s v="KE005    6"/>
    <x v="0"/>
    <s v="6"/>
    <s v="n/a"/>
    <x v="3"/>
    <s v="sole crop"/>
    <x v="12"/>
  </r>
  <r>
    <x v="2"/>
    <x v="2"/>
    <s v="KE024    1"/>
    <x v="0"/>
    <s v="1"/>
    <s v="local"/>
    <x v="0"/>
    <s v="intercrop"/>
    <x v="13"/>
  </r>
  <r>
    <x v="2"/>
    <x v="2"/>
    <s v="KE024    2"/>
    <x v="0"/>
    <s v="2"/>
    <s v="local"/>
    <x v="4"/>
    <s v="sole crop"/>
    <x v="14"/>
  </r>
  <r>
    <x v="2"/>
    <x v="2"/>
    <s v="KE024    3"/>
    <x v="0"/>
    <s v="3"/>
    <s v="local"/>
    <x v="0"/>
    <s v="intercrop"/>
    <x v="14"/>
  </r>
  <r>
    <x v="2"/>
    <x v="2"/>
    <s v="KE024    4"/>
    <x v="0"/>
    <s v="4"/>
    <s v="local"/>
    <x v="0"/>
    <s v="intercrop"/>
    <x v="15"/>
  </r>
  <r>
    <x v="3"/>
    <x v="3"/>
    <s v="KE031    1"/>
    <x v="0"/>
    <s v="1"/>
    <s v="local"/>
    <x v="7"/>
    <s v="intercrop"/>
    <x v="16"/>
  </r>
  <r>
    <x v="3"/>
    <x v="3"/>
    <s v="KE031    2"/>
    <x v="0"/>
    <s v="2"/>
    <s v="improved/mixed+local"/>
    <x v="4"/>
    <s v="sole crop"/>
    <x v="17"/>
  </r>
  <r>
    <x v="3"/>
    <x v="3"/>
    <s v="KE031    3"/>
    <x v="0"/>
    <s v="3"/>
    <s v="local"/>
    <x v="7"/>
    <s v="intercrop"/>
    <x v="18"/>
  </r>
  <r>
    <x v="3"/>
    <x v="3"/>
    <s v="KE031    4"/>
    <x v="0"/>
    <s v="4"/>
    <s v="local"/>
    <x v="6"/>
    <s v="sole crop"/>
    <x v="19"/>
  </r>
  <r>
    <x v="3"/>
    <x v="3"/>
    <s v="KE031    5"/>
    <x v="0"/>
    <s v="5"/>
    <s v="n/a"/>
    <x v="3"/>
    <s v="sole crop"/>
    <x v="18"/>
  </r>
  <r>
    <x v="4"/>
    <x v="0"/>
    <s v="KE039    1"/>
    <x v="0"/>
    <s v="1"/>
    <s v="hybrid"/>
    <x v="1"/>
    <s v="sole crop"/>
    <x v="15"/>
  </r>
  <r>
    <x v="4"/>
    <x v="0"/>
    <s v="KE039    2"/>
    <x v="0"/>
    <s v="2"/>
    <s v="local"/>
    <x v="0"/>
    <s v="intercrop"/>
    <x v="20"/>
  </r>
  <r>
    <x v="4"/>
    <x v="0"/>
    <s v="KE039    3"/>
    <x v="0"/>
    <s v="3"/>
    <s v="local"/>
    <x v="0"/>
    <s v="intercrop"/>
    <x v="21"/>
  </r>
  <r>
    <x v="5"/>
    <x v="4"/>
    <s v="KE043    1"/>
    <x v="0"/>
    <s v="1"/>
    <s v="hybrid"/>
    <x v="0"/>
    <s v="intercrop"/>
    <x v="22"/>
  </r>
  <r>
    <x v="5"/>
    <x v="4"/>
    <s v="KE043    2"/>
    <x v="0"/>
    <s v="2"/>
    <s v="hybrid"/>
    <x v="0"/>
    <s v="intercrop"/>
    <x v="23"/>
  </r>
  <r>
    <x v="6"/>
    <x v="0"/>
    <s v="KE047    1"/>
    <x v="0"/>
    <s v="1"/>
    <s v="hybrid"/>
    <x v="0"/>
    <s v="intercrop"/>
    <x v="23"/>
  </r>
  <r>
    <x v="6"/>
    <x v="0"/>
    <s v="KE047    2"/>
    <x v="0"/>
    <s v="2"/>
    <s v="local"/>
    <x v="1"/>
    <s v="sole crop"/>
    <x v="24"/>
  </r>
  <r>
    <x v="6"/>
    <x v="0"/>
    <s v="KE047    3"/>
    <x v="0"/>
    <s v="3"/>
    <s v="local"/>
    <x v="7"/>
    <s v="intercrop"/>
    <x v="25"/>
  </r>
  <r>
    <x v="7"/>
    <x v="2"/>
    <s v="KE050    1"/>
    <x v="0"/>
    <s v="1"/>
    <s v="hybrid"/>
    <x v="7"/>
    <s v="intercrop"/>
    <x v="26"/>
  </r>
  <r>
    <x v="7"/>
    <x v="2"/>
    <s v="KE050    2"/>
    <x v="0"/>
    <s v="2"/>
    <s v="hybrid"/>
    <x v="4"/>
    <s v="sole crop"/>
    <x v="27"/>
  </r>
  <r>
    <x v="7"/>
    <x v="2"/>
    <s v="KE050    3"/>
    <x v="0"/>
    <s v="3"/>
    <s v="hybrid"/>
    <x v="1"/>
    <s v="sole crop"/>
    <x v="28"/>
  </r>
  <r>
    <x v="8"/>
    <x v="3"/>
    <s v="KE057    1"/>
    <x v="0"/>
    <s v="1"/>
    <s v="local"/>
    <x v="0"/>
    <s v="intercrop"/>
    <x v="29"/>
  </r>
  <r>
    <x v="8"/>
    <x v="3"/>
    <s v="KE057    2"/>
    <x v="0"/>
    <s v="2"/>
    <s v="local"/>
    <x v="0"/>
    <s v="intercrop"/>
    <x v="30"/>
  </r>
  <r>
    <x v="8"/>
    <x v="3"/>
    <s v="KE057    3"/>
    <x v="0"/>
    <s v="3"/>
    <s v="local"/>
    <x v="0"/>
    <s v="intercrop"/>
    <x v="31"/>
  </r>
  <r>
    <x v="8"/>
    <x v="3"/>
    <s v="KE057    4"/>
    <x v="0"/>
    <s v="4"/>
    <s v="hybrid"/>
    <x v="2"/>
    <s v="sole crop"/>
    <x v="32"/>
  </r>
  <r>
    <x v="9"/>
    <x v="2"/>
    <s v="KE066    1"/>
    <x v="0"/>
    <s v="1"/>
    <s v="local"/>
    <x v="2"/>
    <s v="sole crop"/>
    <x v="33"/>
  </r>
  <r>
    <x v="9"/>
    <x v="2"/>
    <s v="KE066    2"/>
    <x v="0"/>
    <s v="2"/>
    <s v="local"/>
    <x v="1"/>
    <s v="intercrop"/>
    <x v="34"/>
  </r>
  <r>
    <x v="9"/>
    <x v="2"/>
    <s v="KE066    3"/>
    <x v="0"/>
    <s v="3"/>
    <s v="local"/>
    <x v="2"/>
    <s v="intercrop"/>
    <x v="35"/>
  </r>
  <r>
    <x v="9"/>
    <x v="2"/>
    <s v="KE066    4"/>
    <x v="0"/>
    <s v="4"/>
    <s v="local"/>
    <x v="1"/>
    <s v="sole crop"/>
    <x v="36"/>
  </r>
  <r>
    <x v="9"/>
    <x v="2"/>
    <s v="KE066    5"/>
    <x v="0"/>
    <s v="5"/>
    <s v="local"/>
    <x v="0"/>
    <s v="intercrop"/>
    <x v="19"/>
  </r>
  <r>
    <x v="10"/>
    <x v="4"/>
    <s v="KE072    1"/>
    <x v="0"/>
    <s v="1"/>
    <s v="hybrid"/>
    <x v="0"/>
    <s v="intercrop"/>
    <x v="2"/>
  </r>
  <r>
    <x v="10"/>
    <x v="4"/>
    <s v="KE072    2"/>
    <x v="0"/>
    <s v="2"/>
    <s v="local"/>
    <x v="6"/>
    <s v="sole crop"/>
    <x v="37"/>
  </r>
  <r>
    <x v="10"/>
    <x v="4"/>
    <s v="KE072    3"/>
    <x v="0"/>
    <s v="3"/>
    <s v="local"/>
    <x v="1"/>
    <s v="sole crop"/>
    <x v="38"/>
  </r>
  <r>
    <x v="11"/>
    <x v="2"/>
    <s v="KE083    1"/>
    <x v="0"/>
    <s v="1"/>
    <s v="local"/>
    <x v="0"/>
    <s v="intercrop"/>
    <x v="25"/>
  </r>
  <r>
    <x v="11"/>
    <x v="2"/>
    <s v="KE083    2"/>
    <x v="0"/>
    <s v="2"/>
    <s v="local"/>
    <x v="1"/>
    <s v="sole crop"/>
    <x v="25"/>
  </r>
  <r>
    <x v="11"/>
    <x v="2"/>
    <s v="KE083    3"/>
    <x v="0"/>
    <s v="3"/>
    <s v="local"/>
    <x v="0"/>
    <s v="intercrop"/>
    <x v="39"/>
  </r>
  <r>
    <x v="11"/>
    <x v="2"/>
    <s v="KE083    4"/>
    <x v="0"/>
    <s v="4"/>
    <s v="hybrid"/>
    <x v="1"/>
    <s v="sole crop"/>
    <x v="40"/>
  </r>
  <r>
    <x v="12"/>
    <x v="3"/>
    <s v="KE084    1"/>
    <x v="0"/>
    <s v="1"/>
    <s v="improved/mixed"/>
    <x v="6"/>
    <s v="sole crop"/>
    <x v="41"/>
  </r>
  <r>
    <x v="12"/>
    <x v="3"/>
    <s v="KE084    2"/>
    <x v="0"/>
    <s v="2"/>
    <s v="local"/>
    <x v="4"/>
    <s v="sole crop"/>
    <x v="42"/>
  </r>
  <r>
    <x v="12"/>
    <x v="3"/>
    <s v="KE084    3"/>
    <x v="0"/>
    <s v="3"/>
    <s v="hybrid"/>
    <x v="1"/>
    <s v="sole crop"/>
    <x v="43"/>
  </r>
  <r>
    <x v="12"/>
    <x v="3"/>
    <s v="KE084    4"/>
    <x v="0"/>
    <s v="4"/>
    <s v="local"/>
    <x v="4"/>
    <s v="intercrop"/>
    <x v="44"/>
  </r>
  <r>
    <x v="12"/>
    <x v="3"/>
    <s v="KE084    5"/>
    <x v="0"/>
    <s v="5"/>
    <s v="local"/>
    <x v="0"/>
    <s v="intercrop"/>
    <x v="45"/>
  </r>
  <r>
    <x v="13"/>
    <x v="1"/>
    <s v="KE085    1"/>
    <x v="0"/>
    <s v="1"/>
    <s v="local"/>
    <x v="0"/>
    <s v="intercrop"/>
    <x v="13"/>
  </r>
  <r>
    <x v="13"/>
    <x v="1"/>
    <s v="KE085    2"/>
    <x v="0"/>
    <s v="2"/>
    <s v="local"/>
    <x v="0"/>
    <s v="intercrop"/>
    <x v="46"/>
  </r>
  <r>
    <x v="13"/>
    <x v="1"/>
    <s v="KE085    3"/>
    <x v="0"/>
    <s v="3"/>
    <s v="local"/>
    <x v="0"/>
    <s v="intercrop"/>
    <x v="47"/>
  </r>
  <r>
    <x v="14"/>
    <x v="4"/>
    <s v="KE099    1"/>
    <x v="0"/>
    <s v="1"/>
    <s v="hybrid"/>
    <x v="0"/>
    <s v="intercrop"/>
    <x v="48"/>
  </r>
  <r>
    <x v="14"/>
    <x v="4"/>
    <s v="KE099    2"/>
    <x v="0"/>
    <s v="2"/>
    <s v="local"/>
    <x v="7"/>
    <s v="intercrop"/>
    <x v="49"/>
  </r>
  <r>
    <x v="14"/>
    <x v="4"/>
    <s v="KE099    3"/>
    <x v="0"/>
    <s v="3"/>
    <s v="local"/>
    <x v="0"/>
    <s v="intercrop"/>
    <x v="50"/>
  </r>
  <r>
    <x v="15"/>
    <x v="4"/>
    <s v="KE104    1"/>
    <x v="1"/>
    <s v="1"/>
    <s v="hybrid"/>
    <x v="1"/>
    <s v="sole crop"/>
    <x v="51"/>
  </r>
  <r>
    <x v="15"/>
    <x v="4"/>
    <s v="KE104    2"/>
    <x v="1"/>
    <s v="2"/>
    <s v="hybrid"/>
    <x v="1"/>
    <s v="intercrop"/>
    <x v="52"/>
  </r>
  <r>
    <x v="15"/>
    <x v="4"/>
    <s v="KE104    3"/>
    <x v="1"/>
    <s v="3"/>
    <s v="improved/mixed"/>
    <x v="5"/>
    <s v="sole crop"/>
    <x v="53"/>
  </r>
  <r>
    <x v="15"/>
    <x v="4"/>
    <s v="KE104    4"/>
    <x v="1"/>
    <s v="4"/>
    <s v="local"/>
    <x v="0"/>
    <s v="intercrop"/>
    <x v="54"/>
  </r>
  <r>
    <x v="15"/>
    <x v="4"/>
    <s v="KE104    5"/>
    <x v="1"/>
    <s v="5"/>
    <s v="local"/>
    <x v="4"/>
    <s v="sole crop"/>
    <x v="55"/>
  </r>
  <r>
    <x v="16"/>
    <x v="2"/>
    <s v="KE106    1"/>
    <x v="1"/>
    <s v="1"/>
    <s v="hybrid+local"/>
    <x v="0"/>
    <s v="intercrop"/>
    <x v="56"/>
  </r>
  <r>
    <x v="17"/>
    <x v="2"/>
    <s v="KE108    1"/>
    <x v="1"/>
    <s v="1"/>
    <s v="hybrid"/>
    <x v="0"/>
    <s v="intercrop"/>
    <x v="57"/>
  </r>
  <r>
    <x v="17"/>
    <x v="2"/>
    <s v="KE108    2"/>
    <x v="1"/>
    <s v="2"/>
    <s v="hybrid"/>
    <x v="1"/>
    <s v="sole crop"/>
    <x v="57"/>
  </r>
  <r>
    <x v="17"/>
    <x v="2"/>
    <s v="KE108    3"/>
    <x v="1"/>
    <s v="3"/>
    <s v="improved/mixed"/>
    <x v="5"/>
    <s v="sole crop"/>
    <x v="58"/>
  </r>
  <r>
    <x v="17"/>
    <x v="2"/>
    <s v="KE108    4"/>
    <x v="1"/>
    <s v="4"/>
    <s v="local"/>
    <x v="1"/>
    <s v="sole crop"/>
    <x v="59"/>
  </r>
  <r>
    <x v="17"/>
    <x v="2"/>
    <s v="KE108    5"/>
    <x v="1"/>
    <s v="5"/>
    <s v="local"/>
    <x v="1"/>
    <s v="sole crop"/>
    <x v="60"/>
  </r>
  <r>
    <x v="18"/>
    <x v="0"/>
    <s v="KE109    1"/>
    <x v="1"/>
    <s v="1"/>
    <s v="local"/>
    <x v="8"/>
    <s v="sole crop"/>
    <x v="61"/>
  </r>
  <r>
    <x v="18"/>
    <x v="0"/>
    <s v="KE109    2"/>
    <x v="1"/>
    <s v="2"/>
    <s v="hybrid+local"/>
    <x v="1"/>
    <s v="sole crop"/>
    <x v="62"/>
  </r>
  <r>
    <x v="18"/>
    <x v="0"/>
    <s v="KE109    3"/>
    <x v="1"/>
    <s v="3"/>
    <s v="local"/>
    <x v="1"/>
    <s v="sole crop"/>
    <x v="63"/>
  </r>
  <r>
    <x v="19"/>
    <x v="3"/>
    <s v="KE116    1"/>
    <x v="1"/>
    <s v="1"/>
    <s v="n/a"/>
    <x v="3"/>
    <s v="n/a"/>
    <x v="64"/>
  </r>
  <r>
    <x v="19"/>
    <x v="3"/>
    <s v="KE116    2"/>
    <x v="1"/>
    <s v="2"/>
    <s v="improved/mixed"/>
    <x v="8"/>
    <s v="intercrop"/>
    <x v="65"/>
  </r>
  <r>
    <x v="19"/>
    <x v="3"/>
    <s v="KE116    3"/>
    <x v="1"/>
    <s v="3"/>
    <s v="local"/>
    <x v="8"/>
    <s v=""/>
    <x v="66"/>
  </r>
  <r>
    <x v="19"/>
    <x v="3"/>
    <s v="KE116    4"/>
    <x v="1"/>
    <s v="4"/>
    <s v="hybrid"/>
    <x v="1"/>
    <s v="sole crop"/>
    <x v="67"/>
  </r>
  <r>
    <x v="19"/>
    <x v="3"/>
    <s v="KE116    5"/>
    <x v="1"/>
    <s v="5"/>
    <s v="improved/mixed"/>
    <x v="5"/>
    <s v="sole crop"/>
    <x v="68"/>
  </r>
  <r>
    <x v="19"/>
    <x v="3"/>
    <s v="KE116    6"/>
    <x v="1"/>
    <s v="6"/>
    <s v="hybrid"/>
    <x v="0"/>
    <s v="intercrop"/>
    <x v="60"/>
  </r>
  <r>
    <x v="19"/>
    <x v="3"/>
    <s v="KE116    7"/>
    <x v="1"/>
    <s v="7"/>
    <s v="n/a"/>
    <x v="3"/>
    <s v="n/a"/>
    <x v="69"/>
  </r>
  <r>
    <x v="19"/>
    <x v="3"/>
    <s v="KE116    8"/>
    <x v="1"/>
    <s v="8"/>
    <s v="local"/>
    <x v="1"/>
    <s v="sole crop"/>
    <x v="70"/>
  </r>
  <r>
    <x v="20"/>
    <x v="4"/>
    <s v="KE131    1"/>
    <x v="1"/>
    <s v="1"/>
    <s v="hybrid"/>
    <x v="0"/>
    <s v="intercrop"/>
    <x v="71"/>
  </r>
  <r>
    <x v="20"/>
    <x v="4"/>
    <s v="KE131    2"/>
    <x v="1"/>
    <s v="2"/>
    <s v="local"/>
    <x v="2"/>
    <s v="sole crop"/>
    <x v="72"/>
  </r>
  <r>
    <x v="20"/>
    <x v="4"/>
    <s v="KE131    3"/>
    <x v="1"/>
    <s v="3"/>
    <s v="hybrid"/>
    <x v="2"/>
    <s v="sole crop"/>
    <x v="73"/>
  </r>
  <r>
    <x v="21"/>
    <x v="3"/>
    <s v="KE134    1"/>
    <x v="1"/>
    <s v="1"/>
    <s v="local"/>
    <x v="2"/>
    <s v="sole crop"/>
    <x v="74"/>
  </r>
  <r>
    <x v="21"/>
    <x v="3"/>
    <s v="KE134    2"/>
    <x v="1"/>
    <s v="2"/>
    <s v="local"/>
    <x v="2"/>
    <s v="sole crop"/>
    <x v="75"/>
  </r>
  <r>
    <x v="21"/>
    <x v="3"/>
    <s v="KE134    3"/>
    <x v="1"/>
    <s v="3"/>
    <s v="local"/>
    <x v="1"/>
    <s v="sole crop"/>
    <x v="76"/>
  </r>
  <r>
    <x v="21"/>
    <x v="3"/>
    <s v="KE134    4"/>
    <x v="1"/>
    <s v="4"/>
    <s v="improved/mixed"/>
    <x v="5"/>
    <s v="sole crop"/>
    <x v="77"/>
  </r>
  <r>
    <x v="21"/>
    <x v="3"/>
    <s v="KE134    5"/>
    <x v="1"/>
    <s v="5"/>
    <s v="local"/>
    <x v="7"/>
    <s v="intercrop"/>
    <x v="78"/>
  </r>
  <r>
    <x v="21"/>
    <x v="3"/>
    <s v="KE134    6"/>
    <x v="1"/>
    <s v="6"/>
    <s v="local"/>
    <x v="8"/>
    <s v="sole crop"/>
    <x v="79"/>
  </r>
  <r>
    <x v="22"/>
    <x v="1"/>
    <s v="KE150    1"/>
    <x v="1"/>
    <s v="1"/>
    <s v="hybrid"/>
    <x v="1"/>
    <s v="sole crop"/>
    <x v="80"/>
  </r>
  <r>
    <x v="22"/>
    <x v="1"/>
    <s v="KE150    2"/>
    <x v="1"/>
    <s v="2"/>
    <s v="improved/mixed"/>
    <x v="5"/>
    <s v="sole crop"/>
    <x v="81"/>
  </r>
  <r>
    <x v="23"/>
    <x v="0"/>
    <s v="KE151    1"/>
    <x v="1"/>
    <s v="1"/>
    <s v="local"/>
    <x v="0"/>
    <s v="sole crop"/>
    <x v="82"/>
  </r>
  <r>
    <x v="24"/>
    <x v="0"/>
    <s v="KE156    1"/>
    <x v="1"/>
    <s v="1"/>
    <s v="hybrid"/>
    <x v="0"/>
    <s v="intercrop"/>
    <x v="83"/>
  </r>
  <r>
    <x v="24"/>
    <x v="0"/>
    <s v="KE156    2"/>
    <x v="1"/>
    <s v="2"/>
    <s v="hybrid"/>
    <x v="0"/>
    <s v="intercrop"/>
    <x v="84"/>
  </r>
  <r>
    <x v="24"/>
    <x v="0"/>
    <s v="KE156    3"/>
    <x v="1"/>
    <s v="3"/>
    <s v="hybrid"/>
    <x v="1"/>
    <s v="sole crop"/>
    <x v="85"/>
  </r>
  <r>
    <x v="24"/>
    <x v="0"/>
    <s v="KE156    4"/>
    <x v="1"/>
    <s v="4"/>
    <s v="hybrid"/>
    <x v="2"/>
    <s v="intercrop"/>
    <x v="85"/>
  </r>
  <r>
    <x v="25"/>
    <x v="4"/>
    <s v="KE165    1"/>
    <x v="1"/>
    <s v="1"/>
    <s v="local"/>
    <x v="7"/>
    <s v="intercrop"/>
    <x v="86"/>
  </r>
  <r>
    <x v="25"/>
    <x v="4"/>
    <s v="KE165    2"/>
    <x v="1"/>
    <s v="2"/>
    <s v="hybrid"/>
    <x v="0"/>
    <s v="intercrop"/>
    <x v="87"/>
  </r>
  <r>
    <x v="25"/>
    <x v="4"/>
    <s v="KE165    3"/>
    <x v="1"/>
    <s v="3"/>
    <s v="hybrid"/>
    <x v="8"/>
    <s v="sole crop"/>
    <x v="88"/>
  </r>
  <r>
    <x v="25"/>
    <x v="4"/>
    <s v="KE165    4"/>
    <x v="1"/>
    <s v="4"/>
    <s v="hybrid"/>
    <x v="1"/>
    <s v="sole crop"/>
    <x v="89"/>
  </r>
  <r>
    <x v="25"/>
    <x v="4"/>
    <s v="KE165    5"/>
    <x v="1"/>
    <s v="5"/>
    <s v="improved/mixed"/>
    <x v="5"/>
    <s v="sole crop"/>
    <x v="90"/>
  </r>
  <r>
    <x v="25"/>
    <x v="4"/>
    <s v="KE165    6"/>
    <x v="1"/>
    <s v="6"/>
    <s v="local"/>
    <x v="1"/>
    <s v="sole crop"/>
    <x v="91"/>
  </r>
  <r>
    <x v="25"/>
    <x v="4"/>
    <s v="KE165    7"/>
    <x v="1"/>
    <s v="7"/>
    <s v="local"/>
    <x v="0"/>
    <s v="intercrop"/>
    <x v="92"/>
  </r>
  <r>
    <x v="26"/>
    <x v="0"/>
    <s v="KE177    1"/>
    <x v="1"/>
    <s v="1"/>
    <s v="local"/>
    <x v="0"/>
    <s v="intercrop"/>
    <x v="93"/>
  </r>
  <r>
    <x v="26"/>
    <x v="0"/>
    <s v="KE177    2"/>
    <x v="1"/>
    <s v="2"/>
    <s v="local"/>
    <x v="1"/>
    <s v="sole crop"/>
    <x v="94"/>
  </r>
  <r>
    <x v="27"/>
    <x v="1"/>
    <s v="KE189    1a"/>
    <x v="1"/>
    <s v="1a"/>
    <s v="local"/>
    <x v="2"/>
    <s v="intercrop"/>
    <x v="95"/>
  </r>
  <r>
    <x v="27"/>
    <x v="1"/>
    <s v="KE189    1b"/>
    <x v="1"/>
    <s v="1b"/>
    <s v="local"/>
    <x v="6"/>
    <s v="intercrop"/>
    <x v="36"/>
  </r>
  <r>
    <x v="27"/>
    <x v="1"/>
    <s v="KE189    1c"/>
    <x v="1"/>
    <s v="1c"/>
    <s v="local"/>
    <x v="1"/>
    <s v="intercrop"/>
    <x v="96"/>
  </r>
  <r>
    <x v="27"/>
    <x v="1"/>
    <s v="KE189    2"/>
    <x v="1"/>
    <s v="2"/>
    <s v="hybrid"/>
    <x v="2"/>
    <s v="sole crop"/>
    <x v="97"/>
  </r>
  <r>
    <x v="27"/>
    <x v="1"/>
    <s v="KE189    3"/>
    <x v="1"/>
    <s v="3"/>
    <s v="hybrid"/>
    <x v="1"/>
    <s v="sole crop"/>
    <x v="98"/>
  </r>
  <r>
    <x v="28"/>
    <x v="2"/>
    <s v="KE191    1"/>
    <x v="1"/>
    <s v="1"/>
    <s v="local"/>
    <x v="0"/>
    <s v="intercrop"/>
    <x v="74"/>
  </r>
  <r>
    <x v="28"/>
    <x v="2"/>
    <s v="KE191    2"/>
    <x v="1"/>
    <s v="2"/>
    <s v="local"/>
    <x v="8"/>
    <s v="sole crop"/>
    <x v="99"/>
  </r>
  <r>
    <x v="28"/>
    <x v="2"/>
    <s v="KE191    3"/>
    <x v="1"/>
    <s v="3"/>
    <s v="local"/>
    <x v="4"/>
    <s v="intercrop"/>
    <x v="23"/>
  </r>
  <r>
    <x v="28"/>
    <x v="2"/>
    <s v="KE191    3"/>
    <x v="1"/>
    <s v="3"/>
    <s v="local"/>
    <x v="1"/>
    <s v="sole crop"/>
    <x v="100"/>
  </r>
  <r>
    <x v="28"/>
    <x v="2"/>
    <s v="KE191    4"/>
    <x v="1"/>
    <s v="4"/>
    <s v="hybrid"/>
    <x v="2"/>
    <s v="sole crop"/>
    <x v="101"/>
  </r>
  <r>
    <x v="28"/>
    <x v="2"/>
    <s v="KE191    5"/>
    <x v="1"/>
    <s v="5"/>
    <s v="improved/mixed"/>
    <x v="5"/>
    <s v="sole crop"/>
    <x v="73"/>
  </r>
  <r>
    <x v="29"/>
    <x v="3"/>
    <s v="KE195    1"/>
    <x v="1"/>
    <s v="1"/>
    <s v="local"/>
    <x v="7"/>
    <s v="intercrop"/>
    <x v="102"/>
  </r>
  <r>
    <x v="29"/>
    <x v="3"/>
    <s v="KE195    2"/>
    <x v="1"/>
    <s v="2"/>
    <s v="local"/>
    <x v="7"/>
    <s v="intercrop"/>
    <x v="103"/>
  </r>
  <r>
    <x v="29"/>
    <x v="3"/>
    <s v="KE195    3"/>
    <x v="1"/>
    <s v="3"/>
    <s v="local"/>
    <x v="0"/>
    <s v="intercrop"/>
    <x v="104"/>
  </r>
  <r>
    <x v="29"/>
    <x v="3"/>
    <s v="KE195    4"/>
    <x v="1"/>
    <s v="4"/>
    <s v="local"/>
    <x v="0"/>
    <s v="intercrop"/>
    <x v="73"/>
  </r>
  <r>
    <x v="29"/>
    <x v="3"/>
    <s v="KE195    5"/>
    <x v="1"/>
    <s v="5"/>
    <s v="local"/>
    <x v="0"/>
    <s v="intercrop"/>
    <x v="105"/>
  </r>
  <r>
    <x v="30"/>
    <x v="5"/>
    <m/>
    <x v="2"/>
    <m/>
    <m/>
    <x v="9"/>
    <m/>
    <x v="106"/>
  </r>
  <r>
    <x v="30"/>
    <x v="5"/>
    <m/>
    <x v="2"/>
    <m/>
    <m/>
    <x v="9"/>
    <m/>
    <x v="106"/>
  </r>
  <r>
    <x v="30"/>
    <x v="5"/>
    <m/>
    <x v="2"/>
    <m/>
    <m/>
    <x v="9"/>
    <m/>
    <x v="106"/>
  </r>
  <r>
    <x v="30"/>
    <x v="5"/>
    <m/>
    <x v="2"/>
    <m/>
    <m/>
    <x v="9"/>
    <m/>
    <x v="106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87">
  <r>
    <s v="2    KE003"/>
    <x v="0"/>
    <x v="0"/>
    <x v="0"/>
    <s v="2b"/>
    <s v="2011A"/>
    <s v="cereal"/>
    <s v="local"/>
    <x v="0"/>
    <s v="Maragoli"/>
    <x v="0"/>
    <n v="135"/>
    <n v="3552.63"/>
    <x v="0"/>
  </r>
  <r>
    <s v="2    KE003"/>
    <x v="0"/>
    <x v="0"/>
    <x v="0"/>
    <s v="1"/>
    <s v="2011A"/>
    <s v="cereal"/>
    <s v="local"/>
    <x v="0"/>
    <s v="Maragoli"/>
    <x v="0"/>
    <n v="180"/>
    <n v="3415.56"/>
    <x v="1"/>
  </r>
  <r>
    <s v="2    KE003"/>
    <x v="0"/>
    <x v="0"/>
    <x v="0"/>
    <s v="2a"/>
    <s v="2011A"/>
    <s v="cereal"/>
    <s v="local"/>
    <x v="0"/>
    <s v="Maragoli"/>
    <x v="0"/>
    <n v="90"/>
    <n v="2647.06"/>
    <x v="2"/>
  </r>
  <r>
    <s v="2    KE003"/>
    <x v="0"/>
    <x v="0"/>
    <x v="0"/>
    <s v="3"/>
    <s v="2011A"/>
    <s v="cereal"/>
    <s v="local"/>
    <x v="0"/>
    <s v=""/>
    <x v="1"/>
    <n v="40"/>
    <n v="2040.82"/>
    <x v="3"/>
  </r>
  <r>
    <s v="2    KE003"/>
    <x v="0"/>
    <x v="0"/>
    <x v="0"/>
    <s v="2b"/>
    <s v="2011A"/>
    <s v="legume"/>
    <s v="local"/>
    <x v="1"/>
    <s v=""/>
    <x v="0"/>
    <n v="25"/>
    <n v="657.89"/>
    <x v="4"/>
  </r>
  <r>
    <s v="2    KE003"/>
    <x v="0"/>
    <x v="0"/>
    <x v="0"/>
    <s v="2a"/>
    <s v="2011A"/>
    <s v="legume"/>
    <s v="local"/>
    <x v="1"/>
    <s v="Rosecoco"/>
    <x v="0"/>
    <n v="11"/>
    <n v="323.52999999999997"/>
    <x v="5"/>
  </r>
  <r>
    <s v="2    KE003"/>
    <x v="0"/>
    <x v="0"/>
    <x v="0"/>
    <s v="1"/>
    <s v="2011A"/>
    <s v="legume"/>
    <s v="improved/mixed"/>
    <x v="1"/>
    <s v="Rosecoco"/>
    <x v="0"/>
    <n v="14"/>
    <n v="265.64999999999998"/>
    <x v="6"/>
  </r>
  <r>
    <s v="2    KE003"/>
    <x v="0"/>
    <x v="0"/>
    <x v="0"/>
    <s v="4"/>
    <s v="2011A"/>
    <s v="legume"/>
    <s v="local"/>
    <x v="2"/>
    <s v=""/>
    <x v="1"/>
    <n v="3"/>
    <n v="206.9"/>
    <x v="7"/>
  </r>
  <r>
    <s v="2    KE003"/>
    <x v="0"/>
    <x v="0"/>
    <x v="0"/>
    <s v="5a"/>
    <s v="2011A"/>
    <s v="n/a"/>
    <s v="n/a"/>
    <x v="3"/>
    <s v="n/a"/>
    <x v="2"/>
    <m/>
    <m/>
    <x v="8"/>
  </r>
  <r>
    <s v="2    KE003"/>
    <x v="0"/>
    <x v="0"/>
    <x v="0"/>
    <s v="5b"/>
    <s v="2011A"/>
    <s v="n/a"/>
    <s v="n/a"/>
    <x v="3"/>
    <s v="n/a"/>
    <x v="2"/>
    <m/>
    <m/>
    <x v="8"/>
  </r>
  <r>
    <s v="2    KE003"/>
    <x v="0"/>
    <x v="0"/>
    <x v="0"/>
    <s v="6"/>
    <s v="2011A"/>
    <s v="shrub"/>
    <s v="local"/>
    <x v="4"/>
    <s v=""/>
    <x v="1"/>
    <m/>
    <m/>
    <x v="8"/>
  </r>
  <r>
    <s v="2    KE003"/>
    <x v="0"/>
    <x v="0"/>
    <x v="0"/>
    <s v="7"/>
    <s v="2011A"/>
    <s v="n/a"/>
    <s v="n/a"/>
    <x v="5"/>
    <s v="n/a"/>
    <x v="2"/>
    <m/>
    <m/>
    <x v="8"/>
  </r>
  <r>
    <s v="1    KE005"/>
    <x v="1"/>
    <x v="1"/>
    <x v="0"/>
    <s v="2"/>
    <s v="2011A"/>
    <s v="cereal"/>
    <s v="local"/>
    <x v="0"/>
    <s v=""/>
    <x v="0"/>
    <n v="40"/>
    <n v="1351.35"/>
    <x v="9"/>
  </r>
  <r>
    <s v="1    KE005"/>
    <x v="1"/>
    <x v="1"/>
    <x v="0"/>
    <s v="1"/>
    <s v="2011A"/>
    <s v="cereal"/>
    <s v="hybrid"/>
    <x v="0"/>
    <s v=""/>
    <x v="0"/>
    <n v="20"/>
    <n v="743.49"/>
    <x v="10"/>
  </r>
  <r>
    <s v="1    KE005"/>
    <x v="1"/>
    <x v="1"/>
    <x v="0"/>
    <s v="1"/>
    <s v="2011A"/>
    <s v="legume"/>
    <s v="local"/>
    <x v="1"/>
    <s v=""/>
    <x v="0"/>
    <n v="9"/>
    <n v="334.57"/>
    <x v="11"/>
  </r>
  <r>
    <s v="1    KE005"/>
    <x v="1"/>
    <x v="1"/>
    <x v="0"/>
    <s v="2"/>
    <s v="2011A"/>
    <s v="vegetables"/>
    <s v="local"/>
    <x v="6"/>
    <s v=""/>
    <x v="0"/>
    <m/>
    <m/>
    <x v="8"/>
  </r>
  <r>
    <s v="1    KE005"/>
    <x v="1"/>
    <x v="1"/>
    <x v="0"/>
    <s v="2"/>
    <s v="2011A"/>
    <s v="vegetables"/>
    <s v="local"/>
    <x v="7"/>
    <s v=""/>
    <x v="0"/>
    <m/>
    <m/>
    <x v="8"/>
  </r>
  <r>
    <s v="1    KE005"/>
    <x v="1"/>
    <x v="1"/>
    <x v="0"/>
    <s v="3"/>
    <s v="2011A"/>
    <s v="woodlot"/>
    <s v="n/a"/>
    <x v="8"/>
    <s v=""/>
    <x v="1"/>
    <m/>
    <m/>
    <x v="8"/>
  </r>
  <r>
    <s v="1    KE005"/>
    <x v="1"/>
    <x v="1"/>
    <x v="0"/>
    <s v="4"/>
    <s v="2011A"/>
    <s v="shrub"/>
    <s v="improved/mixed"/>
    <x v="9"/>
    <s v=""/>
    <x v="1"/>
    <m/>
    <m/>
    <x v="8"/>
  </r>
  <r>
    <s v="1    KE005"/>
    <x v="1"/>
    <x v="1"/>
    <x v="0"/>
    <s v="5"/>
    <s v="2011A"/>
    <s v="shrub"/>
    <s v="local"/>
    <x v="10"/>
    <s v=""/>
    <x v="1"/>
    <m/>
    <m/>
    <x v="8"/>
  </r>
  <r>
    <s v="1    KE005"/>
    <x v="1"/>
    <x v="1"/>
    <x v="0"/>
    <s v="6"/>
    <s v="2011A"/>
    <s v="woodlot"/>
    <s v="n/a"/>
    <x v="8"/>
    <s v=""/>
    <x v="1"/>
    <m/>
    <m/>
    <x v="8"/>
  </r>
  <r>
    <s v="4    KE024"/>
    <x v="2"/>
    <x v="2"/>
    <x v="0"/>
    <s v="1"/>
    <s v="2011A"/>
    <s v="cereal"/>
    <s v="local"/>
    <x v="0"/>
    <s v=""/>
    <x v="0"/>
    <n v="50"/>
    <n v="2500"/>
    <x v="12"/>
  </r>
  <r>
    <s v="4    KE024"/>
    <x v="2"/>
    <x v="2"/>
    <x v="0"/>
    <s v="3"/>
    <s v="2011A"/>
    <s v="cereal"/>
    <s v="local"/>
    <x v="0"/>
    <s v=""/>
    <x v="0"/>
    <n v="20"/>
    <n v="833.33"/>
    <x v="13"/>
  </r>
  <r>
    <s v="4    KE024"/>
    <x v="2"/>
    <x v="2"/>
    <x v="0"/>
    <s v="4"/>
    <s v="2011A"/>
    <s v="cereal"/>
    <s v="local"/>
    <x v="0"/>
    <s v=""/>
    <x v="0"/>
    <n v="20"/>
    <n v="416.67"/>
    <x v="14"/>
  </r>
  <r>
    <s v="4    KE024"/>
    <x v="2"/>
    <x v="2"/>
    <x v="0"/>
    <s v="1"/>
    <s v="2011A"/>
    <s v="legume"/>
    <s v="local"/>
    <x v="1"/>
    <s v=""/>
    <x v="0"/>
    <n v="7"/>
    <n v="350"/>
    <x v="15"/>
  </r>
  <r>
    <s v="4    KE024"/>
    <x v="2"/>
    <x v="2"/>
    <x v="0"/>
    <s v="3"/>
    <s v="2011A"/>
    <s v="legume"/>
    <s v="local"/>
    <x v="1"/>
    <s v=""/>
    <x v="0"/>
    <n v="5"/>
    <n v="208.33"/>
    <x v="7"/>
  </r>
  <r>
    <s v="4    KE024"/>
    <x v="2"/>
    <x v="2"/>
    <x v="0"/>
    <s v="4"/>
    <s v="2011A"/>
    <s v="legume"/>
    <s v="local"/>
    <x v="1"/>
    <s v=""/>
    <x v="0"/>
    <n v="10"/>
    <n v="208.33"/>
    <x v="7"/>
  </r>
  <r>
    <s v="4    KE024"/>
    <x v="2"/>
    <x v="2"/>
    <x v="0"/>
    <s v="2"/>
    <s v="2011A"/>
    <s v="shrub"/>
    <s v="local"/>
    <x v="4"/>
    <s v=""/>
    <x v="1"/>
    <m/>
    <m/>
    <x v="8"/>
  </r>
  <r>
    <s v="4    KE024"/>
    <x v="2"/>
    <x v="2"/>
    <x v="0"/>
    <s v="4"/>
    <s v="2011A"/>
    <s v="trees"/>
    <s v="n/a"/>
    <x v="11"/>
    <s v=""/>
    <x v="0"/>
    <m/>
    <m/>
    <x v="8"/>
  </r>
  <r>
    <s v="5    KE031"/>
    <x v="3"/>
    <x v="3"/>
    <x v="0"/>
    <s v="1"/>
    <s v="2011A"/>
    <s v="cereal"/>
    <s v="local"/>
    <x v="0"/>
    <s v=""/>
    <x v="0"/>
    <n v="135"/>
    <n v="2045.4545450000001"/>
    <x v="16"/>
  </r>
  <r>
    <s v="5    KE031"/>
    <x v="3"/>
    <x v="3"/>
    <x v="0"/>
    <s v="3"/>
    <s v="2011A"/>
    <s v="cereal"/>
    <s v="local"/>
    <x v="0"/>
    <s v=""/>
    <x v="0"/>
    <n v="35"/>
    <n v="1851.851852"/>
    <x v="17"/>
  </r>
  <r>
    <s v="5    KE031"/>
    <x v="3"/>
    <x v="3"/>
    <x v="0"/>
    <s v="2"/>
    <s v="2011A"/>
    <s v="cereal"/>
    <s v="local"/>
    <x v="0"/>
    <s v=""/>
    <x v="0"/>
    <n v="150"/>
    <n v="1633.986928"/>
    <x v="18"/>
  </r>
  <r>
    <s v="5    KE031"/>
    <x v="3"/>
    <x v="3"/>
    <x v="0"/>
    <s v="1"/>
    <s v="2011A"/>
    <s v="shrub"/>
    <s v="local"/>
    <x v="4"/>
    <s v=""/>
    <x v="0"/>
    <m/>
    <m/>
    <x v="8"/>
  </r>
  <r>
    <s v="5    KE031"/>
    <x v="3"/>
    <x v="3"/>
    <x v="0"/>
    <s v="2"/>
    <s v="2011A"/>
    <s v="shrub"/>
    <s v="improved/mixed+local"/>
    <x v="4"/>
    <s v="Giant Cavendish"/>
    <x v="1"/>
    <m/>
    <m/>
    <x v="8"/>
  </r>
  <r>
    <s v="5    KE031"/>
    <x v="3"/>
    <x v="3"/>
    <x v="0"/>
    <s v="3"/>
    <s v="2011A"/>
    <s v="shrub"/>
    <s v="local"/>
    <x v="12"/>
    <s v=""/>
    <x v="0"/>
    <m/>
    <m/>
    <x v="8"/>
  </r>
  <r>
    <s v="5    KE031"/>
    <x v="3"/>
    <x v="3"/>
    <x v="0"/>
    <s v="4"/>
    <s v="2011A"/>
    <s v="shrub"/>
    <s v="local"/>
    <x v="10"/>
    <s v=""/>
    <x v="1"/>
    <m/>
    <m/>
    <x v="8"/>
  </r>
  <r>
    <s v="5    KE031"/>
    <x v="3"/>
    <x v="3"/>
    <x v="0"/>
    <s v="5"/>
    <s v="2011A"/>
    <s v="woodlot"/>
    <s v="n/a"/>
    <x v="13"/>
    <s v="Eucalyptus saligna"/>
    <x v="1"/>
    <m/>
    <m/>
    <x v="8"/>
  </r>
  <r>
    <s v="2    KE039"/>
    <x v="4"/>
    <x v="0"/>
    <x v="0"/>
    <s v="1"/>
    <s v="2011A"/>
    <s v="cereal"/>
    <s v="hybrid"/>
    <x v="0"/>
    <s v=""/>
    <x v="1"/>
    <n v="150"/>
    <n v="3125"/>
    <x v="19"/>
  </r>
  <r>
    <s v="2    KE039"/>
    <x v="4"/>
    <x v="0"/>
    <x v="0"/>
    <s v="2"/>
    <s v="2011A"/>
    <s v="cereal"/>
    <s v="local"/>
    <x v="0"/>
    <s v=""/>
    <x v="0"/>
    <n v="500"/>
    <n v="2604.17"/>
    <x v="20"/>
  </r>
  <r>
    <s v="2    KE039"/>
    <x v="4"/>
    <x v="0"/>
    <x v="0"/>
    <s v="3"/>
    <s v="2011A"/>
    <s v="cereal"/>
    <s v="local"/>
    <x v="0"/>
    <s v=""/>
    <x v="0"/>
    <n v="75"/>
    <n v="1119.4000000000001"/>
    <x v="21"/>
  </r>
  <r>
    <s v="2    KE039"/>
    <x v="4"/>
    <x v="0"/>
    <x v="0"/>
    <s v="3"/>
    <s v="2011A"/>
    <s v="legume"/>
    <s v="local"/>
    <x v="1"/>
    <s v=""/>
    <x v="0"/>
    <n v="58"/>
    <n v="865.67"/>
    <x v="22"/>
  </r>
  <r>
    <s v="2    KE039"/>
    <x v="4"/>
    <x v="0"/>
    <x v="0"/>
    <s v="2"/>
    <s v="2011A"/>
    <s v="legume"/>
    <s v="local"/>
    <x v="1"/>
    <s v=""/>
    <x v="0"/>
    <n v="40"/>
    <n v="208.33"/>
    <x v="7"/>
  </r>
  <r>
    <s v="3    KE043"/>
    <x v="5"/>
    <x v="4"/>
    <x v="0"/>
    <s v="2"/>
    <s v="2011A"/>
    <s v="cereal"/>
    <s v="hybrid"/>
    <x v="0"/>
    <s v="Pioneer"/>
    <x v="0"/>
    <n v="270"/>
    <n v="7714.29"/>
    <x v="23"/>
  </r>
  <r>
    <s v="3    KE043"/>
    <x v="5"/>
    <x v="4"/>
    <x v="0"/>
    <s v="1"/>
    <s v="2011A"/>
    <s v="cereal"/>
    <s v="hybrid"/>
    <x v="0"/>
    <s v="Pioneer"/>
    <x v="0"/>
    <n v="180"/>
    <n v="4186.05"/>
    <x v="24"/>
  </r>
  <r>
    <s v="3    KE043"/>
    <x v="5"/>
    <x v="4"/>
    <x v="0"/>
    <s v="2"/>
    <s v="2011A"/>
    <s v="legume"/>
    <s v="local"/>
    <x v="1"/>
    <s v=""/>
    <x v="0"/>
    <n v="17"/>
    <n v="485.71"/>
    <x v="25"/>
  </r>
  <r>
    <s v="3    KE043"/>
    <x v="5"/>
    <x v="4"/>
    <x v="0"/>
    <s v="1"/>
    <s v="2011A"/>
    <s v="legume"/>
    <s v="local"/>
    <x v="1"/>
    <s v=""/>
    <x v="0"/>
    <n v="18"/>
    <n v="418.6"/>
    <x v="14"/>
  </r>
  <r>
    <s v="2    KE047"/>
    <x v="6"/>
    <x v="0"/>
    <x v="0"/>
    <s v="2"/>
    <s v="2011A"/>
    <s v="cereal"/>
    <s v="local"/>
    <x v="0"/>
    <s v="Punda"/>
    <x v="1"/>
    <n v="270"/>
    <n v="4354.84"/>
    <x v="26"/>
  </r>
  <r>
    <s v="2    KE047"/>
    <x v="6"/>
    <x v="0"/>
    <x v="0"/>
    <s v="3"/>
    <s v="2011A"/>
    <s v="cereal"/>
    <s v="local"/>
    <x v="0"/>
    <s v=""/>
    <x v="0"/>
    <n v="32"/>
    <n v="1882.35"/>
    <x v="27"/>
  </r>
  <r>
    <s v="2    KE047"/>
    <x v="6"/>
    <x v="0"/>
    <x v="0"/>
    <s v="1"/>
    <s v="2011A"/>
    <s v="legume"/>
    <s v="local"/>
    <x v="1"/>
    <s v=""/>
    <x v="0"/>
    <n v="21"/>
    <n v="600"/>
    <x v="28"/>
  </r>
  <r>
    <s v="2    KE047"/>
    <x v="6"/>
    <x v="0"/>
    <x v="0"/>
    <s v="1"/>
    <s v="2011A"/>
    <s v="cereal"/>
    <s v="hybrid"/>
    <x v="0"/>
    <s v="H614"/>
    <x v="0"/>
    <n v="20"/>
    <n v="571.42999999999995"/>
    <x v="29"/>
  </r>
  <r>
    <s v="2    KE047"/>
    <x v="6"/>
    <x v="0"/>
    <x v="0"/>
    <s v="3"/>
    <s v="2011A"/>
    <s v="tuber"/>
    <s v="local"/>
    <x v="14"/>
    <s v=""/>
    <x v="0"/>
    <m/>
    <m/>
    <x v="8"/>
  </r>
  <r>
    <s v="4    KE050"/>
    <x v="7"/>
    <x v="2"/>
    <x v="0"/>
    <s v="3"/>
    <s v="2011A"/>
    <s v="cereal"/>
    <s v="hybrid"/>
    <x v="0"/>
    <s v="Pana"/>
    <x v="1"/>
    <n v="130"/>
    <n v="2500"/>
    <x v="12"/>
  </r>
  <r>
    <s v="4    KE050"/>
    <x v="7"/>
    <x v="2"/>
    <x v="0"/>
    <s v="1"/>
    <s v="2011A"/>
    <s v="cereal"/>
    <s v="hybrid"/>
    <x v="0"/>
    <s v="H691"/>
    <x v="0"/>
    <n v="4.5"/>
    <n v="1510.79"/>
    <x v="30"/>
  </r>
  <r>
    <s v="4    KE050"/>
    <x v="7"/>
    <x v="2"/>
    <x v="0"/>
    <s v="1"/>
    <s v="2011A"/>
    <s v="shrub"/>
    <s v="local"/>
    <x v="4"/>
    <s v=""/>
    <x v="0"/>
    <m/>
    <m/>
    <x v="8"/>
  </r>
  <r>
    <s v="4    KE050"/>
    <x v="7"/>
    <x v="2"/>
    <x v="0"/>
    <s v="2"/>
    <s v="2011A"/>
    <s v="vegetables"/>
    <s v="hybrid"/>
    <x v="12"/>
    <s v=""/>
    <x v="1"/>
    <m/>
    <m/>
    <x v="8"/>
  </r>
  <r>
    <s v="5    KE057"/>
    <x v="8"/>
    <x v="3"/>
    <x v="0"/>
    <s v="1"/>
    <s v="2011A"/>
    <s v="cereal"/>
    <s v="local"/>
    <x v="0"/>
    <s v=""/>
    <x v="0"/>
    <n v="120"/>
    <n v="1237.1099999999999"/>
    <x v="31"/>
  </r>
  <r>
    <s v="5    KE057"/>
    <x v="8"/>
    <x v="3"/>
    <x v="0"/>
    <s v="3"/>
    <s v="2011A"/>
    <s v="cereal"/>
    <s v="local"/>
    <x v="0"/>
    <s v=""/>
    <x v="0"/>
    <n v="80"/>
    <n v="1081.08"/>
    <x v="32"/>
  </r>
  <r>
    <s v="5    KE057"/>
    <x v="8"/>
    <x v="3"/>
    <x v="0"/>
    <s v="1"/>
    <s v="2011A"/>
    <s v="legume"/>
    <s v="local"/>
    <x v="1"/>
    <s v=""/>
    <x v="0"/>
    <n v="100"/>
    <n v="1030.93"/>
    <x v="33"/>
  </r>
  <r>
    <s v="5    KE057"/>
    <x v="8"/>
    <x v="3"/>
    <x v="0"/>
    <s v="2"/>
    <s v="2011A"/>
    <s v="cereal"/>
    <s v="local"/>
    <x v="0"/>
    <s v=""/>
    <x v="0"/>
    <n v="75"/>
    <n v="1027.4000000000001"/>
    <x v="33"/>
  </r>
  <r>
    <s v="5    KE057"/>
    <x v="8"/>
    <x v="3"/>
    <x v="0"/>
    <s v="3"/>
    <s v="2011A"/>
    <s v="legume"/>
    <s v="local"/>
    <x v="1"/>
    <s v=""/>
    <x v="0"/>
    <n v="64"/>
    <n v="864.86"/>
    <x v="34"/>
  </r>
  <r>
    <s v="5    KE057"/>
    <x v="8"/>
    <x v="3"/>
    <x v="0"/>
    <s v="2"/>
    <s v="2011A"/>
    <s v="legume"/>
    <s v="local"/>
    <x v="1"/>
    <s v=""/>
    <x v="0"/>
    <n v="55"/>
    <n v="753.42"/>
    <x v="35"/>
  </r>
  <r>
    <s v="5    KE057"/>
    <x v="8"/>
    <x v="3"/>
    <x v="0"/>
    <s v="4"/>
    <s v="2011A"/>
    <s v="legume"/>
    <s v="hybrid"/>
    <x v="2"/>
    <s v="SB19"/>
    <x v="1"/>
    <n v="100"/>
    <n v="247.1"/>
    <x v="36"/>
  </r>
  <r>
    <s v="4    KE066"/>
    <x v="9"/>
    <x v="2"/>
    <x v="0"/>
    <s v="5"/>
    <s v="2011A"/>
    <s v="cereal"/>
    <s v="local"/>
    <x v="0"/>
    <s v=""/>
    <x v="0"/>
    <n v="68"/>
    <n v="2518.52"/>
    <x v="37"/>
  </r>
  <r>
    <s v="4    KE066"/>
    <x v="9"/>
    <x v="2"/>
    <x v="0"/>
    <s v="4"/>
    <s v="2011A"/>
    <s v="cereal"/>
    <s v="local"/>
    <x v="0"/>
    <s v=""/>
    <x v="1"/>
    <n v="73"/>
    <n v="2433.33"/>
    <x v="38"/>
  </r>
  <r>
    <s v="4    KE066"/>
    <x v="9"/>
    <x v="2"/>
    <x v="0"/>
    <s v="2"/>
    <s v="2011A"/>
    <s v="cereal"/>
    <s v="local"/>
    <x v="0"/>
    <s v=""/>
    <x v="0"/>
    <n v="10.5"/>
    <n v="1510.79"/>
    <x v="30"/>
  </r>
  <r>
    <s v="4    KE066"/>
    <x v="9"/>
    <x v="2"/>
    <x v="0"/>
    <s v="5"/>
    <s v="2011A"/>
    <s v="legume"/>
    <s v="local"/>
    <x v="1"/>
    <s v=""/>
    <x v="0"/>
    <n v="20"/>
    <n v="740.74"/>
    <x v="10"/>
  </r>
  <r>
    <s v="4    KE066"/>
    <x v="9"/>
    <x v="2"/>
    <x v="0"/>
    <s v="1"/>
    <s v="2011A"/>
    <s v="legume"/>
    <s v="local"/>
    <x v="1"/>
    <s v=""/>
    <x v="1"/>
    <n v="7.5"/>
    <n v="625"/>
    <x v="39"/>
  </r>
  <r>
    <s v="4    KE066"/>
    <x v="9"/>
    <x v="2"/>
    <x v="0"/>
    <s v="3"/>
    <s v="2011A"/>
    <s v="legume"/>
    <s v="local"/>
    <x v="6"/>
    <s v=""/>
    <x v="0"/>
    <n v="5"/>
    <n v="416.67"/>
    <x v="14"/>
  </r>
  <r>
    <s v="4    KE066"/>
    <x v="9"/>
    <x v="2"/>
    <x v="0"/>
    <s v="5"/>
    <s v="2011A"/>
    <s v="legume"/>
    <s v="local"/>
    <x v="2"/>
    <s v=""/>
    <x v="0"/>
    <n v="9"/>
    <n v="333.33"/>
    <x v="11"/>
  </r>
  <r>
    <s v="4    KE066"/>
    <x v="9"/>
    <x v="2"/>
    <x v="0"/>
    <s v="5"/>
    <s v="2011A"/>
    <s v="legume"/>
    <s v="local"/>
    <x v="15"/>
    <s v=""/>
    <x v="0"/>
    <n v="6"/>
    <n v="222.22"/>
    <x v="40"/>
  </r>
  <r>
    <s v="3    KE072"/>
    <x v="10"/>
    <x v="4"/>
    <x v="0"/>
    <s v="1"/>
    <s v="2011A"/>
    <s v="cereal"/>
    <s v="hybrid"/>
    <x v="0"/>
    <s v="H614"/>
    <x v="0"/>
    <n v="50"/>
    <n v="1315.79"/>
    <x v="41"/>
  </r>
  <r>
    <s v="3    KE072"/>
    <x v="10"/>
    <x v="4"/>
    <x v="0"/>
    <s v="1"/>
    <s v="2011A"/>
    <s v="legume"/>
    <s v="local"/>
    <x v="1"/>
    <s v=""/>
    <x v="0"/>
    <n v="19"/>
    <n v="500"/>
    <x v="42"/>
  </r>
  <r>
    <s v="3    KE072"/>
    <x v="10"/>
    <x v="4"/>
    <x v="0"/>
    <s v="3"/>
    <s v="2011A"/>
    <s v="cereal"/>
    <s v="local"/>
    <x v="16"/>
    <s v=""/>
    <x v="1"/>
    <n v="150"/>
    <n v="404.31"/>
    <x v="43"/>
  </r>
  <r>
    <s v="3    KE072"/>
    <x v="10"/>
    <x v="4"/>
    <x v="0"/>
    <s v="2"/>
    <s v="2011A"/>
    <s v="feed/fodder"/>
    <s v="local"/>
    <x v="17"/>
    <s v=""/>
    <x v="1"/>
    <m/>
    <m/>
    <x v="8"/>
  </r>
  <r>
    <s v="4    KE083"/>
    <x v="11"/>
    <x v="2"/>
    <x v="0"/>
    <s v="3"/>
    <s v="2011A"/>
    <s v="cereal"/>
    <s v="local"/>
    <x v="0"/>
    <s v=""/>
    <x v="0"/>
    <n v="80"/>
    <n v="2580.65"/>
    <x v="44"/>
  </r>
  <r>
    <s v="4    KE083"/>
    <x v="11"/>
    <x v="2"/>
    <x v="0"/>
    <s v="2"/>
    <s v="2011A"/>
    <s v="cereal"/>
    <s v="local"/>
    <x v="0"/>
    <s v="Maragoli"/>
    <x v="1"/>
    <n v="43"/>
    <n v="2529.41"/>
    <x v="45"/>
  </r>
  <r>
    <s v="4    KE083"/>
    <x v="11"/>
    <x v="2"/>
    <x v="0"/>
    <s v="1"/>
    <s v="2011A"/>
    <s v="cereal"/>
    <s v="local"/>
    <x v="0"/>
    <s v="Maragoli"/>
    <x v="0"/>
    <n v="33"/>
    <n v="1941.18"/>
    <x v="46"/>
  </r>
  <r>
    <s v="4    KE083"/>
    <x v="11"/>
    <x v="2"/>
    <x v="0"/>
    <s v="4"/>
    <s v="2011A"/>
    <s v="cereal"/>
    <s v="hybrid"/>
    <x v="0"/>
    <s v=""/>
    <x v="1"/>
    <n v="360"/>
    <n v="1531.91"/>
    <x v="47"/>
  </r>
  <r>
    <s v="4    KE083"/>
    <x v="11"/>
    <x v="2"/>
    <x v="0"/>
    <s v="1"/>
    <s v="2011A"/>
    <s v="legume"/>
    <s v="local"/>
    <x v="1"/>
    <s v=""/>
    <x v="0"/>
    <n v="12.5"/>
    <n v="735.29"/>
    <x v="10"/>
  </r>
  <r>
    <s v="4    KE083"/>
    <x v="11"/>
    <x v="2"/>
    <x v="0"/>
    <s v="3"/>
    <s v="2011A"/>
    <s v="legume"/>
    <s v="local"/>
    <x v="6"/>
    <s v=""/>
    <x v="0"/>
    <n v="11"/>
    <n v="354.84"/>
    <x v="15"/>
  </r>
  <r>
    <s v="5    KE084"/>
    <x v="12"/>
    <x v="3"/>
    <x v="0"/>
    <s v="5"/>
    <s v="2011A"/>
    <s v="cereal"/>
    <s v="local"/>
    <x v="0"/>
    <s v=""/>
    <x v="0"/>
    <n v="150"/>
    <n v="1450.68"/>
    <x v="48"/>
  </r>
  <r>
    <s v="5    KE084"/>
    <x v="12"/>
    <x v="3"/>
    <x v="0"/>
    <s v="3"/>
    <s v="2011A"/>
    <s v="cereal"/>
    <s v="hybrid"/>
    <x v="0"/>
    <s v="H614"/>
    <x v="1"/>
    <n v="90"/>
    <n v="1029.75"/>
    <x v="33"/>
  </r>
  <r>
    <s v="5    KE084"/>
    <x v="12"/>
    <x v="3"/>
    <x v="0"/>
    <s v="5"/>
    <s v="2011A"/>
    <s v="legume"/>
    <s v="local"/>
    <x v="1"/>
    <s v=""/>
    <x v="0"/>
    <n v="36"/>
    <n v="348.16"/>
    <x v="15"/>
  </r>
  <r>
    <s v="5    KE084"/>
    <x v="12"/>
    <x v="3"/>
    <x v="0"/>
    <s v="0"/>
    <s v="2011A"/>
    <s v="n/a"/>
    <s v="n/a"/>
    <x v="5"/>
    <s v="n/a"/>
    <x v="2"/>
    <m/>
    <m/>
    <x v="8"/>
  </r>
  <r>
    <s v="5    KE084"/>
    <x v="12"/>
    <x v="3"/>
    <x v="0"/>
    <s v="1"/>
    <s v="2011A"/>
    <s v="shrub"/>
    <s v="improved/mixed"/>
    <x v="10"/>
    <s v=""/>
    <x v="1"/>
    <m/>
    <m/>
    <x v="8"/>
  </r>
  <r>
    <s v="5    KE084"/>
    <x v="12"/>
    <x v="3"/>
    <x v="0"/>
    <s v="2"/>
    <s v="2011A"/>
    <s v="shrub"/>
    <s v="local"/>
    <x v="18"/>
    <s v=""/>
    <x v="1"/>
    <m/>
    <m/>
    <x v="8"/>
  </r>
  <r>
    <s v="5    KE084"/>
    <x v="12"/>
    <x v="3"/>
    <x v="0"/>
    <s v="4"/>
    <s v="2011A"/>
    <s v="shrub"/>
    <s v="local"/>
    <x v="19"/>
    <s v=""/>
    <x v="0"/>
    <m/>
    <m/>
    <x v="8"/>
  </r>
  <r>
    <s v="5    KE084"/>
    <x v="12"/>
    <x v="3"/>
    <x v="0"/>
    <s v="4"/>
    <s v="2011A"/>
    <s v="shrub"/>
    <s v="local"/>
    <x v="4"/>
    <s v=""/>
    <x v="0"/>
    <m/>
    <m/>
    <x v="8"/>
  </r>
  <r>
    <s v="1    KE085"/>
    <x v="13"/>
    <x v="1"/>
    <x v="0"/>
    <s v="3"/>
    <s v="2011A"/>
    <s v="legume"/>
    <s v="local"/>
    <x v="1"/>
    <s v="Punda"/>
    <x v="0"/>
    <n v="40"/>
    <n v="3333.33"/>
    <x v="49"/>
  </r>
  <r>
    <s v="1    KE085"/>
    <x v="13"/>
    <x v="1"/>
    <x v="0"/>
    <s v="2"/>
    <s v="2011A"/>
    <s v="cereal"/>
    <s v="local"/>
    <x v="0"/>
    <s v="Maragoli"/>
    <x v="0"/>
    <n v="30"/>
    <n v="1875"/>
    <x v="27"/>
  </r>
  <r>
    <s v="1    KE085"/>
    <x v="13"/>
    <x v="1"/>
    <x v="0"/>
    <s v="1"/>
    <s v="2011A"/>
    <s v="cereal"/>
    <s v="local"/>
    <x v="0"/>
    <s v="Maragoli"/>
    <x v="0"/>
    <n v="30"/>
    <n v="1500"/>
    <x v="50"/>
  </r>
  <r>
    <s v="1    KE085"/>
    <x v="13"/>
    <x v="1"/>
    <x v="0"/>
    <s v="3"/>
    <s v="2011A"/>
    <s v="cereal"/>
    <s v="local"/>
    <x v="0"/>
    <s v=""/>
    <x v="0"/>
    <n v="120"/>
    <n v="1234.57"/>
    <x v="51"/>
  </r>
  <r>
    <s v="1    KE085"/>
    <x v="13"/>
    <x v="1"/>
    <x v="0"/>
    <s v="2"/>
    <s v="2011A"/>
    <s v="legume"/>
    <s v="local"/>
    <x v="1"/>
    <s v="Punda"/>
    <x v="0"/>
    <n v="8"/>
    <n v="500"/>
    <x v="42"/>
  </r>
  <r>
    <s v="1    KE085"/>
    <x v="13"/>
    <x v="1"/>
    <x v="0"/>
    <s v="1"/>
    <s v="2011A"/>
    <s v="legume"/>
    <s v="local"/>
    <x v="1"/>
    <s v="Punda"/>
    <x v="0"/>
    <n v="8"/>
    <n v="400"/>
    <x v="43"/>
  </r>
  <r>
    <s v="3    KE099"/>
    <x v="14"/>
    <x v="4"/>
    <x v="0"/>
    <s v="2"/>
    <s v="2011A"/>
    <s v="cereal"/>
    <s v="local"/>
    <x v="0"/>
    <s v=""/>
    <x v="0"/>
    <n v="150"/>
    <n v="7894.74"/>
    <x v="52"/>
  </r>
  <r>
    <s v="3    KE099"/>
    <x v="14"/>
    <x v="4"/>
    <x v="0"/>
    <s v="3"/>
    <s v="2011A"/>
    <s v="cereal"/>
    <s v="local"/>
    <x v="0"/>
    <s v=""/>
    <x v="0"/>
    <n v="135"/>
    <n v="2872.34"/>
    <x v="53"/>
  </r>
  <r>
    <s v="3    KE099"/>
    <x v="14"/>
    <x v="4"/>
    <x v="0"/>
    <s v="1"/>
    <s v="2011A"/>
    <s v="cereal"/>
    <s v="hybrid"/>
    <x v="0"/>
    <s v=""/>
    <x v="0"/>
    <n v="300"/>
    <n v="2654.87"/>
    <x v="2"/>
  </r>
  <r>
    <s v="3    KE099"/>
    <x v="14"/>
    <x v="4"/>
    <x v="0"/>
    <s v="3"/>
    <s v="2011A"/>
    <s v="legume"/>
    <s v="local"/>
    <x v="1"/>
    <s v=""/>
    <x v="0"/>
    <n v="62"/>
    <n v="1319.15"/>
    <x v="41"/>
  </r>
  <r>
    <s v="3    KE099"/>
    <x v="14"/>
    <x v="4"/>
    <x v="0"/>
    <s v="3"/>
    <s v="2011A"/>
    <s v="legume"/>
    <s v="local"/>
    <x v="2"/>
    <s v=""/>
    <x v="0"/>
    <n v="46"/>
    <n v="978.72"/>
    <x v="54"/>
  </r>
  <r>
    <s v="3    KE099"/>
    <x v="14"/>
    <x v="4"/>
    <x v="0"/>
    <s v="1"/>
    <s v="2011A"/>
    <s v="legume"/>
    <s v="improved/mixed"/>
    <x v="1"/>
    <s v="Wairimu"/>
    <x v="0"/>
    <n v="63"/>
    <n v="557.52"/>
    <x v="55"/>
  </r>
  <r>
    <s v="3    KE099"/>
    <x v="14"/>
    <x v="4"/>
    <x v="0"/>
    <s v="2"/>
    <s v="2011A"/>
    <s v="shrub"/>
    <s v="local"/>
    <x v="4"/>
    <s v=""/>
    <x v="0"/>
    <m/>
    <m/>
    <x v="8"/>
  </r>
  <r>
    <s v="3    KE104"/>
    <x v="15"/>
    <x v="4"/>
    <x v="1"/>
    <s v="4"/>
    <s v="2011A"/>
    <s v="cereal"/>
    <s v="local"/>
    <x v="0"/>
    <s v=""/>
    <x v="0"/>
    <n v="270"/>
    <n v="2368.42"/>
    <x v="56"/>
  </r>
  <r>
    <s v="3    KE104"/>
    <x v="15"/>
    <x v="4"/>
    <x v="1"/>
    <s v="2"/>
    <s v="2011A"/>
    <s v="cereal"/>
    <s v="hybrid"/>
    <x v="0"/>
    <s v=""/>
    <x v="0"/>
    <n v="125"/>
    <n v="2192.98"/>
    <x v="57"/>
  </r>
  <r>
    <s v="3    KE104"/>
    <x v="15"/>
    <x v="4"/>
    <x v="1"/>
    <s v="2"/>
    <s v="2011A"/>
    <s v="cereal"/>
    <s v="local"/>
    <x v="20"/>
    <s v=""/>
    <x v="0"/>
    <n v="50"/>
    <n v="877.19"/>
    <x v="58"/>
  </r>
  <r>
    <s v="3    KE104"/>
    <x v="15"/>
    <x v="4"/>
    <x v="1"/>
    <s v="1"/>
    <s v="2011A"/>
    <s v="cereal"/>
    <s v="hybrid"/>
    <x v="0"/>
    <s v=""/>
    <x v="1"/>
    <n v="200"/>
    <n v="694.44"/>
    <x v="59"/>
  </r>
  <r>
    <s v="3    KE104"/>
    <x v="15"/>
    <x v="4"/>
    <x v="1"/>
    <s v="4"/>
    <s v="2011A"/>
    <s v="legume"/>
    <s v="local"/>
    <x v="1"/>
    <s v="Kaponde"/>
    <x v="0"/>
    <n v="44"/>
    <n v="385.96"/>
    <x v="60"/>
  </r>
  <r>
    <s v="3    KE104"/>
    <x v="15"/>
    <x v="4"/>
    <x v="1"/>
    <s v="3"/>
    <s v="2011A"/>
    <s v="shrub"/>
    <s v="improved/mixed"/>
    <x v="9"/>
    <s v="N14"/>
    <x v="1"/>
    <m/>
    <m/>
    <x v="8"/>
  </r>
  <r>
    <s v="3    KE104"/>
    <x v="15"/>
    <x v="4"/>
    <x v="1"/>
    <s v="5"/>
    <s v="2011A"/>
    <s v="shrub"/>
    <s v="local"/>
    <x v="4"/>
    <s v=""/>
    <x v="1"/>
    <m/>
    <m/>
    <x v="8"/>
  </r>
  <r>
    <s v="4    KE106"/>
    <x v="16"/>
    <x v="2"/>
    <x v="1"/>
    <s v="1"/>
    <s v="2011A"/>
    <s v="cereal"/>
    <s v="hybrid+local"/>
    <x v="0"/>
    <s v=""/>
    <x v="0"/>
    <n v="270"/>
    <n v="1777.49"/>
    <x v="61"/>
  </r>
  <r>
    <s v="4    KE106"/>
    <x v="16"/>
    <x v="2"/>
    <x v="1"/>
    <s v="1"/>
    <s v="2011A"/>
    <s v="legume"/>
    <s v="local"/>
    <x v="21"/>
    <s v=""/>
    <x v="0"/>
    <n v="48"/>
    <n v="316"/>
    <x v="5"/>
  </r>
  <r>
    <s v="4    KE108"/>
    <x v="17"/>
    <x v="2"/>
    <x v="1"/>
    <s v="4"/>
    <s v="2011A"/>
    <s v="cereal"/>
    <s v="local"/>
    <x v="0"/>
    <s v=""/>
    <x v="1"/>
    <n v="400"/>
    <n v="1904.76"/>
    <x v="62"/>
  </r>
  <r>
    <s v="4    KE108"/>
    <x v="17"/>
    <x v="2"/>
    <x v="1"/>
    <s v="5"/>
    <s v="2011A"/>
    <s v="cereal"/>
    <s v="local"/>
    <x v="0"/>
    <s v=""/>
    <x v="1"/>
    <n v="120"/>
    <n v="1071.43"/>
    <x v="63"/>
  </r>
  <r>
    <s v="4    KE108"/>
    <x v="17"/>
    <x v="2"/>
    <x v="1"/>
    <s v="1"/>
    <s v="2011A"/>
    <s v="cereal"/>
    <s v="hybrid"/>
    <x v="0"/>
    <s v="H513"/>
    <x v="0"/>
    <n v="180"/>
    <n v="803.57"/>
    <x v="64"/>
  </r>
  <r>
    <s v="4    KE108"/>
    <x v="17"/>
    <x v="2"/>
    <x v="1"/>
    <s v="3"/>
    <s v="2011A"/>
    <s v="shrub"/>
    <s v="improved/mixed"/>
    <x v="9"/>
    <s v=""/>
    <x v="1"/>
    <n v="300"/>
    <n v="612.24"/>
    <x v="65"/>
  </r>
  <r>
    <s v="4    KE108"/>
    <x v="17"/>
    <x v="2"/>
    <x v="1"/>
    <s v="2"/>
    <s v="2011A"/>
    <s v="cereal"/>
    <s v="hybrid"/>
    <x v="0"/>
    <s v="H513"/>
    <x v="1"/>
    <n v="130"/>
    <n v="580.36"/>
    <x v="66"/>
  </r>
  <r>
    <s v="4    KE108"/>
    <x v="17"/>
    <x v="2"/>
    <x v="1"/>
    <s v="1"/>
    <s v="2011A"/>
    <s v="legume"/>
    <s v="local"/>
    <x v="1"/>
    <s v=""/>
    <x v="0"/>
    <n v="67"/>
    <n v="299.11"/>
    <x v="67"/>
  </r>
  <r>
    <s v="2    KE109"/>
    <x v="18"/>
    <x v="0"/>
    <x v="1"/>
    <s v="3"/>
    <s v="2011A"/>
    <s v="cereal"/>
    <s v="local"/>
    <x v="0"/>
    <s v=""/>
    <x v="1"/>
    <n v="720"/>
    <n v="1183.43"/>
    <x v="68"/>
  </r>
  <r>
    <s v="2    KE109"/>
    <x v="18"/>
    <x v="0"/>
    <x v="1"/>
    <s v="2"/>
    <s v="2011A"/>
    <s v="cereal"/>
    <s v="hybrid+local"/>
    <x v="0"/>
    <s v=""/>
    <x v="1"/>
    <n v="405"/>
    <n v="1128.76"/>
    <x v="69"/>
  </r>
  <r>
    <s v="2    KE109"/>
    <x v="18"/>
    <x v="0"/>
    <x v="1"/>
    <s v="1"/>
    <s v="2011A"/>
    <s v="tuber"/>
    <s v="local"/>
    <x v="14"/>
    <s v=""/>
    <x v="1"/>
    <m/>
    <m/>
    <x v="8"/>
  </r>
  <r>
    <s v="5    KE116"/>
    <x v="19"/>
    <x v="3"/>
    <x v="1"/>
    <s v="8"/>
    <s v="2011A"/>
    <s v="cereal"/>
    <s v="local"/>
    <x v="0"/>
    <s v=""/>
    <x v="1"/>
    <n v="360"/>
    <n v="1747.57"/>
    <x v="70"/>
  </r>
  <r>
    <s v="5    KE116"/>
    <x v="19"/>
    <x v="3"/>
    <x v="1"/>
    <s v="6"/>
    <s v="2011A"/>
    <s v="cereal"/>
    <s v="hybrid"/>
    <x v="0"/>
    <s v="H624"/>
    <x v="0"/>
    <n v="135"/>
    <n v="1205.3599999999999"/>
    <x v="71"/>
  </r>
  <r>
    <s v="5    KE116"/>
    <x v="19"/>
    <x v="3"/>
    <x v="1"/>
    <s v="4"/>
    <s v="2011A"/>
    <s v="cereal"/>
    <s v="hybrid"/>
    <x v="0"/>
    <s v="H513"/>
    <x v="1"/>
    <n v="135"/>
    <n v="1022.73"/>
    <x v="72"/>
  </r>
  <r>
    <s v="5    KE116"/>
    <x v="19"/>
    <x v="3"/>
    <x v="1"/>
    <s v="6"/>
    <s v="2011A"/>
    <s v="legume"/>
    <s v="local"/>
    <x v="1"/>
    <s v="Rosecoco"/>
    <x v="0"/>
    <n v="37"/>
    <n v="330.36"/>
    <x v="11"/>
  </r>
  <r>
    <s v="5    KE116"/>
    <x v="19"/>
    <x v="3"/>
    <x v="1"/>
    <s v="1"/>
    <s v="2011A"/>
    <s v="n/a"/>
    <s v="n/a"/>
    <x v="3"/>
    <s v=""/>
    <x v="2"/>
    <m/>
    <m/>
    <x v="8"/>
  </r>
  <r>
    <s v="5    KE116"/>
    <x v="19"/>
    <x v="3"/>
    <x v="1"/>
    <s v="2"/>
    <s v="2011A"/>
    <s v="tuber"/>
    <s v="improved/mixed"/>
    <x v="22"/>
    <s v="CMAD"/>
    <x v="0"/>
    <m/>
    <m/>
    <x v="8"/>
  </r>
  <r>
    <s v="5    KE116"/>
    <x v="19"/>
    <x v="3"/>
    <x v="1"/>
    <s v="2"/>
    <s v="2011A"/>
    <s v="tuber"/>
    <s v="improved/mixed"/>
    <x v="14"/>
    <s v="CMAD"/>
    <x v="0"/>
    <m/>
    <m/>
    <x v="8"/>
  </r>
  <r>
    <s v="5    KE116"/>
    <x v="19"/>
    <x v="3"/>
    <x v="1"/>
    <s v="3"/>
    <s v="2011A"/>
    <s v="tuber"/>
    <s v="local"/>
    <x v="22"/>
    <s v=""/>
    <x v="3"/>
    <m/>
    <m/>
    <x v="8"/>
  </r>
  <r>
    <s v="5    KE116"/>
    <x v="19"/>
    <x v="3"/>
    <x v="1"/>
    <s v="5"/>
    <s v="2011A"/>
    <s v="shrub"/>
    <s v="improved/mixed"/>
    <x v="9"/>
    <s v="N14"/>
    <x v="1"/>
    <m/>
    <m/>
    <x v="8"/>
  </r>
  <r>
    <s v="5    KE116"/>
    <x v="19"/>
    <x v="3"/>
    <x v="1"/>
    <s v="7"/>
    <s v="2011A"/>
    <s v="n/a"/>
    <s v="n/a"/>
    <x v="3"/>
    <s v=""/>
    <x v="2"/>
    <m/>
    <m/>
    <x v="8"/>
  </r>
  <r>
    <s v="3    KE131"/>
    <x v="20"/>
    <x v="4"/>
    <x v="1"/>
    <s v="1"/>
    <s v="2011A"/>
    <s v="cereal"/>
    <s v="hybrid"/>
    <x v="0"/>
    <s v="H614"/>
    <x v="0"/>
    <n v="360"/>
    <n v="2896.22"/>
    <x v="73"/>
  </r>
  <r>
    <s v="3    KE131"/>
    <x v="20"/>
    <x v="4"/>
    <x v="1"/>
    <s v="2"/>
    <s v="2011A"/>
    <s v="legume"/>
    <s v="local"/>
    <x v="2"/>
    <s v=""/>
    <x v="1"/>
    <n v="33"/>
    <n v="736.61"/>
    <x v="10"/>
  </r>
  <r>
    <s v="3    KE131"/>
    <x v="20"/>
    <x v="4"/>
    <x v="1"/>
    <s v="3"/>
    <s v="2011A"/>
    <s v="legume"/>
    <s v="hybrid"/>
    <x v="2"/>
    <s v="SB25"/>
    <x v="1"/>
    <n v="3"/>
    <n v="300"/>
    <x v="67"/>
  </r>
  <r>
    <s v="3    KE131"/>
    <x v="20"/>
    <x v="4"/>
    <x v="1"/>
    <s v="1"/>
    <s v="2011A"/>
    <s v="legume"/>
    <s v="local"/>
    <x v="1"/>
    <s v="Nyayo"/>
    <x v="0"/>
    <n v="10"/>
    <n v="80.45"/>
    <x v="74"/>
  </r>
  <r>
    <s v="5    KE134"/>
    <x v="21"/>
    <x v="3"/>
    <x v="1"/>
    <s v="5"/>
    <s v="2011A"/>
    <s v="cereal"/>
    <s v="local"/>
    <x v="0"/>
    <s v=""/>
    <x v="0"/>
    <n v="180"/>
    <n v="1764.71"/>
    <x v="75"/>
  </r>
  <r>
    <s v="5    KE134"/>
    <x v="21"/>
    <x v="3"/>
    <x v="1"/>
    <s v="3"/>
    <s v="2011A"/>
    <s v="cereal"/>
    <s v="local"/>
    <x v="0"/>
    <s v=""/>
    <x v="1"/>
    <n v="150"/>
    <n v="537.63"/>
    <x v="76"/>
  </r>
  <r>
    <s v="5    KE134"/>
    <x v="21"/>
    <x v="3"/>
    <x v="1"/>
    <s v="2"/>
    <s v="2011A"/>
    <s v="legume"/>
    <s v="local"/>
    <x v="1"/>
    <s v=""/>
    <x v="1"/>
    <n v="12"/>
    <n v="461.54"/>
    <x v="77"/>
  </r>
  <r>
    <s v="5    KE134"/>
    <x v="21"/>
    <x v="3"/>
    <x v="1"/>
    <s v="1"/>
    <s v="2011A"/>
    <s v="legume"/>
    <s v="local"/>
    <x v="21"/>
    <s v=""/>
    <x v="1"/>
    <n v="5"/>
    <n v="333.33"/>
    <x v="11"/>
  </r>
  <r>
    <s v="5    KE134"/>
    <x v="21"/>
    <x v="3"/>
    <x v="1"/>
    <s v="4"/>
    <s v="2011A"/>
    <s v="shrub"/>
    <s v="improved/mixed"/>
    <x v="9"/>
    <s v=""/>
    <x v="1"/>
    <m/>
    <m/>
    <x v="8"/>
  </r>
  <r>
    <s v="5    KE134"/>
    <x v="21"/>
    <x v="3"/>
    <x v="1"/>
    <s v="5"/>
    <s v="2011A"/>
    <s v="shrub"/>
    <s v="local"/>
    <x v="4"/>
    <s v=""/>
    <x v="0"/>
    <m/>
    <m/>
    <x v="8"/>
  </r>
  <r>
    <s v="5    KE134"/>
    <x v="21"/>
    <x v="3"/>
    <x v="1"/>
    <s v="6"/>
    <s v="2011A"/>
    <s v="tuber"/>
    <s v="local"/>
    <x v="14"/>
    <s v=""/>
    <x v="1"/>
    <m/>
    <m/>
    <x v="8"/>
  </r>
  <r>
    <s v="1    KE150"/>
    <x v="22"/>
    <x v="1"/>
    <x v="1"/>
    <s v="1"/>
    <s v="2011A"/>
    <s v="cereal"/>
    <s v="hybrid"/>
    <x v="0"/>
    <s v=""/>
    <x v="1"/>
    <n v="150"/>
    <n v="769.23"/>
    <x v="78"/>
  </r>
  <r>
    <s v="1    KE150"/>
    <x v="22"/>
    <x v="1"/>
    <x v="1"/>
    <s v="2"/>
    <s v="2011A"/>
    <s v="shrub"/>
    <s v="improved/mixed"/>
    <x v="9"/>
    <s v=""/>
    <x v="1"/>
    <m/>
    <m/>
    <x v="8"/>
  </r>
  <r>
    <s v="2    KE151"/>
    <x v="23"/>
    <x v="0"/>
    <x v="1"/>
    <s v="1"/>
    <s v="2011A"/>
    <s v="cereal"/>
    <s v="local"/>
    <x v="0"/>
    <s v="H614"/>
    <x v="1"/>
    <n v="180"/>
    <n v="2117.65"/>
    <x v="79"/>
  </r>
  <r>
    <s v="2    KE151"/>
    <x v="23"/>
    <x v="0"/>
    <x v="1"/>
    <s v="1"/>
    <s v="2011A"/>
    <s v="legume"/>
    <s v="local"/>
    <x v="1"/>
    <s v="Nyayo"/>
    <x v="0"/>
    <n v="25"/>
    <n v="294.12"/>
    <x v="80"/>
  </r>
  <r>
    <s v="2    KE156"/>
    <x v="24"/>
    <x v="0"/>
    <x v="1"/>
    <s v="1"/>
    <s v="2011A"/>
    <s v="cereal"/>
    <s v="hybrid"/>
    <x v="0"/>
    <s v="H614+H625+H636"/>
    <x v="0"/>
    <n v="270"/>
    <n v="5869.57"/>
    <x v="81"/>
  </r>
  <r>
    <s v="2    KE156"/>
    <x v="24"/>
    <x v="0"/>
    <x v="1"/>
    <s v="2"/>
    <s v="2011A"/>
    <s v="cereal"/>
    <s v="hybrid"/>
    <x v="0"/>
    <s v="H614+H625+H636"/>
    <x v="0"/>
    <n v="300"/>
    <n v="2803.74"/>
    <x v="82"/>
  </r>
  <r>
    <s v="2    KE156"/>
    <x v="24"/>
    <x v="0"/>
    <x v="1"/>
    <s v="3"/>
    <s v="2011A"/>
    <s v="cereal"/>
    <s v="hybrid"/>
    <x v="0"/>
    <s v="H614+H625+H636"/>
    <x v="1"/>
    <n v="280"/>
    <n v="1707.32"/>
    <x v="83"/>
  </r>
  <r>
    <s v="2    KE156"/>
    <x v="24"/>
    <x v="0"/>
    <x v="1"/>
    <s v="1"/>
    <s v="2011A"/>
    <s v="legume"/>
    <s v="local"/>
    <x v="1"/>
    <s v=""/>
    <x v="0"/>
    <n v="28"/>
    <n v="608.70000000000005"/>
    <x v="65"/>
  </r>
  <r>
    <s v="2    KE156"/>
    <x v="24"/>
    <x v="0"/>
    <x v="1"/>
    <s v="2"/>
    <s v="2011A"/>
    <s v="legume"/>
    <s v="local"/>
    <x v="1"/>
    <s v=""/>
    <x v="0"/>
    <n v="47"/>
    <n v="439.25"/>
    <x v="84"/>
  </r>
  <r>
    <s v="2    KE156"/>
    <x v="24"/>
    <x v="0"/>
    <x v="1"/>
    <s v="4"/>
    <s v="2011A"/>
    <s v="legume"/>
    <s v="hybrid"/>
    <x v="15"/>
    <s v=""/>
    <x v="0"/>
    <n v="36"/>
    <n v="219.51"/>
    <x v="40"/>
  </r>
  <r>
    <s v="2    KE156"/>
    <x v="24"/>
    <x v="0"/>
    <x v="1"/>
    <s v="4"/>
    <s v="2011A"/>
    <s v="vegetables"/>
    <s v="local"/>
    <x v="12"/>
    <s v=""/>
    <x v="1"/>
    <m/>
    <m/>
    <x v="8"/>
  </r>
  <r>
    <s v="3    KE165"/>
    <x v="25"/>
    <x v="4"/>
    <x v="1"/>
    <s v="1"/>
    <s v="2011A"/>
    <s v="cereal"/>
    <s v="local"/>
    <x v="0"/>
    <s v=""/>
    <x v="0"/>
    <n v="280"/>
    <n v="4204.2"/>
    <x v="85"/>
  </r>
  <r>
    <s v="3    KE165"/>
    <x v="25"/>
    <x v="4"/>
    <x v="1"/>
    <s v="6"/>
    <s v="2011A"/>
    <s v="cereal"/>
    <s v="local"/>
    <x v="0"/>
    <s v=""/>
    <x v="1"/>
    <n v="500"/>
    <n v="2555.58"/>
    <x v="86"/>
  </r>
  <r>
    <s v="3    KE165"/>
    <x v="25"/>
    <x v="4"/>
    <x v="1"/>
    <s v="7"/>
    <s v="2011A"/>
    <s v="cereal"/>
    <s v="local"/>
    <x v="0"/>
    <s v=""/>
    <x v="0"/>
    <n v="135"/>
    <n v="1854.4"/>
    <x v="87"/>
  </r>
  <r>
    <s v="3    KE165"/>
    <x v="25"/>
    <x v="4"/>
    <x v="1"/>
    <s v="2"/>
    <s v="2011A"/>
    <s v="cereal"/>
    <s v="hybrid"/>
    <x v="0"/>
    <s v="H624"/>
    <x v="0"/>
    <n v="450"/>
    <n v="1814.52"/>
    <x v="88"/>
  </r>
  <r>
    <s v="3    KE165"/>
    <x v="25"/>
    <x v="4"/>
    <x v="1"/>
    <s v="4"/>
    <s v="2011A"/>
    <s v="cereal"/>
    <s v="hybrid"/>
    <x v="0"/>
    <s v="H513"/>
    <x v="1"/>
    <n v="1000"/>
    <n v="1234.72"/>
    <x v="89"/>
  </r>
  <r>
    <s v="3    KE165"/>
    <x v="25"/>
    <x v="4"/>
    <x v="1"/>
    <s v="2"/>
    <s v="2011A"/>
    <s v="legume"/>
    <s v="local"/>
    <x v="15"/>
    <s v=""/>
    <x v="0"/>
    <n v="9"/>
    <n v="957.45"/>
    <x v="90"/>
  </r>
  <r>
    <s v="3    KE165"/>
    <x v="25"/>
    <x v="4"/>
    <x v="1"/>
    <s v="7"/>
    <s v="2011A"/>
    <s v="legume"/>
    <s v="local"/>
    <x v="1"/>
    <s v="Nyaluo"/>
    <x v="0"/>
    <n v="35"/>
    <n v="480.77"/>
    <x v="91"/>
  </r>
  <r>
    <s v="3    KE165"/>
    <x v="25"/>
    <x v="4"/>
    <x v="1"/>
    <s v="1"/>
    <s v="2011A"/>
    <s v="shrub"/>
    <s v="local"/>
    <x v="4"/>
    <s v=""/>
    <x v="0"/>
    <m/>
    <m/>
    <x v="8"/>
  </r>
  <r>
    <s v="3    KE165"/>
    <x v="25"/>
    <x v="4"/>
    <x v="1"/>
    <s v="3"/>
    <s v="2011A"/>
    <s v="tuber"/>
    <s v="hybrid"/>
    <x v="22"/>
    <s v=""/>
    <x v="1"/>
    <m/>
    <m/>
    <x v="8"/>
  </r>
  <r>
    <s v="3    KE165"/>
    <x v="25"/>
    <x v="4"/>
    <x v="1"/>
    <s v="5"/>
    <s v="2011A"/>
    <s v="shrub"/>
    <s v="improved/mixed"/>
    <x v="9"/>
    <s v=""/>
    <x v="1"/>
    <m/>
    <m/>
    <x v="8"/>
  </r>
  <r>
    <s v="2    KE177"/>
    <x v="26"/>
    <x v="0"/>
    <x v="1"/>
    <s v="2"/>
    <s v="2011A"/>
    <s v="cereal"/>
    <s v="local"/>
    <x v="0"/>
    <s v=""/>
    <x v="1"/>
    <n v="270"/>
    <n v="1588.24"/>
    <x v="92"/>
  </r>
  <r>
    <s v="2    KE177"/>
    <x v="26"/>
    <x v="0"/>
    <x v="1"/>
    <s v="1"/>
    <s v="2011A"/>
    <s v="cereal"/>
    <s v="local"/>
    <x v="0"/>
    <s v="Nyaluo"/>
    <x v="0"/>
    <n v="90"/>
    <n v="769.23"/>
    <x v="78"/>
  </r>
  <r>
    <s v="2    KE177"/>
    <x v="26"/>
    <x v="0"/>
    <x v="1"/>
    <s v="1"/>
    <s v="2011A"/>
    <s v="legume"/>
    <s v="local"/>
    <x v="15"/>
    <s v=""/>
    <x v="0"/>
    <n v="30"/>
    <n v="256.41000000000003"/>
    <x v="93"/>
  </r>
  <r>
    <s v="1    KE189"/>
    <x v="27"/>
    <x v="1"/>
    <x v="1"/>
    <s v="3"/>
    <s v="2011A"/>
    <s v="cereal"/>
    <s v="hybrid"/>
    <x v="0"/>
    <s v="Simba"/>
    <x v="1"/>
    <n v="300"/>
    <n v="1512.86"/>
    <x v="30"/>
  </r>
  <r>
    <s v="1    KE189"/>
    <x v="27"/>
    <x v="1"/>
    <x v="1"/>
    <s v="2"/>
    <s v="2011A"/>
    <s v="legume"/>
    <s v="hybrid"/>
    <x v="2"/>
    <s v="SB19"/>
    <x v="1"/>
    <n v="200"/>
    <n v="1250"/>
    <x v="94"/>
  </r>
  <r>
    <s v="1    KE189"/>
    <x v="27"/>
    <x v="1"/>
    <x v="1"/>
    <s v="1c"/>
    <s v="2011A"/>
    <s v="cereal"/>
    <s v="local"/>
    <x v="0"/>
    <s v=""/>
    <x v="0"/>
    <n v="400"/>
    <n v="952.38"/>
    <x v="95"/>
  </r>
  <r>
    <s v="1    KE189"/>
    <x v="27"/>
    <x v="1"/>
    <x v="1"/>
    <s v="1b"/>
    <s v="2011A"/>
    <s v="legume"/>
    <s v="local"/>
    <x v="23"/>
    <s v=""/>
    <x v="0"/>
    <n v="8"/>
    <n v="266.67"/>
    <x v="6"/>
  </r>
  <r>
    <s v="1    KE189"/>
    <x v="27"/>
    <x v="1"/>
    <x v="1"/>
    <s v="1a"/>
    <s v="2011A"/>
    <s v="legume"/>
    <s v="local"/>
    <x v="6"/>
    <s v=""/>
    <x v="0"/>
    <n v="15"/>
    <n v="217.39"/>
    <x v="40"/>
  </r>
  <r>
    <s v="4    KE191"/>
    <x v="28"/>
    <x v="2"/>
    <x v="1"/>
    <s v="1"/>
    <s v="2011A"/>
    <s v="cereal"/>
    <s v="local"/>
    <x v="0"/>
    <s v="Nyamaragoli"/>
    <x v="0"/>
    <n v="90"/>
    <n v="6000"/>
    <x v="96"/>
  </r>
  <r>
    <s v="4    KE191"/>
    <x v="28"/>
    <x v="2"/>
    <x v="1"/>
    <s v="3"/>
    <s v="2011A"/>
    <s v="cereal"/>
    <s v="local"/>
    <x v="0"/>
    <s v="Nyamaragoli"/>
    <x v="1"/>
    <n v="40"/>
    <n v="465.12"/>
    <x v="97"/>
  </r>
  <r>
    <s v="4    KE191"/>
    <x v="28"/>
    <x v="2"/>
    <x v="1"/>
    <s v="4"/>
    <s v="2011A"/>
    <s v="legume"/>
    <s v="hybrid"/>
    <x v="2"/>
    <s v="SB25"/>
    <x v="1"/>
    <n v="23"/>
    <n v="359.38"/>
    <x v="98"/>
  </r>
  <r>
    <s v="4    KE191"/>
    <x v="28"/>
    <x v="2"/>
    <x v="1"/>
    <s v="1"/>
    <s v="2011A"/>
    <s v="legume"/>
    <s v="local"/>
    <x v="21"/>
    <s v=""/>
    <x v="0"/>
    <n v="3"/>
    <n v="200"/>
    <x v="99"/>
  </r>
  <r>
    <s v="4    KE191"/>
    <x v="28"/>
    <x v="2"/>
    <x v="1"/>
    <s v="2"/>
    <s v="2011A"/>
    <s v="tuber"/>
    <s v="local"/>
    <x v="14"/>
    <s v=""/>
    <x v="1"/>
    <m/>
    <m/>
    <x v="8"/>
  </r>
  <r>
    <s v="4    KE191"/>
    <x v="28"/>
    <x v="2"/>
    <x v="1"/>
    <s v="3"/>
    <s v="2011A"/>
    <s v="shrub"/>
    <s v="local"/>
    <x v="4"/>
    <s v=""/>
    <x v="0"/>
    <m/>
    <m/>
    <x v="8"/>
  </r>
  <r>
    <s v="4    KE191"/>
    <x v="28"/>
    <x v="2"/>
    <x v="1"/>
    <s v="5"/>
    <s v="2011A"/>
    <s v="shrub"/>
    <s v="improved/mixed"/>
    <x v="9"/>
    <s v=""/>
    <x v="1"/>
    <m/>
    <m/>
    <x v="8"/>
  </r>
  <r>
    <s v="5    KE195"/>
    <x v="29"/>
    <x v="3"/>
    <x v="1"/>
    <s v="3"/>
    <s v="2011A"/>
    <s v="cereal"/>
    <s v="local"/>
    <x v="0"/>
    <s v=""/>
    <x v="0"/>
    <n v="75"/>
    <n v="3571.43"/>
    <x v="100"/>
  </r>
  <r>
    <s v="5    KE195"/>
    <x v="29"/>
    <x v="3"/>
    <x v="1"/>
    <s v="5"/>
    <s v="2011A"/>
    <s v="cereal"/>
    <s v="local"/>
    <x v="0"/>
    <s v=""/>
    <x v="0"/>
    <n v="30"/>
    <n v="3333.33"/>
    <x v="49"/>
  </r>
  <r>
    <s v="5    KE195"/>
    <x v="29"/>
    <x v="3"/>
    <x v="1"/>
    <s v="1"/>
    <s v="2011A"/>
    <s v="cereal"/>
    <s v="local"/>
    <x v="0"/>
    <s v="Nyamaragoli"/>
    <x v="0"/>
    <n v="70"/>
    <n v="3043.48"/>
    <x v="101"/>
  </r>
  <r>
    <s v="5    KE195"/>
    <x v="29"/>
    <x v="3"/>
    <x v="1"/>
    <s v="4"/>
    <s v="2011A"/>
    <s v="cereal"/>
    <s v="local"/>
    <x v="0"/>
    <s v=""/>
    <x v="0"/>
    <n v="30"/>
    <n v="3000"/>
    <x v="102"/>
  </r>
  <r>
    <s v="5    KE195"/>
    <x v="29"/>
    <x v="3"/>
    <x v="1"/>
    <s v="2"/>
    <s v="2011A"/>
    <s v="cereal"/>
    <s v="local"/>
    <x v="0"/>
    <s v="Nyamaragoli"/>
    <x v="0"/>
    <n v="45"/>
    <n v="600"/>
    <x v="28"/>
  </r>
  <r>
    <s v="5    KE195"/>
    <x v="29"/>
    <x v="3"/>
    <x v="1"/>
    <s v="3"/>
    <s v="2011A"/>
    <s v="legume"/>
    <s v="local"/>
    <x v="1"/>
    <s v=""/>
    <x v="0"/>
    <n v="10"/>
    <n v="476.19"/>
    <x v="91"/>
  </r>
  <r>
    <s v="5    KE195"/>
    <x v="29"/>
    <x v="3"/>
    <x v="1"/>
    <s v="5"/>
    <s v="2011A"/>
    <s v="legume"/>
    <s v="local"/>
    <x v="21"/>
    <s v=""/>
    <x v="0"/>
    <n v="4"/>
    <n v="444.44"/>
    <x v="84"/>
  </r>
  <r>
    <s v="5    KE195"/>
    <x v="29"/>
    <x v="3"/>
    <x v="1"/>
    <s v="4"/>
    <s v="2011A"/>
    <s v="legume"/>
    <s v="local"/>
    <x v="15"/>
    <s v="Labuono"/>
    <x v="0"/>
    <n v="3"/>
    <n v="300"/>
    <x v="67"/>
  </r>
  <r>
    <s v="5    KE195"/>
    <x v="29"/>
    <x v="3"/>
    <x v="1"/>
    <s v="1"/>
    <s v="2011A"/>
    <s v="shrub"/>
    <s v="local"/>
    <x v="4"/>
    <s v="Nyamaragoli"/>
    <x v="0"/>
    <m/>
    <m/>
    <x v="8"/>
  </r>
  <r>
    <s v="5    KE195"/>
    <x v="29"/>
    <x v="3"/>
    <x v="1"/>
    <s v="2"/>
    <s v="2011A"/>
    <s v="tuber"/>
    <s v="local"/>
    <x v="22"/>
    <s v=""/>
    <x v="0"/>
    <m/>
    <m/>
    <x v="8"/>
  </r>
  <r>
    <m/>
    <x v="30"/>
    <x v="5"/>
    <x v="2"/>
    <m/>
    <m/>
    <m/>
    <m/>
    <x v="24"/>
    <m/>
    <x v="4"/>
    <m/>
    <m/>
    <x v="8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271">
  <r>
    <s v="KE003"/>
    <x v="0"/>
    <x v="0"/>
    <x v="0"/>
    <n v="0"/>
  </r>
  <r>
    <s v="KE003"/>
    <x v="0"/>
    <x v="0"/>
    <x v="1"/>
    <n v="1.9599999999999999E-2"/>
  </r>
  <r>
    <s v="KE003"/>
    <x v="0"/>
    <x v="0"/>
    <x v="2"/>
    <n v="0"/>
  </r>
  <r>
    <s v="KE003"/>
    <x v="0"/>
    <x v="0"/>
    <x v="3"/>
    <n v="7.3999999999999996E-2"/>
  </r>
  <r>
    <s v="KE003"/>
    <x v="0"/>
    <x v="0"/>
    <x v="4"/>
    <n v="1.4500000000000001E-2"/>
  </r>
  <r>
    <s v="KE003"/>
    <x v="0"/>
    <x v="0"/>
    <x v="5"/>
    <n v="0.12470000000000001"/>
  </r>
  <r>
    <s v="KE003"/>
    <x v="0"/>
    <x v="0"/>
    <x v="6"/>
    <n v="0"/>
  </r>
  <r>
    <s v="KE003"/>
    <x v="0"/>
    <x v="0"/>
    <x v="7"/>
    <n v="6.5600000000000006E-2"/>
  </r>
  <r>
    <s v="KE003"/>
    <x v="0"/>
    <x v="0"/>
    <x v="8"/>
    <n v="0"/>
  </r>
  <r>
    <s v="KE005"/>
    <x v="1"/>
    <x v="0"/>
    <x v="0"/>
    <n v="0"/>
  </r>
  <r>
    <s v="KE005"/>
    <x v="1"/>
    <x v="0"/>
    <x v="1"/>
    <n v="0"/>
  </r>
  <r>
    <s v="KE005"/>
    <x v="1"/>
    <x v="0"/>
    <x v="2"/>
    <n v="0"/>
  </r>
  <r>
    <s v="KE005"/>
    <x v="1"/>
    <x v="0"/>
    <x v="3"/>
    <n v="0.1071"/>
  </r>
  <r>
    <s v="KE005"/>
    <x v="1"/>
    <x v="0"/>
    <x v="4"/>
    <n v="0"/>
  </r>
  <r>
    <s v="KE005"/>
    <x v="1"/>
    <x v="0"/>
    <x v="5"/>
    <n v="5.6500000000000002E-2"/>
  </r>
  <r>
    <s v="KE005"/>
    <x v="1"/>
    <x v="0"/>
    <x v="6"/>
    <n v="3.0700000000000002E-2"/>
  </r>
  <r>
    <s v="KE005"/>
    <x v="1"/>
    <x v="0"/>
    <x v="7"/>
    <n v="0"/>
  </r>
  <r>
    <s v="KE005"/>
    <x v="1"/>
    <x v="0"/>
    <x v="8"/>
    <n v="2.4299999999999999E-2"/>
  </r>
  <r>
    <s v="KE024"/>
    <x v="2"/>
    <x v="0"/>
    <x v="0"/>
    <n v="0"/>
  </r>
  <r>
    <s v="KE024"/>
    <x v="2"/>
    <x v="0"/>
    <x v="1"/>
    <n v="0"/>
  </r>
  <r>
    <s v="KE024"/>
    <x v="2"/>
    <x v="0"/>
    <x v="2"/>
    <n v="0"/>
  </r>
  <r>
    <s v="KE024"/>
    <x v="2"/>
    <x v="0"/>
    <x v="3"/>
    <n v="0"/>
  </r>
  <r>
    <s v="KE024"/>
    <x v="2"/>
    <x v="0"/>
    <x v="4"/>
    <n v="0"/>
  </r>
  <r>
    <s v="KE024"/>
    <x v="2"/>
    <x v="0"/>
    <x v="5"/>
    <n v="9.1999999999999998E-2"/>
  </r>
  <r>
    <s v="KE024"/>
    <x v="2"/>
    <x v="0"/>
    <x v="6"/>
    <n v="0"/>
  </r>
  <r>
    <s v="KE024"/>
    <x v="2"/>
    <x v="0"/>
    <x v="7"/>
    <n v="2.4E-2"/>
  </r>
  <r>
    <s v="KE024"/>
    <x v="2"/>
    <x v="0"/>
    <x v="8"/>
    <n v="0"/>
  </r>
  <r>
    <s v="KE031"/>
    <x v="3"/>
    <x v="0"/>
    <x v="0"/>
    <n v="0"/>
  </r>
  <r>
    <s v="KE031"/>
    <x v="3"/>
    <x v="0"/>
    <x v="1"/>
    <n v="0"/>
  </r>
  <r>
    <s v="KE031"/>
    <x v="3"/>
    <x v="0"/>
    <x v="2"/>
    <n v="8.4900000000000003E-2"/>
  </r>
  <r>
    <s v="KE031"/>
    <x v="3"/>
    <x v="0"/>
    <x v="3"/>
    <n v="1.89E-2"/>
  </r>
  <r>
    <s v="KE031"/>
    <x v="3"/>
    <x v="0"/>
    <x v="4"/>
    <n v="0"/>
  </r>
  <r>
    <s v="KE031"/>
    <x v="3"/>
    <x v="0"/>
    <x v="5"/>
    <n v="0"/>
  </r>
  <r>
    <s v="KE031"/>
    <x v="3"/>
    <x v="0"/>
    <x v="6"/>
    <n v="2.7E-2"/>
  </r>
  <r>
    <s v="KE031"/>
    <x v="3"/>
    <x v="0"/>
    <x v="7"/>
    <n v="9.1800000000000007E-2"/>
  </r>
  <r>
    <s v="KE031"/>
    <x v="3"/>
    <x v="0"/>
    <x v="8"/>
    <n v="0"/>
  </r>
  <r>
    <s v="KE039"/>
    <x v="0"/>
    <x v="0"/>
    <x v="0"/>
    <n v="0"/>
  </r>
  <r>
    <s v="KE039"/>
    <x v="0"/>
    <x v="0"/>
    <x v="1"/>
    <n v="4.8000000000000001E-2"/>
  </r>
  <r>
    <s v="KE039"/>
    <x v="0"/>
    <x v="0"/>
    <x v="2"/>
    <n v="0"/>
  </r>
  <r>
    <s v="KE039"/>
    <x v="0"/>
    <x v="0"/>
    <x v="3"/>
    <n v="0"/>
  </r>
  <r>
    <s v="KE039"/>
    <x v="0"/>
    <x v="0"/>
    <x v="4"/>
    <n v="0"/>
  </r>
  <r>
    <s v="KE039"/>
    <x v="0"/>
    <x v="0"/>
    <x v="5"/>
    <n v="0.25900000000000001"/>
  </r>
  <r>
    <s v="KE039"/>
    <x v="0"/>
    <x v="0"/>
    <x v="6"/>
    <n v="0"/>
  </r>
  <r>
    <s v="KE039"/>
    <x v="0"/>
    <x v="0"/>
    <x v="7"/>
    <n v="0"/>
  </r>
  <r>
    <s v="KE039"/>
    <x v="0"/>
    <x v="0"/>
    <x v="8"/>
    <n v="0"/>
  </r>
  <r>
    <s v="KE043"/>
    <x v="4"/>
    <x v="0"/>
    <x v="0"/>
    <n v="0"/>
  </r>
  <r>
    <s v="KE043"/>
    <x v="4"/>
    <x v="0"/>
    <x v="1"/>
    <n v="0"/>
  </r>
  <r>
    <s v="KE043"/>
    <x v="4"/>
    <x v="0"/>
    <x v="2"/>
    <n v="0"/>
  </r>
  <r>
    <s v="KE043"/>
    <x v="4"/>
    <x v="0"/>
    <x v="3"/>
    <n v="0"/>
  </r>
  <r>
    <s v="KE043"/>
    <x v="4"/>
    <x v="0"/>
    <x v="4"/>
    <n v="0"/>
  </r>
  <r>
    <s v="KE043"/>
    <x v="4"/>
    <x v="0"/>
    <x v="5"/>
    <n v="7.8E-2"/>
  </r>
  <r>
    <s v="KE043"/>
    <x v="4"/>
    <x v="0"/>
    <x v="6"/>
    <n v="0"/>
  </r>
  <r>
    <s v="KE043"/>
    <x v="4"/>
    <x v="0"/>
    <x v="7"/>
    <n v="0"/>
  </r>
  <r>
    <s v="KE043"/>
    <x v="4"/>
    <x v="0"/>
    <x v="8"/>
    <n v="0"/>
  </r>
  <r>
    <s v="KE047"/>
    <x v="0"/>
    <x v="0"/>
    <x v="0"/>
    <n v="0"/>
  </r>
  <r>
    <s v="KE047"/>
    <x v="0"/>
    <x v="0"/>
    <x v="1"/>
    <n v="6.2E-2"/>
  </r>
  <r>
    <s v="KE047"/>
    <x v="0"/>
    <x v="0"/>
    <x v="2"/>
    <n v="1.7000000000000001E-2"/>
  </r>
  <r>
    <s v="KE047"/>
    <x v="0"/>
    <x v="0"/>
    <x v="3"/>
    <n v="0"/>
  </r>
  <r>
    <s v="KE047"/>
    <x v="0"/>
    <x v="0"/>
    <x v="4"/>
    <n v="0"/>
  </r>
  <r>
    <s v="KE047"/>
    <x v="0"/>
    <x v="0"/>
    <x v="5"/>
    <n v="3.5000000000000003E-2"/>
  </r>
  <r>
    <s v="KE047"/>
    <x v="0"/>
    <x v="0"/>
    <x v="6"/>
    <n v="0"/>
  </r>
  <r>
    <s v="KE047"/>
    <x v="0"/>
    <x v="0"/>
    <x v="7"/>
    <n v="0"/>
  </r>
  <r>
    <s v="KE047"/>
    <x v="0"/>
    <x v="0"/>
    <x v="8"/>
    <n v="0"/>
  </r>
  <r>
    <s v="KE050"/>
    <x v="2"/>
    <x v="0"/>
    <x v="0"/>
    <n v="0"/>
  </r>
  <r>
    <s v="KE050"/>
    <x v="2"/>
    <x v="0"/>
    <x v="1"/>
    <n v="5.246E-2"/>
  </r>
  <r>
    <s v="KE050"/>
    <x v="2"/>
    <x v="0"/>
    <x v="2"/>
    <n v="3.0000000000000001E-3"/>
  </r>
  <r>
    <s v="KE050"/>
    <x v="2"/>
    <x v="0"/>
    <x v="3"/>
    <n v="0"/>
  </r>
  <r>
    <s v="KE050"/>
    <x v="2"/>
    <x v="0"/>
    <x v="4"/>
    <n v="0"/>
  </r>
  <r>
    <s v="KE050"/>
    <x v="2"/>
    <x v="0"/>
    <x v="5"/>
    <n v="0"/>
  </r>
  <r>
    <s v="KE050"/>
    <x v="2"/>
    <x v="0"/>
    <x v="6"/>
    <n v="0"/>
  </r>
  <r>
    <s v="KE050"/>
    <x v="2"/>
    <x v="0"/>
    <x v="7"/>
    <n v="8.8874000000000002E-3"/>
  </r>
  <r>
    <s v="KE050"/>
    <x v="2"/>
    <x v="0"/>
    <x v="8"/>
    <n v="0"/>
  </r>
  <r>
    <s v="KE057"/>
    <x v="3"/>
    <x v="0"/>
    <x v="0"/>
    <n v="0"/>
  </r>
  <r>
    <s v="KE057"/>
    <x v="3"/>
    <x v="0"/>
    <x v="1"/>
    <n v="0"/>
  </r>
  <r>
    <s v="KE057"/>
    <x v="3"/>
    <x v="0"/>
    <x v="2"/>
    <n v="0"/>
  </r>
  <r>
    <s v="KE057"/>
    <x v="3"/>
    <x v="0"/>
    <x v="3"/>
    <n v="0"/>
  </r>
  <r>
    <s v="KE057"/>
    <x v="3"/>
    <x v="0"/>
    <x v="4"/>
    <n v="0.40468730000000003"/>
  </r>
  <r>
    <s v="KE057"/>
    <x v="3"/>
    <x v="0"/>
    <x v="5"/>
    <n v="0.24399999999999999"/>
  </r>
  <r>
    <s v="KE057"/>
    <x v="3"/>
    <x v="0"/>
    <x v="6"/>
    <n v="0"/>
  </r>
  <r>
    <s v="KE057"/>
    <x v="3"/>
    <x v="0"/>
    <x v="7"/>
    <n v="0"/>
  </r>
  <r>
    <s v="KE057"/>
    <x v="3"/>
    <x v="0"/>
    <x v="8"/>
    <n v="0"/>
  </r>
  <r>
    <s v="KE066"/>
    <x v="2"/>
    <x v="0"/>
    <x v="0"/>
    <n v="0"/>
  </r>
  <r>
    <s v="KE066"/>
    <x v="2"/>
    <x v="0"/>
    <x v="1"/>
    <n v="3.6900000000000002E-2"/>
  </r>
  <r>
    <s v="KE066"/>
    <x v="2"/>
    <x v="0"/>
    <x v="2"/>
    <n v="0"/>
  </r>
  <r>
    <s v="KE066"/>
    <x v="2"/>
    <x v="0"/>
    <x v="3"/>
    <n v="0"/>
  </r>
  <r>
    <s v="KE066"/>
    <x v="2"/>
    <x v="0"/>
    <x v="4"/>
    <n v="2.39732E-2"/>
  </r>
  <r>
    <s v="KE066"/>
    <x v="2"/>
    <x v="0"/>
    <x v="5"/>
    <n v="3.6999999999999998E-2"/>
  </r>
  <r>
    <s v="KE066"/>
    <x v="2"/>
    <x v="0"/>
    <x v="6"/>
    <n v="0"/>
  </r>
  <r>
    <s v="KE066"/>
    <x v="2"/>
    <x v="0"/>
    <x v="7"/>
    <n v="0"/>
  </r>
  <r>
    <s v="KE066"/>
    <x v="2"/>
    <x v="0"/>
    <x v="8"/>
    <n v="0"/>
  </r>
  <r>
    <s v="KE072"/>
    <x v="4"/>
    <x v="0"/>
    <x v="0"/>
    <n v="0"/>
  </r>
  <r>
    <s v="KE072"/>
    <x v="4"/>
    <x v="0"/>
    <x v="1"/>
    <n v="0.371"/>
  </r>
  <r>
    <s v="KE072"/>
    <x v="4"/>
    <x v="0"/>
    <x v="2"/>
    <n v="0"/>
  </r>
  <r>
    <s v="KE072"/>
    <x v="4"/>
    <x v="0"/>
    <x v="3"/>
    <n v="0"/>
  </r>
  <r>
    <s v="KE072"/>
    <x v="4"/>
    <x v="0"/>
    <x v="4"/>
    <n v="0"/>
  </r>
  <r>
    <s v="KE072"/>
    <x v="4"/>
    <x v="0"/>
    <x v="5"/>
    <n v="3.7999999999999999E-2"/>
  </r>
  <r>
    <s v="KE072"/>
    <x v="4"/>
    <x v="0"/>
    <x v="6"/>
    <n v="0.20100000000000001"/>
  </r>
  <r>
    <s v="KE072"/>
    <x v="4"/>
    <x v="0"/>
    <x v="7"/>
    <n v="0"/>
  </r>
  <r>
    <s v="KE072"/>
    <x v="4"/>
    <x v="0"/>
    <x v="8"/>
    <n v="0"/>
  </r>
  <r>
    <s v="KE083"/>
    <x v="2"/>
    <x v="0"/>
    <x v="0"/>
    <n v="0"/>
  </r>
  <r>
    <s v="KE083"/>
    <x v="2"/>
    <x v="0"/>
    <x v="1"/>
    <n v="0.252"/>
  </r>
  <r>
    <s v="KE083"/>
    <x v="2"/>
    <x v="0"/>
    <x v="2"/>
    <n v="0"/>
  </r>
  <r>
    <s v="KE083"/>
    <x v="2"/>
    <x v="0"/>
    <x v="3"/>
    <n v="0"/>
  </r>
  <r>
    <s v="KE083"/>
    <x v="2"/>
    <x v="0"/>
    <x v="4"/>
    <n v="4.8000000000000001E-2"/>
  </r>
  <r>
    <s v="KE083"/>
    <x v="2"/>
    <x v="0"/>
    <x v="5"/>
    <n v="0"/>
  </r>
  <r>
    <s v="KE083"/>
    <x v="2"/>
    <x v="0"/>
    <x v="6"/>
    <n v="0"/>
  </r>
  <r>
    <s v="KE083"/>
    <x v="2"/>
    <x v="0"/>
    <x v="7"/>
    <n v="0"/>
  </r>
  <r>
    <s v="KE083"/>
    <x v="2"/>
    <x v="0"/>
    <x v="8"/>
    <n v="0"/>
  </r>
  <r>
    <s v="KE084"/>
    <x v="3"/>
    <x v="0"/>
    <x v="0"/>
    <n v="0"/>
  </r>
  <r>
    <s v="KE084"/>
    <x v="3"/>
    <x v="0"/>
    <x v="1"/>
    <n v="8.7400000000000005E-2"/>
  </r>
  <r>
    <s v="KE084"/>
    <x v="3"/>
    <x v="0"/>
    <x v="2"/>
    <n v="0"/>
  </r>
  <r>
    <s v="KE084"/>
    <x v="3"/>
    <x v="0"/>
    <x v="3"/>
    <n v="0"/>
  </r>
  <r>
    <s v="KE084"/>
    <x v="3"/>
    <x v="0"/>
    <x v="4"/>
    <n v="0"/>
  </r>
  <r>
    <s v="KE084"/>
    <x v="3"/>
    <x v="0"/>
    <x v="5"/>
    <n v="0.10340000000000001"/>
  </r>
  <r>
    <s v="KE084"/>
    <x v="3"/>
    <x v="0"/>
    <x v="6"/>
    <n v="4.1799999999999997E-2"/>
  </r>
  <r>
    <s v="KE084"/>
    <x v="3"/>
    <x v="0"/>
    <x v="7"/>
    <n v="0.43099999999999999"/>
  </r>
  <r>
    <s v="KE084"/>
    <x v="3"/>
    <x v="0"/>
    <x v="8"/>
    <n v="0"/>
  </r>
  <r>
    <s v="KE085"/>
    <x v="1"/>
    <x v="0"/>
    <x v="0"/>
    <n v="0"/>
  </r>
  <r>
    <s v="KE085"/>
    <x v="1"/>
    <x v="0"/>
    <x v="1"/>
    <n v="0"/>
  </r>
  <r>
    <s v="KE085"/>
    <x v="1"/>
    <x v="0"/>
    <x v="2"/>
    <n v="0"/>
  </r>
  <r>
    <s v="KE085"/>
    <x v="1"/>
    <x v="0"/>
    <x v="3"/>
    <n v="0"/>
  </r>
  <r>
    <s v="KE085"/>
    <x v="1"/>
    <x v="0"/>
    <x v="4"/>
    <n v="0"/>
  </r>
  <r>
    <s v="KE085"/>
    <x v="1"/>
    <x v="0"/>
    <x v="5"/>
    <n v="0.13319999999999999"/>
  </r>
  <r>
    <s v="KE085"/>
    <x v="1"/>
    <x v="0"/>
    <x v="6"/>
    <n v="0"/>
  </r>
  <r>
    <s v="KE085"/>
    <x v="1"/>
    <x v="0"/>
    <x v="7"/>
    <n v="0"/>
  </r>
  <r>
    <s v="KE085"/>
    <x v="1"/>
    <x v="0"/>
    <x v="8"/>
    <n v="0"/>
  </r>
  <r>
    <s v="KE099"/>
    <x v="4"/>
    <x v="0"/>
    <x v="0"/>
    <n v="0"/>
  </r>
  <r>
    <s v="KE099"/>
    <x v="4"/>
    <x v="0"/>
    <x v="1"/>
    <n v="0"/>
  </r>
  <r>
    <s v="KE099"/>
    <x v="4"/>
    <x v="0"/>
    <x v="2"/>
    <n v="1.9E-2"/>
  </r>
  <r>
    <s v="KE099"/>
    <x v="4"/>
    <x v="0"/>
    <x v="3"/>
    <n v="0"/>
  </r>
  <r>
    <s v="KE099"/>
    <x v="4"/>
    <x v="0"/>
    <x v="4"/>
    <n v="0"/>
  </r>
  <r>
    <s v="KE099"/>
    <x v="4"/>
    <x v="0"/>
    <x v="5"/>
    <n v="0.16"/>
  </r>
  <r>
    <s v="KE099"/>
    <x v="4"/>
    <x v="0"/>
    <x v="6"/>
    <n v="0"/>
  </r>
  <r>
    <s v="KE099"/>
    <x v="4"/>
    <x v="0"/>
    <x v="7"/>
    <n v="0"/>
  </r>
  <r>
    <s v="KE099"/>
    <x v="4"/>
    <x v="0"/>
    <x v="8"/>
    <n v="0"/>
  </r>
  <r>
    <s v="KE104"/>
    <x v="4"/>
    <x v="1"/>
    <x v="0"/>
    <n v="0"/>
  </r>
  <r>
    <s v="KE104"/>
    <x v="4"/>
    <x v="1"/>
    <x v="1"/>
    <n v="0.34499999999999997"/>
  </r>
  <r>
    <s v="KE104"/>
    <x v="4"/>
    <x v="1"/>
    <x v="2"/>
    <n v="0"/>
  </r>
  <r>
    <s v="KE104"/>
    <x v="4"/>
    <x v="1"/>
    <x v="3"/>
    <n v="0"/>
  </r>
  <r>
    <s v="KE104"/>
    <x v="4"/>
    <x v="1"/>
    <x v="4"/>
    <n v="0"/>
  </r>
  <r>
    <s v="KE104"/>
    <x v="4"/>
    <x v="1"/>
    <x v="5"/>
    <n v="0.114"/>
  </r>
  <r>
    <s v="KE104"/>
    <x v="4"/>
    <x v="1"/>
    <x v="6"/>
    <n v="0"/>
  </r>
  <r>
    <s v="KE104"/>
    <x v="4"/>
    <x v="1"/>
    <x v="7"/>
    <n v="8.4000000000000005E-2"/>
  </r>
  <r>
    <s v="KE104"/>
    <x v="4"/>
    <x v="1"/>
    <x v="8"/>
    <n v="0.254"/>
  </r>
  <r>
    <s v="KE106"/>
    <x v="2"/>
    <x v="1"/>
    <x v="0"/>
    <n v="0"/>
  </r>
  <r>
    <s v="KE106"/>
    <x v="2"/>
    <x v="1"/>
    <x v="1"/>
    <n v="0"/>
  </r>
  <r>
    <s v="KE106"/>
    <x v="2"/>
    <x v="1"/>
    <x v="2"/>
    <n v="0"/>
  </r>
  <r>
    <s v="KE106"/>
    <x v="2"/>
    <x v="1"/>
    <x v="3"/>
    <n v="0"/>
  </r>
  <r>
    <s v="KE106"/>
    <x v="2"/>
    <x v="1"/>
    <x v="4"/>
    <n v="0"/>
  </r>
  <r>
    <s v="KE106"/>
    <x v="2"/>
    <x v="1"/>
    <x v="5"/>
    <n v="0.15190000000000001"/>
  </r>
  <r>
    <s v="KE106"/>
    <x v="2"/>
    <x v="1"/>
    <x v="6"/>
    <n v="0"/>
  </r>
  <r>
    <s v="KE106"/>
    <x v="2"/>
    <x v="1"/>
    <x v="7"/>
    <n v="0"/>
  </r>
  <r>
    <s v="KE106"/>
    <x v="2"/>
    <x v="1"/>
    <x v="8"/>
    <n v="0"/>
  </r>
  <r>
    <s v="KE108"/>
    <x v="2"/>
    <x v="1"/>
    <x v="0"/>
    <n v="0"/>
  </r>
  <r>
    <s v="KE108"/>
    <x v="2"/>
    <x v="1"/>
    <x v="1"/>
    <n v="0.54600000000000004"/>
  </r>
  <r>
    <s v="KE108"/>
    <x v="2"/>
    <x v="1"/>
    <x v="2"/>
    <n v="0"/>
  </r>
  <r>
    <s v="KE108"/>
    <x v="2"/>
    <x v="1"/>
    <x v="3"/>
    <n v="0"/>
  </r>
  <r>
    <s v="KE108"/>
    <x v="2"/>
    <x v="1"/>
    <x v="4"/>
    <n v="0"/>
  </r>
  <r>
    <s v="KE108"/>
    <x v="2"/>
    <x v="1"/>
    <x v="5"/>
    <n v="0.22"/>
  </r>
  <r>
    <s v="KE108"/>
    <x v="2"/>
    <x v="1"/>
    <x v="6"/>
    <n v="0"/>
  </r>
  <r>
    <s v="KE108"/>
    <x v="2"/>
    <x v="1"/>
    <x v="7"/>
    <n v="0"/>
  </r>
  <r>
    <s v="KE108"/>
    <x v="2"/>
    <x v="1"/>
    <x v="8"/>
    <n v="0.49"/>
  </r>
  <r>
    <s v="KE109"/>
    <x v="0"/>
    <x v="1"/>
    <x v="0"/>
    <n v="0.13650000000000001"/>
  </r>
  <r>
    <s v="KE109"/>
    <x v="0"/>
    <x v="1"/>
    <x v="1"/>
    <n v="0.96720000000000006"/>
  </r>
  <r>
    <s v="KE109"/>
    <x v="0"/>
    <x v="1"/>
    <x v="2"/>
    <n v="0"/>
  </r>
  <r>
    <s v="KE109"/>
    <x v="0"/>
    <x v="1"/>
    <x v="3"/>
    <n v="0"/>
  </r>
  <r>
    <s v="KE109"/>
    <x v="0"/>
    <x v="1"/>
    <x v="4"/>
    <n v="0"/>
  </r>
  <r>
    <s v="KE109"/>
    <x v="0"/>
    <x v="1"/>
    <x v="5"/>
    <n v="0.224"/>
  </r>
  <r>
    <s v="KE109"/>
    <x v="0"/>
    <x v="1"/>
    <x v="6"/>
    <n v="0"/>
  </r>
  <r>
    <s v="KE109"/>
    <x v="0"/>
    <x v="1"/>
    <x v="7"/>
    <n v="0"/>
  </r>
  <r>
    <s v="KE109"/>
    <x v="0"/>
    <x v="1"/>
    <x v="8"/>
    <n v="0"/>
  </r>
  <r>
    <s v="KE116"/>
    <x v="3"/>
    <x v="1"/>
    <x v="0"/>
    <n v="0.15540000000000001"/>
  </r>
  <r>
    <s v="KE116"/>
    <x v="3"/>
    <x v="1"/>
    <x v="1"/>
    <n v="0.33799999999999997"/>
  </r>
  <r>
    <s v="KE116"/>
    <x v="3"/>
    <x v="1"/>
    <x v="2"/>
    <n v="0"/>
  </r>
  <r>
    <s v="KE116"/>
    <x v="3"/>
    <x v="1"/>
    <x v="3"/>
    <n v="0.50770000000000004"/>
  </r>
  <r>
    <s v="KE116"/>
    <x v="3"/>
    <x v="1"/>
    <x v="4"/>
    <n v="0"/>
  </r>
  <r>
    <s v="KE116"/>
    <x v="3"/>
    <x v="1"/>
    <x v="5"/>
    <n v="0.112"/>
  </r>
  <r>
    <s v="KE116"/>
    <x v="3"/>
    <x v="1"/>
    <x v="6"/>
    <n v="0"/>
  </r>
  <r>
    <s v="KE116"/>
    <x v="3"/>
    <x v="1"/>
    <x v="7"/>
    <n v="0"/>
  </r>
  <r>
    <s v="KE116"/>
    <x v="3"/>
    <x v="1"/>
    <x v="8"/>
    <n v="0.46100000000000002"/>
  </r>
  <r>
    <s v="KE131"/>
    <x v="4"/>
    <x v="1"/>
    <x v="0"/>
    <n v="0"/>
  </r>
  <r>
    <s v="KE131"/>
    <x v="4"/>
    <x v="1"/>
    <x v="1"/>
    <n v="0"/>
  </r>
  <r>
    <s v="KE131"/>
    <x v="4"/>
    <x v="1"/>
    <x v="2"/>
    <n v="0"/>
  </r>
  <r>
    <s v="KE131"/>
    <x v="4"/>
    <x v="1"/>
    <x v="3"/>
    <n v="0"/>
  </r>
  <r>
    <s v="KE131"/>
    <x v="4"/>
    <x v="1"/>
    <x v="4"/>
    <n v="5.4800000000000001E-2"/>
  </r>
  <r>
    <s v="KE131"/>
    <x v="4"/>
    <x v="1"/>
    <x v="5"/>
    <n v="0.12429999999999999"/>
  </r>
  <r>
    <s v="KE131"/>
    <x v="4"/>
    <x v="1"/>
    <x v="6"/>
    <n v="0"/>
  </r>
  <r>
    <s v="KE131"/>
    <x v="4"/>
    <x v="1"/>
    <x v="7"/>
    <n v="0"/>
  </r>
  <r>
    <s v="KE131"/>
    <x v="4"/>
    <x v="1"/>
    <x v="8"/>
    <n v="0"/>
  </r>
  <r>
    <s v="KE134"/>
    <x v="3"/>
    <x v="1"/>
    <x v="0"/>
    <n v="4.2000000000000003E-2"/>
  </r>
  <r>
    <s v="KE134"/>
    <x v="3"/>
    <x v="1"/>
    <x v="1"/>
    <n v="0.27900000000000003"/>
  </r>
  <r>
    <s v="KE134"/>
    <x v="3"/>
    <x v="1"/>
    <x v="2"/>
    <n v="0.10199999999999999"/>
  </r>
  <r>
    <s v="KE134"/>
    <x v="3"/>
    <x v="1"/>
    <x v="3"/>
    <n v="0"/>
  </r>
  <r>
    <s v="KE134"/>
    <x v="3"/>
    <x v="1"/>
    <x v="4"/>
    <n v="4.0999999999999995E-2"/>
  </r>
  <r>
    <s v="KE134"/>
    <x v="3"/>
    <x v="1"/>
    <x v="5"/>
    <n v="0"/>
  </r>
  <r>
    <s v="KE134"/>
    <x v="3"/>
    <x v="1"/>
    <x v="6"/>
    <n v="0"/>
  </r>
  <r>
    <s v="KE134"/>
    <x v="3"/>
    <x v="1"/>
    <x v="7"/>
    <n v="0"/>
  </r>
  <r>
    <s v="KE134"/>
    <x v="3"/>
    <x v="1"/>
    <x v="8"/>
    <n v="0.38700000000000001"/>
  </r>
  <r>
    <s v="KE150"/>
    <x v="4"/>
    <x v="1"/>
    <x v="0"/>
    <n v="0"/>
  </r>
  <r>
    <s v="KE150"/>
    <x v="4"/>
    <x v="1"/>
    <x v="1"/>
    <n v="0.19500000000000001"/>
  </r>
  <r>
    <s v="KE150"/>
    <x v="4"/>
    <x v="1"/>
    <x v="2"/>
    <n v="0"/>
  </r>
  <r>
    <s v="KE150"/>
    <x v="4"/>
    <x v="1"/>
    <x v="3"/>
    <n v="0"/>
  </r>
  <r>
    <s v="KE150"/>
    <x v="4"/>
    <x v="1"/>
    <x v="4"/>
    <n v="0"/>
  </r>
  <r>
    <s v="KE150"/>
    <x v="4"/>
    <x v="1"/>
    <x v="5"/>
    <n v="0"/>
  </r>
  <r>
    <s v="KE150"/>
    <x v="4"/>
    <x v="1"/>
    <x v="6"/>
    <n v="0"/>
  </r>
  <r>
    <s v="KE150"/>
    <x v="4"/>
    <x v="1"/>
    <x v="7"/>
    <n v="0"/>
  </r>
  <r>
    <s v="KE150"/>
    <x v="4"/>
    <x v="1"/>
    <x v="8"/>
    <n v="1.1659999999999999"/>
  </r>
  <r>
    <s v="KE151"/>
    <x v="0"/>
    <x v="1"/>
    <x v="0"/>
    <n v="0"/>
  </r>
  <r>
    <s v="KE151"/>
    <x v="0"/>
    <x v="1"/>
    <x v="1"/>
    <n v="0"/>
  </r>
  <r>
    <s v="KE151"/>
    <x v="0"/>
    <x v="1"/>
    <x v="2"/>
    <n v="0"/>
  </r>
  <r>
    <s v="KE151"/>
    <x v="0"/>
    <x v="1"/>
    <x v="3"/>
    <n v="0"/>
  </r>
  <r>
    <s v="KE151"/>
    <x v="0"/>
    <x v="1"/>
    <x v="4"/>
    <n v="0"/>
  </r>
  <r>
    <s v="KE151"/>
    <x v="0"/>
    <x v="1"/>
    <x v="5"/>
    <n v="8.5000000000000006E-2"/>
  </r>
  <r>
    <s v="KE151"/>
    <x v="0"/>
    <x v="1"/>
    <x v="6"/>
    <n v="0"/>
  </r>
  <r>
    <s v="KE151"/>
    <x v="0"/>
    <x v="1"/>
    <x v="7"/>
    <n v="0"/>
  </r>
  <r>
    <s v="KE151"/>
    <x v="0"/>
    <x v="1"/>
    <x v="8"/>
    <n v="0"/>
  </r>
  <r>
    <s v="KE156"/>
    <x v="0"/>
    <x v="1"/>
    <x v="0"/>
    <n v="0"/>
  </r>
  <r>
    <s v="KE156"/>
    <x v="0"/>
    <x v="1"/>
    <x v="1"/>
    <n v="0.16400000000000001"/>
  </r>
  <r>
    <s v="KE156"/>
    <x v="0"/>
    <x v="1"/>
    <x v="2"/>
    <n v="0"/>
  </r>
  <r>
    <s v="KE156"/>
    <x v="0"/>
    <x v="1"/>
    <x v="3"/>
    <n v="0"/>
  </r>
  <r>
    <s v="KE156"/>
    <x v="0"/>
    <x v="1"/>
    <x v="4"/>
    <n v="0.16400000000000001"/>
  </r>
  <r>
    <s v="KE156"/>
    <x v="0"/>
    <x v="1"/>
    <x v="5"/>
    <n v="0.153"/>
  </r>
  <r>
    <s v="KE156"/>
    <x v="0"/>
    <x v="1"/>
    <x v="6"/>
    <n v="0"/>
  </r>
  <r>
    <s v="KE156"/>
    <x v="0"/>
    <x v="1"/>
    <x v="7"/>
    <n v="0"/>
  </r>
  <r>
    <s v="KE156"/>
    <x v="0"/>
    <x v="1"/>
    <x v="8"/>
    <n v="0"/>
  </r>
  <r>
    <s v="KE165"/>
    <x v="4"/>
    <x v="1"/>
    <x v="0"/>
    <n v="9.0090000000000003E-2"/>
  </r>
  <r>
    <s v="KE165"/>
    <x v="4"/>
    <x v="1"/>
    <x v="1"/>
    <n v="1.0055499999999999"/>
  </r>
  <r>
    <s v="KE165"/>
    <x v="4"/>
    <x v="1"/>
    <x v="2"/>
    <n v="6.6600000000000006E-2"/>
  </r>
  <r>
    <s v="KE165"/>
    <x v="4"/>
    <x v="1"/>
    <x v="3"/>
    <n v="0"/>
  </r>
  <r>
    <s v="KE165"/>
    <x v="4"/>
    <x v="1"/>
    <x v="4"/>
    <n v="0"/>
  </r>
  <r>
    <s v="KE165"/>
    <x v="4"/>
    <x v="1"/>
    <x v="5"/>
    <n v="0.32079999999999997"/>
  </r>
  <r>
    <s v="KE165"/>
    <x v="4"/>
    <x v="1"/>
    <x v="6"/>
    <n v="0"/>
  </r>
  <r>
    <s v="KE165"/>
    <x v="4"/>
    <x v="1"/>
    <x v="7"/>
    <n v="0"/>
  </r>
  <r>
    <s v="KE165"/>
    <x v="4"/>
    <x v="1"/>
    <x v="8"/>
    <n v="0.11101999999999999"/>
  </r>
  <r>
    <s v="KE177"/>
    <x v="0"/>
    <x v="1"/>
    <x v="0"/>
    <n v="0"/>
  </r>
  <r>
    <s v="KE177"/>
    <x v="0"/>
    <x v="1"/>
    <x v="1"/>
    <n v="0.17"/>
  </r>
  <r>
    <s v="KE177"/>
    <x v="0"/>
    <x v="1"/>
    <x v="2"/>
    <n v="0"/>
  </r>
  <r>
    <s v="KE177"/>
    <x v="0"/>
    <x v="1"/>
    <x v="3"/>
    <n v="0"/>
  </r>
  <r>
    <s v="KE177"/>
    <x v="0"/>
    <x v="1"/>
    <x v="4"/>
    <n v="0"/>
  </r>
  <r>
    <s v="KE177"/>
    <x v="0"/>
    <x v="1"/>
    <x v="5"/>
    <n v="0.11700000000000001"/>
  </r>
  <r>
    <s v="KE177"/>
    <x v="0"/>
    <x v="1"/>
    <x v="6"/>
    <n v="0"/>
  </r>
  <r>
    <s v="KE177"/>
    <x v="0"/>
    <x v="1"/>
    <x v="7"/>
    <n v="0"/>
  </r>
  <r>
    <s v="KE177"/>
    <x v="0"/>
    <x v="1"/>
    <x v="8"/>
    <n v="0"/>
  </r>
  <r>
    <s v="KE189"/>
    <x v="1"/>
    <x v="1"/>
    <x v="0"/>
    <n v="0"/>
  </r>
  <r>
    <s v="KE189"/>
    <x v="1"/>
    <x v="1"/>
    <x v="1"/>
    <n v="0.1983"/>
  </r>
  <r>
    <s v="KE189"/>
    <x v="1"/>
    <x v="1"/>
    <x v="2"/>
    <n v="0"/>
  </r>
  <r>
    <s v="KE189"/>
    <x v="1"/>
    <x v="1"/>
    <x v="3"/>
    <n v="0"/>
  </r>
  <r>
    <s v="KE189"/>
    <x v="1"/>
    <x v="1"/>
    <x v="4"/>
    <n v="0.16"/>
  </r>
  <r>
    <s v="KE189"/>
    <x v="1"/>
    <x v="1"/>
    <x v="5"/>
    <n v="0.14099999999999999"/>
  </r>
  <r>
    <s v="KE189"/>
    <x v="1"/>
    <x v="1"/>
    <x v="6"/>
    <m/>
  </r>
  <r>
    <s v="KE189"/>
    <x v="1"/>
    <x v="1"/>
    <x v="7"/>
    <n v="0"/>
  </r>
  <r>
    <s v="KE189"/>
    <x v="1"/>
    <x v="1"/>
    <x v="8"/>
    <n v="0"/>
  </r>
  <r>
    <s v="KE191"/>
    <x v="2"/>
    <x v="1"/>
    <x v="0"/>
    <n v="1.7999999999999999E-2"/>
  </r>
  <r>
    <s v="KE191"/>
    <x v="2"/>
    <x v="1"/>
    <x v="1"/>
    <n v="8.5999999999999993E-2"/>
  </r>
  <r>
    <s v="KE191"/>
    <x v="2"/>
    <x v="1"/>
    <x v="2"/>
    <n v="0"/>
  </r>
  <r>
    <s v="KE191"/>
    <x v="2"/>
    <x v="1"/>
    <x v="3"/>
    <n v="0"/>
  </r>
  <r>
    <s v="KE191"/>
    <x v="2"/>
    <x v="1"/>
    <x v="4"/>
    <n v="6.4000000000000001E-2"/>
  </r>
  <r>
    <s v="KE191"/>
    <x v="2"/>
    <x v="1"/>
    <x v="5"/>
    <n v="1.4999999999999999E-2"/>
  </r>
  <r>
    <s v="KE191"/>
    <x v="2"/>
    <x v="1"/>
    <x v="6"/>
    <n v="0"/>
  </r>
  <r>
    <s v="KE191"/>
    <x v="2"/>
    <x v="1"/>
    <x v="7"/>
    <n v="3.5000000000000003E-2"/>
  </r>
  <r>
    <s v="KE191"/>
    <x v="2"/>
    <x v="1"/>
    <x v="8"/>
    <n v="0.01"/>
  </r>
  <r>
    <s v="KE195"/>
    <x v="3"/>
    <x v="1"/>
    <x v="0"/>
    <n v="0"/>
  </r>
  <r>
    <s v="KE195"/>
    <x v="3"/>
    <x v="1"/>
    <x v="1"/>
    <n v="0"/>
  </r>
  <r>
    <s v="KE195"/>
    <x v="3"/>
    <x v="1"/>
    <x v="2"/>
    <n v="9.8000000000000004E-2"/>
  </r>
  <r>
    <s v="KE195"/>
    <x v="3"/>
    <x v="1"/>
    <x v="3"/>
    <n v="0"/>
  </r>
  <r>
    <s v="KE195"/>
    <x v="3"/>
    <x v="1"/>
    <x v="4"/>
    <n v="0"/>
  </r>
  <r>
    <s v="KE195"/>
    <x v="3"/>
    <x v="1"/>
    <x v="5"/>
    <n v="0.04"/>
  </r>
  <r>
    <s v="KE195"/>
    <x v="3"/>
    <x v="1"/>
    <x v="6"/>
    <n v="0"/>
  </r>
  <r>
    <s v="KE195"/>
    <x v="3"/>
    <x v="1"/>
    <x v="7"/>
    <n v="0"/>
  </r>
  <r>
    <s v="KE195"/>
    <x v="3"/>
    <x v="1"/>
    <x v="8"/>
    <n v="0"/>
  </r>
  <r>
    <m/>
    <x v="5"/>
    <x v="2"/>
    <x v="9"/>
    <m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30">
  <r>
    <x v="0"/>
    <s v="KE150"/>
    <x v="0"/>
    <m/>
    <n v="0.77"/>
    <m/>
    <m/>
    <m/>
    <m/>
    <m/>
    <m/>
    <m/>
    <m/>
  </r>
  <r>
    <x v="1"/>
    <s v="KE189"/>
    <x v="0"/>
    <m/>
    <n v="2.46"/>
    <m/>
    <n v="0.22"/>
    <n v="0.27"/>
    <n v="1.25"/>
    <m/>
    <m/>
    <m/>
    <m/>
  </r>
  <r>
    <x v="2"/>
    <s v="KE109"/>
    <x v="0"/>
    <m/>
    <n v="2.3099999999999996"/>
    <m/>
    <m/>
    <m/>
    <m/>
    <m/>
    <m/>
    <m/>
    <m/>
  </r>
  <r>
    <x v="2"/>
    <s v="KE151"/>
    <x v="0"/>
    <n v="0.28999999999999998"/>
    <n v="2.12"/>
    <m/>
    <m/>
    <m/>
    <m/>
    <m/>
    <m/>
    <m/>
    <m/>
  </r>
  <r>
    <x v="2"/>
    <s v="KE156"/>
    <x v="0"/>
    <n v="1.05"/>
    <n v="10.379999999999999"/>
    <m/>
    <m/>
    <m/>
    <m/>
    <n v="0.22"/>
    <m/>
    <m/>
    <m/>
  </r>
  <r>
    <x v="2"/>
    <s v="KE177"/>
    <x v="0"/>
    <m/>
    <n v="2.3600000000000003"/>
    <m/>
    <m/>
    <m/>
    <m/>
    <n v="0.26"/>
    <m/>
    <m/>
    <m/>
  </r>
  <r>
    <x v="0"/>
    <s v="KE104"/>
    <x v="0"/>
    <n v="0.39"/>
    <n v="5.25"/>
    <m/>
    <m/>
    <m/>
    <m/>
    <m/>
    <n v="0.88"/>
    <m/>
    <m/>
  </r>
  <r>
    <x v="0"/>
    <s v="KE131"/>
    <x v="0"/>
    <n v="0.08"/>
    <n v="2.9"/>
    <m/>
    <m/>
    <m/>
    <n v="1.04"/>
    <m/>
    <m/>
    <m/>
    <m/>
  </r>
  <r>
    <x v="0"/>
    <s v="KE165"/>
    <x v="0"/>
    <n v="0.48"/>
    <n v="11.65"/>
    <m/>
    <m/>
    <m/>
    <m/>
    <n v="0.96"/>
    <m/>
    <m/>
    <m/>
  </r>
  <r>
    <x v="3"/>
    <s v="KE106"/>
    <x v="0"/>
    <m/>
    <n v="1.78"/>
    <m/>
    <m/>
    <m/>
    <m/>
    <m/>
    <m/>
    <n v="0.32"/>
    <m/>
  </r>
  <r>
    <x v="3"/>
    <s v="KE108"/>
    <x v="0"/>
    <n v="0.3"/>
    <n v="4.3499999999999996"/>
    <n v="0.61"/>
    <m/>
    <m/>
    <m/>
    <m/>
    <m/>
    <m/>
    <m/>
  </r>
  <r>
    <x v="3"/>
    <s v="KE191"/>
    <x v="0"/>
    <m/>
    <n v="6.47"/>
    <m/>
    <m/>
    <m/>
    <n v="0.36"/>
    <m/>
    <m/>
    <n v="0.2"/>
    <m/>
  </r>
  <r>
    <x v="4"/>
    <s v="KE116"/>
    <x v="0"/>
    <n v="0.33"/>
    <n v="3.98"/>
    <m/>
    <m/>
    <m/>
    <m/>
    <m/>
    <m/>
    <m/>
    <m/>
  </r>
  <r>
    <x v="4"/>
    <s v="KE134"/>
    <x v="0"/>
    <n v="0.46"/>
    <n v="2.2999999999999998"/>
    <m/>
    <m/>
    <m/>
    <m/>
    <m/>
    <m/>
    <n v="0.33"/>
    <m/>
  </r>
  <r>
    <x v="4"/>
    <s v="KE195"/>
    <x v="0"/>
    <n v="0.48"/>
    <m/>
    <m/>
    <m/>
    <m/>
    <m/>
    <n v="0.3"/>
    <m/>
    <n v="0.44"/>
    <m/>
  </r>
  <r>
    <x v="1"/>
    <s v="KE005"/>
    <x v="1"/>
    <n v="0.33"/>
    <n v="2.09"/>
    <m/>
    <m/>
    <m/>
    <m/>
    <m/>
    <m/>
    <m/>
    <m/>
  </r>
  <r>
    <x v="1"/>
    <s v="KE085"/>
    <x v="1"/>
    <n v="4.2300000000000004"/>
    <n v="4.6145679012345679"/>
    <m/>
    <m/>
    <m/>
    <m/>
    <m/>
    <m/>
    <m/>
    <m/>
  </r>
  <r>
    <x v="2"/>
    <s v="KE003"/>
    <x v="1"/>
    <n v="1.25"/>
    <n v="11.66"/>
    <m/>
    <m/>
    <m/>
    <n v="0.21"/>
    <m/>
    <m/>
    <m/>
    <m/>
  </r>
  <r>
    <x v="2"/>
    <s v="KE039"/>
    <x v="1"/>
    <n v="1.08"/>
    <n v="6.8500000000000005"/>
    <m/>
    <m/>
    <m/>
    <m/>
    <m/>
    <m/>
    <m/>
    <m/>
  </r>
  <r>
    <x v="2"/>
    <s v="KE047"/>
    <x v="1"/>
    <n v="0.6"/>
    <n v="6.8"/>
    <m/>
    <m/>
    <m/>
    <m/>
    <m/>
    <m/>
    <m/>
    <m/>
  </r>
  <r>
    <x v="0"/>
    <s v="KE043"/>
    <x v="1"/>
    <n v="0.90999999999999992"/>
    <n v="11.9"/>
    <m/>
    <m/>
    <m/>
    <m/>
    <m/>
    <m/>
    <m/>
    <m/>
  </r>
  <r>
    <x v="0"/>
    <s v="KE072"/>
    <x v="1"/>
    <n v="0.5"/>
    <n v="1.32"/>
    <m/>
    <m/>
    <m/>
    <m/>
    <m/>
    <m/>
    <m/>
    <n v="0.4"/>
  </r>
  <r>
    <x v="0"/>
    <s v="KE099"/>
    <x v="1"/>
    <n v="1.8800000000000001"/>
    <n v="13.41"/>
    <m/>
    <m/>
    <m/>
    <n v="0.98"/>
    <m/>
    <m/>
    <m/>
    <m/>
  </r>
  <r>
    <x v="3"/>
    <s v="KE024"/>
    <x v="1"/>
    <n v="0.76999999999999991"/>
    <n v="3.75"/>
    <m/>
    <m/>
    <m/>
    <m/>
    <m/>
    <m/>
    <m/>
    <m/>
  </r>
  <r>
    <x v="3"/>
    <s v="KE050"/>
    <x v="1"/>
    <m/>
    <n v="4.01"/>
    <m/>
    <m/>
    <m/>
    <m/>
    <m/>
    <m/>
    <m/>
    <m/>
  </r>
  <r>
    <x v="3"/>
    <s v="KE066"/>
    <x v="1"/>
    <n v="1.37"/>
    <n v="6.46"/>
    <m/>
    <n v="0.42"/>
    <m/>
    <n v="0.33"/>
    <n v="0.22"/>
    <m/>
    <m/>
    <m/>
  </r>
  <r>
    <x v="3"/>
    <s v="KE083"/>
    <x v="1"/>
    <n v="0.74"/>
    <n v="8.5799999999999983"/>
    <m/>
    <n v="0.35"/>
    <m/>
    <m/>
    <m/>
    <m/>
    <m/>
    <m/>
  </r>
  <r>
    <x v="4"/>
    <s v="KE031"/>
    <x v="1"/>
    <m/>
    <n v="5.531293325"/>
    <m/>
    <m/>
    <m/>
    <m/>
    <m/>
    <m/>
    <m/>
    <m/>
  </r>
  <r>
    <x v="4"/>
    <s v="KE057"/>
    <x v="1"/>
    <n v="2.64"/>
    <n v="3.3500000000000005"/>
    <m/>
    <m/>
    <m/>
    <n v="0.25"/>
    <m/>
    <m/>
    <m/>
    <m/>
  </r>
  <r>
    <x v="4"/>
    <s v="KE084"/>
    <x v="1"/>
    <n v="0.35"/>
    <n v="2.48"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pivotTable1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U2:V114" firstHeaderRow="1" firstDataRow="1" firstDataCol="1"/>
  <pivotFields count="13">
    <pivotField showAll="0"/>
    <pivotField axis="axisRow" showAll="0">
      <items count="7">
        <item x="5"/>
        <item x="0"/>
        <item x="4"/>
        <item x="2"/>
        <item x="1"/>
        <item x="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axis="axisRow" showAll="0">
      <items count="26">
        <item x="4"/>
        <item x="1"/>
        <item x="22"/>
        <item x="19"/>
        <item x="6"/>
        <item x="23"/>
        <item x="11"/>
        <item x="13"/>
        <item x="3"/>
        <item x="21"/>
        <item x="15"/>
        <item x="5"/>
        <item x="12"/>
        <item x="0"/>
        <item x="20"/>
        <item x="10"/>
        <item x="17"/>
        <item x="7"/>
        <item x="16"/>
        <item x="2"/>
        <item x="9"/>
        <item x="14"/>
        <item x="18"/>
        <item x="8"/>
        <item x="24"/>
        <item t="default"/>
      </items>
    </pivotField>
    <pivotField showAll="0"/>
    <pivotField showAll="0"/>
    <pivotField showAll="0"/>
    <pivotField showAll="0"/>
    <pivotField dataField="1" showAll="0"/>
  </pivotFields>
  <rowFields count="3">
    <field x="2"/>
    <field x="7"/>
    <field x="1"/>
  </rowFields>
  <rowItems count="112">
    <i>
      <x/>
    </i>
    <i r="1">
      <x/>
    </i>
    <i r="2">
      <x v="2"/>
    </i>
    <i r="2">
      <x v="3"/>
    </i>
    <i r="2">
      <x v="5"/>
    </i>
    <i r="1">
      <x v="1"/>
    </i>
    <i r="2">
      <x v="1"/>
    </i>
    <i r="2">
      <x v="2"/>
    </i>
    <i r="2">
      <x v="3"/>
    </i>
    <i r="2">
      <x v="5"/>
    </i>
    <i r="1">
      <x v="2"/>
    </i>
    <i r="2">
      <x v="2"/>
    </i>
    <i r="2">
      <x v="5"/>
    </i>
    <i r="1">
      <x v="4"/>
    </i>
    <i r="2">
      <x v="4"/>
    </i>
    <i r="1">
      <x v="5"/>
    </i>
    <i r="2">
      <x v="4"/>
    </i>
    <i r="1">
      <x v="8"/>
    </i>
    <i r="2">
      <x v="5"/>
    </i>
    <i r="1">
      <x v="9"/>
    </i>
    <i r="2">
      <x v="3"/>
    </i>
    <i r="2">
      <x v="5"/>
    </i>
    <i r="1">
      <x v="10"/>
    </i>
    <i r="2">
      <x v="1"/>
    </i>
    <i r="2">
      <x v="2"/>
    </i>
    <i r="2">
      <x v="5"/>
    </i>
    <i r="1">
      <x v="12"/>
    </i>
    <i r="2">
      <x v="1"/>
    </i>
    <i r="1">
      <x v="13"/>
    </i>
    <i r="2">
      <x v="1"/>
    </i>
    <i r="2">
      <x v="2"/>
    </i>
    <i r="2">
      <x v="3"/>
    </i>
    <i r="2">
      <x v="4"/>
    </i>
    <i r="2">
      <x v="5"/>
    </i>
    <i r="1">
      <x v="14"/>
    </i>
    <i r="2">
      <x v="2"/>
    </i>
    <i r="1">
      <x v="19"/>
    </i>
    <i r="2">
      <x v="2"/>
    </i>
    <i r="2">
      <x v="3"/>
    </i>
    <i r="2">
      <x v="4"/>
    </i>
    <i r="1">
      <x v="20"/>
    </i>
    <i r="2">
      <x v="2"/>
    </i>
    <i r="2">
      <x v="3"/>
    </i>
    <i r="2">
      <x v="4"/>
    </i>
    <i r="2">
      <x v="5"/>
    </i>
    <i r="1">
      <x v="21"/>
    </i>
    <i r="2">
      <x v="1"/>
    </i>
    <i r="2">
      <x v="3"/>
    </i>
    <i r="2">
      <x v="5"/>
    </i>
    <i>
      <x v="1"/>
    </i>
    <i r="1">
      <x/>
    </i>
    <i r="2">
      <x v="1"/>
    </i>
    <i r="2">
      <x v="2"/>
    </i>
    <i r="2">
      <x v="3"/>
    </i>
    <i r="2">
      <x v="5"/>
    </i>
    <i r="1">
      <x v="1"/>
    </i>
    <i r="2">
      <x v="1"/>
    </i>
    <i r="2">
      <x v="2"/>
    </i>
    <i r="2">
      <x v="3"/>
    </i>
    <i r="2">
      <x v="4"/>
    </i>
    <i r="2">
      <x v="5"/>
    </i>
    <i r="1">
      <x v="3"/>
    </i>
    <i r="2">
      <x v="5"/>
    </i>
    <i r="1">
      <x v="4"/>
    </i>
    <i r="2">
      <x v="3"/>
    </i>
    <i r="2">
      <x v="4"/>
    </i>
    <i r="1">
      <x v="6"/>
    </i>
    <i r="2">
      <x v="3"/>
    </i>
    <i r="1">
      <x v="7"/>
    </i>
    <i r="2">
      <x v="5"/>
    </i>
    <i r="1">
      <x v="8"/>
    </i>
    <i r="2">
      <x v="1"/>
    </i>
    <i r="1">
      <x v="10"/>
    </i>
    <i r="2">
      <x v="3"/>
    </i>
    <i r="1">
      <x v="11"/>
    </i>
    <i r="2">
      <x v="1"/>
    </i>
    <i r="2">
      <x v="5"/>
    </i>
    <i r="1">
      <x v="12"/>
    </i>
    <i r="2">
      <x v="3"/>
    </i>
    <i r="2">
      <x v="5"/>
    </i>
    <i r="1">
      <x v="13"/>
    </i>
    <i r="2">
      <x v="1"/>
    </i>
    <i r="2">
      <x v="2"/>
    </i>
    <i r="2">
      <x v="3"/>
    </i>
    <i r="2">
      <x v="4"/>
    </i>
    <i r="2">
      <x v="5"/>
    </i>
    <i r="1">
      <x v="15"/>
    </i>
    <i r="2">
      <x v="4"/>
    </i>
    <i r="2">
      <x v="5"/>
    </i>
    <i r="1">
      <x v="16"/>
    </i>
    <i r="2">
      <x v="2"/>
    </i>
    <i r="1">
      <x v="17"/>
    </i>
    <i r="2">
      <x v="4"/>
    </i>
    <i r="1">
      <x v="18"/>
    </i>
    <i r="2">
      <x v="2"/>
    </i>
    <i r="1">
      <x v="19"/>
    </i>
    <i r="2">
      <x v="1"/>
    </i>
    <i r="2">
      <x v="2"/>
    </i>
    <i r="2">
      <x v="3"/>
    </i>
    <i r="2">
      <x v="5"/>
    </i>
    <i r="1">
      <x v="20"/>
    </i>
    <i r="2">
      <x v="4"/>
    </i>
    <i r="1">
      <x v="21"/>
    </i>
    <i r="2">
      <x v="1"/>
    </i>
    <i r="1">
      <x v="22"/>
    </i>
    <i r="2">
      <x v="5"/>
    </i>
    <i r="1">
      <x v="23"/>
    </i>
    <i r="2">
      <x v="4"/>
    </i>
    <i>
      <x v="2"/>
    </i>
    <i r="1">
      <x v="24"/>
    </i>
    <i r="2">
      <x/>
    </i>
    <i t="grand">
      <x/>
    </i>
  </rowItems>
  <colItems count="1">
    <i/>
  </colItems>
  <dataFields count="1">
    <dataField name="Count of Grain_Yld_tha" fld="12" subtotal="countNums" baseField="7" baseItem="19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2:Q28" firstHeaderRow="1" firstDataRow="1" firstDataCol="1"/>
  <pivotFields count="13">
    <pivotField showAll="0"/>
    <pivotField showAll="0"/>
    <pivotField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axis="axisRow" showAll="0">
      <items count="26">
        <item x="4"/>
        <item x="1"/>
        <item x="22"/>
        <item x="19"/>
        <item x="6"/>
        <item x="23"/>
        <item x="11"/>
        <item x="13"/>
        <item x="3"/>
        <item x="21"/>
        <item x="15"/>
        <item x="5"/>
        <item x="12"/>
        <item x="0"/>
        <item x="20"/>
        <item x="10"/>
        <item x="17"/>
        <item x="7"/>
        <item x="16"/>
        <item x="2"/>
        <item x="9"/>
        <item x="14"/>
        <item x="18"/>
        <item x="8"/>
        <item x="24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7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Average of Grain_Yld_tha" fld="12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8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G3:AJ16" firstHeaderRow="0" firstDataRow="1" firstDataCol="1"/>
  <pivotFields count="13">
    <pivotField axis="axisRow" showAll="0">
      <items count="6">
        <item x="1"/>
        <item x="2"/>
        <item x="0"/>
        <item x="3"/>
        <item x="4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dataField="1"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</pivotFields>
  <rowFields count="2">
    <field x="2"/>
    <field x="0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tdDev of beans" fld="3" subtotal="stdDev" baseField="0" baseItem="3"/>
    <dataField name="Average of maize" fld="4" subtotal="average" baseField="0" baseItem="2"/>
    <dataField name="StdDev of soybean" fld="8" subtotal="stdDev" baseField="0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7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P2:Q168" firstHeaderRow="1" firstDataRow="1" firstDataCol="1"/>
  <pivotFields count="14">
    <pivotField showAll="0"/>
    <pivotField axis="axisRow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axis="axisRow" showAll="0">
      <items count="7">
        <item x="1"/>
        <item x="0"/>
        <item x="4"/>
        <item x="2"/>
        <item x="3"/>
        <item x="5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  <pivotField axis="axisRow" showAll="0">
      <items count="26">
        <item x="4"/>
        <item x="1"/>
        <item x="22"/>
        <item x="19"/>
        <item x="6"/>
        <item x="23"/>
        <item x="11"/>
        <item x="13"/>
        <item x="3"/>
        <item x="21"/>
        <item x="15"/>
        <item x="5"/>
        <item x="12"/>
        <item x="0"/>
        <item x="20"/>
        <item x="10"/>
        <item x="17"/>
        <item x="7"/>
        <item x="16"/>
        <item x="2"/>
        <item x="9"/>
        <item x="14"/>
        <item x="18"/>
        <item x="8"/>
        <item x="24"/>
        <item t="default"/>
      </items>
    </pivotField>
    <pivotField showAll="0"/>
    <pivotField showAll="0"/>
    <pivotField showAll="0"/>
    <pivotField showAll="0"/>
    <pivotField dataField="1" showAll="0">
      <items count="104">
        <item x="74"/>
        <item x="99"/>
        <item x="7"/>
        <item x="40"/>
        <item x="36"/>
        <item x="93"/>
        <item x="6"/>
        <item x="80"/>
        <item x="67"/>
        <item x="5"/>
        <item x="11"/>
        <item x="15"/>
        <item x="98"/>
        <item x="60"/>
        <item x="43"/>
        <item x="14"/>
        <item x="84"/>
        <item x="77"/>
        <item x="97"/>
        <item x="91"/>
        <item x="25"/>
        <item x="42"/>
        <item x="76"/>
        <item x="55"/>
        <item x="29"/>
        <item x="66"/>
        <item x="28"/>
        <item x="65"/>
        <item x="39"/>
        <item x="4"/>
        <item x="59"/>
        <item x="10"/>
        <item x="35"/>
        <item x="78"/>
        <item x="64"/>
        <item x="13"/>
        <item x="34"/>
        <item x="22"/>
        <item x="58"/>
        <item x="95"/>
        <item x="90"/>
        <item x="54"/>
        <item x="72"/>
        <item x="33"/>
        <item x="63"/>
        <item x="32"/>
        <item x="21"/>
        <item x="69"/>
        <item x="68"/>
        <item x="71"/>
        <item x="89"/>
        <item x="51"/>
        <item x="31"/>
        <item x="94"/>
        <item x="41"/>
        <item x="9"/>
        <item x="48"/>
        <item x="50"/>
        <item x="30"/>
        <item x="47"/>
        <item x="92"/>
        <item x="18"/>
        <item x="83"/>
        <item x="70"/>
        <item x="75"/>
        <item x="61"/>
        <item x="88"/>
        <item x="87"/>
        <item x="17"/>
        <item x="27"/>
        <item x="62"/>
        <item x="46"/>
        <item x="3"/>
        <item x="16"/>
        <item x="79"/>
        <item x="57"/>
        <item x="56"/>
        <item x="38"/>
        <item x="12"/>
        <item x="37"/>
        <item x="45"/>
        <item x="86"/>
        <item x="44"/>
        <item x="20"/>
        <item x="2"/>
        <item x="82"/>
        <item x="53"/>
        <item x="73"/>
        <item x="102"/>
        <item x="101"/>
        <item x="19"/>
        <item x="49"/>
        <item x="1"/>
        <item x="0"/>
        <item x="100"/>
        <item x="24"/>
        <item x="85"/>
        <item x="26"/>
        <item x="81"/>
        <item x="96"/>
        <item x="23"/>
        <item x="52"/>
        <item x="8"/>
        <item t="default"/>
      </items>
    </pivotField>
  </pivotFields>
  <rowFields count="4">
    <field x="3"/>
    <field x="2"/>
    <field x="1"/>
    <field x="8"/>
  </rowFields>
  <rowItems count="166">
    <i>
      <x/>
    </i>
    <i r="1">
      <x/>
    </i>
    <i r="2">
      <x v="22"/>
    </i>
    <i r="3">
      <x v="13"/>
    </i>
    <i r="3">
      <x v="20"/>
    </i>
    <i r="2">
      <x v="27"/>
    </i>
    <i r="3">
      <x v="4"/>
    </i>
    <i r="3">
      <x v="5"/>
    </i>
    <i r="3">
      <x v="13"/>
    </i>
    <i r="3">
      <x v="19"/>
    </i>
    <i r="1">
      <x v="1"/>
    </i>
    <i r="2">
      <x v="18"/>
    </i>
    <i r="3">
      <x v="13"/>
    </i>
    <i r="3">
      <x v="21"/>
    </i>
    <i r="2">
      <x v="23"/>
    </i>
    <i r="3">
      <x v="1"/>
    </i>
    <i r="3">
      <x v="13"/>
    </i>
    <i r="2">
      <x v="24"/>
    </i>
    <i r="3">
      <x v="1"/>
    </i>
    <i r="3">
      <x v="10"/>
    </i>
    <i r="3">
      <x v="12"/>
    </i>
    <i r="3">
      <x v="13"/>
    </i>
    <i r="2">
      <x v="26"/>
    </i>
    <i r="3">
      <x v="10"/>
    </i>
    <i r="3">
      <x v="13"/>
    </i>
    <i r="1">
      <x v="2"/>
    </i>
    <i r="2">
      <x v="15"/>
    </i>
    <i r="3">
      <x/>
    </i>
    <i r="3">
      <x v="1"/>
    </i>
    <i r="3">
      <x v="13"/>
    </i>
    <i r="3">
      <x v="14"/>
    </i>
    <i r="3">
      <x v="20"/>
    </i>
    <i r="2">
      <x v="20"/>
    </i>
    <i r="3">
      <x v="1"/>
    </i>
    <i r="3">
      <x v="13"/>
    </i>
    <i r="3">
      <x v="19"/>
    </i>
    <i r="2">
      <x v="25"/>
    </i>
    <i r="3">
      <x/>
    </i>
    <i r="3">
      <x v="1"/>
    </i>
    <i r="3">
      <x v="2"/>
    </i>
    <i r="3">
      <x v="10"/>
    </i>
    <i r="3">
      <x v="13"/>
    </i>
    <i r="3">
      <x v="20"/>
    </i>
    <i r="1">
      <x v="3"/>
    </i>
    <i r="2">
      <x v="16"/>
    </i>
    <i r="3">
      <x v="9"/>
    </i>
    <i r="3">
      <x v="13"/>
    </i>
    <i r="2">
      <x v="17"/>
    </i>
    <i r="3">
      <x v="1"/>
    </i>
    <i r="3">
      <x v="13"/>
    </i>
    <i r="3">
      <x v="20"/>
    </i>
    <i r="2">
      <x v="28"/>
    </i>
    <i r="3">
      <x/>
    </i>
    <i r="3">
      <x v="9"/>
    </i>
    <i r="3">
      <x v="13"/>
    </i>
    <i r="3">
      <x v="19"/>
    </i>
    <i r="3">
      <x v="20"/>
    </i>
    <i r="3">
      <x v="21"/>
    </i>
    <i r="1">
      <x v="4"/>
    </i>
    <i r="2">
      <x v="19"/>
    </i>
    <i r="3">
      <x v="1"/>
    </i>
    <i r="3">
      <x v="2"/>
    </i>
    <i r="3">
      <x v="8"/>
    </i>
    <i r="3">
      <x v="13"/>
    </i>
    <i r="3">
      <x v="20"/>
    </i>
    <i r="3">
      <x v="21"/>
    </i>
    <i r="2">
      <x v="21"/>
    </i>
    <i r="3">
      <x/>
    </i>
    <i r="3">
      <x v="1"/>
    </i>
    <i r="3">
      <x v="9"/>
    </i>
    <i r="3">
      <x v="13"/>
    </i>
    <i r="3">
      <x v="20"/>
    </i>
    <i r="3">
      <x v="21"/>
    </i>
    <i r="2">
      <x v="29"/>
    </i>
    <i r="3">
      <x/>
    </i>
    <i r="3">
      <x v="1"/>
    </i>
    <i r="3">
      <x v="2"/>
    </i>
    <i r="3">
      <x v="9"/>
    </i>
    <i r="3">
      <x v="10"/>
    </i>
    <i r="3">
      <x v="13"/>
    </i>
    <i>
      <x v="1"/>
    </i>
    <i r="1">
      <x/>
    </i>
    <i r="2">
      <x v="1"/>
    </i>
    <i r="3">
      <x v="1"/>
    </i>
    <i r="3">
      <x v="4"/>
    </i>
    <i r="3">
      <x v="13"/>
    </i>
    <i r="3">
      <x v="15"/>
    </i>
    <i r="3">
      <x v="17"/>
    </i>
    <i r="3">
      <x v="20"/>
    </i>
    <i r="3">
      <x v="23"/>
    </i>
    <i r="2">
      <x v="13"/>
    </i>
    <i r="3">
      <x v="1"/>
    </i>
    <i r="3">
      <x v="13"/>
    </i>
    <i r="1">
      <x v="1"/>
    </i>
    <i r="2">
      <x/>
    </i>
    <i r="3">
      <x/>
    </i>
    <i r="3">
      <x v="1"/>
    </i>
    <i r="3">
      <x v="8"/>
    </i>
    <i r="3">
      <x v="11"/>
    </i>
    <i r="3">
      <x v="13"/>
    </i>
    <i r="3">
      <x v="19"/>
    </i>
    <i r="2">
      <x v="4"/>
    </i>
    <i r="3">
      <x v="1"/>
    </i>
    <i r="3">
      <x v="13"/>
    </i>
    <i r="2">
      <x v="6"/>
    </i>
    <i r="3">
      <x v="1"/>
    </i>
    <i r="3">
      <x v="13"/>
    </i>
    <i r="3">
      <x v="21"/>
    </i>
    <i r="1">
      <x v="2"/>
    </i>
    <i r="2">
      <x v="5"/>
    </i>
    <i r="3">
      <x v="1"/>
    </i>
    <i r="3">
      <x v="13"/>
    </i>
    <i r="2">
      <x v="10"/>
    </i>
    <i r="3">
      <x v="1"/>
    </i>
    <i r="3">
      <x v="13"/>
    </i>
    <i r="3">
      <x v="16"/>
    </i>
    <i r="3">
      <x v="18"/>
    </i>
    <i r="2">
      <x v="14"/>
    </i>
    <i r="3">
      <x/>
    </i>
    <i r="3">
      <x v="1"/>
    </i>
    <i r="3">
      <x v="13"/>
    </i>
    <i r="3">
      <x v="19"/>
    </i>
    <i r="1">
      <x v="3"/>
    </i>
    <i r="2">
      <x v="2"/>
    </i>
    <i r="3">
      <x/>
    </i>
    <i r="3">
      <x v="1"/>
    </i>
    <i r="3">
      <x v="6"/>
    </i>
    <i r="3">
      <x v="13"/>
    </i>
    <i r="2">
      <x v="7"/>
    </i>
    <i r="3">
      <x/>
    </i>
    <i r="3">
      <x v="12"/>
    </i>
    <i r="3">
      <x v="13"/>
    </i>
    <i r="2">
      <x v="9"/>
    </i>
    <i r="3">
      <x v="1"/>
    </i>
    <i r="3">
      <x v="4"/>
    </i>
    <i r="3">
      <x v="10"/>
    </i>
    <i r="3">
      <x v="13"/>
    </i>
    <i r="3">
      <x v="19"/>
    </i>
    <i r="2">
      <x v="11"/>
    </i>
    <i r="3">
      <x v="1"/>
    </i>
    <i r="3">
      <x v="4"/>
    </i>
    <i r="3">
      <x v="13"/>
    </i>
    <i r="1">
      <x v="4"/>
    </i>
    <i r="2">
      <x v="3"/>
    </i>
    <i r="3">
      <x/>
    </i>
    <i r="3">
      <x v="7"/>
    </i>
    <i r="3">
      <x v="12"/>
    </i>
    <i r="3">
      <x v="13"/>
    </i>
    <i r="3">
      <x v="15"/>
    </i>
    <i r="2">
      <x v="8"/>
    </i>
    <i r="3">
      <x v="1"/>
    </i>
    <i r="3">
      <x v="13"/>
    </i>
    <i r="3">
      <x v="19"/>
    </i>
    <i r="2">
      <x v="12"/>
    </i>
    <i r="3">
      <x/>
    </i>
    <i r="3">
      <x v="1"/>
    </i>
    <i r="3">
      <x v="3"/>
    </i>
    <i r="3">
      <x v="11"/>
    </i>
    <i r="3">
      <x v="13"/>
    </i>
    <i r="3">
      <x v="15"/>
    </i>
    <i r="3">
      <x v="22"/>
    </i>
    <i>
      <x v="2"/>
    </i>
    <i r="1">
      <x v="5"/>
    </i>
    <i r="2">
      <x v="30"/>
    </i>
    <i r="3">
      <x v="24"/>
    </i>
    <i t="grand">
      <x/>
    </i>
  </rowItems>
  <colItems count="1">
    <i/>
  </colItems>
  <dataFields count="1">
    <dataField name="Sum of Grain_Yld_tha" fld="13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A3:AB16" firstHeaderRow="1" firstDataRow="1" firstDataCol="1"/>
  <pivotFields count="4"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Row" showAll="0">
      <items count="3">
        <item x="1"/>
        <item x="0"/>
        <item t="default"/>
      </items>
    </pivotField>
    <pivotField dataField="1" showAll="0"/>
  </pivotFields>
  <rowFields count="2">
    <field x="2"/>
    <field x="1"/>
  </rowFields>
  <rowItems count="13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Average of summed crop area" fld="3" subtotal="average" baseField="1" baseItem="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N4:O36" firstHeaderRow="1" firstDataRow="1" firstDataCol="1"/>
  <pivotFields count="12">
    <pivotField axis="axisRow" showAll="0">
      <items count="32">
        <item sd="0"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showAll="0"/>
    <pivotField showAll="0"/>
    <pivotField showAll="0"/>
    <pivotField showAll="0"/>
    <pivotField showAll="0"/>
    <pivotField showAll="0">
      <items count="23">
        <item x="3"/>
        <item x="9"/>
        <item x="17"/>
        <item x="15"/>
        <item x="11"/>
        <item x="20"/>
        <item x="8"/>
        <item x="2"/>
        <item x="18"/>
        <item x="19"/>
        <item x="4"/>
        <item x="10"/>
        <item x="0"/>
        <item x="7"/>
        <item x="12"/>
        <item x="13"/>
        <item x="1"/>
        <item x="6"/>
        <item x="16"/>
        <item x="14"/>
        <item x="5"/>
        <item x="21"/>
        <item t="default"/>
      </items>
    </pivotField>
    <pivotField showAll="0"/>
    <pivotField showAll="0"/>
    <pivotField showAll="0">
      <items count="110">
        <item x="27"/>
        <item x="35"/>
        <item x="28"/>
        <item x="107"/>
        <item x="75"/>
        <item x="10"/>
        <item x="34"/>
        <item x="49"/>
        <item x="36"/>
        <item x="4"/>
        <item x="76"/>
        <item x="48"/>
        <item x="26"/>
        <item x="101"/>
        <item x="19"/>
        <item x="51"/>
        <item x="3"/>
        <item x="14"/>
        <item x="106"/>
        <item x="104"/>
        <item x="15"/>
        <item x="11"/>
        <item x="77"/>
        <item x="8"/>
        <item x="20"/>
        <item x="68"/>
        <item x="9"/>
        <item x="37"/>
        <item x="12"/>
        <item x="40"/>
        <item x="1"/>
        <item x="24"/>
        <item x="5"/>
        <item x="2"/>
        <item x="43"/>
        <item x="81"/>
        <item x="23"/>
        <item x="74"/>
        <item x="85"/>
        <item x="52"/>
        <item x="16"/>
        <item x="29"/>
        <item x="0"/>
        <item x="54"/>
        <item x="25"/>
        <item x="103"/>
        <item x="6"/>
        <item x="17"/>
        <item x="88"/>
        <item x="22"/>
        <item x="97"/>
        <item x="94"/>
        <item x="31"/>
        <item x="32"/>
        <item x="105"/>
        <item x="57"/>
        <item x="84"/>
        <item x="102"/>
        <item x="45"/>
        <item x="90"/>
        <item x="46"/>
        <item x="18"/>
        <item x="13"/>
        <item x="30"/>
        <item x="80"/>
        <item x="47"/>
        <item x="7"/>
        <item x="86"/>
        <item x="66"/>
        <item x="92"/>
        <item x="62"/>
        <item x="50"/>
        <item x="56"/>
        <item x="95"/>
        <item x="73"/>
        <item x="67"/>
        <item x="69"/>
        <item x="63"/>
        <item x="58"/>
        <item x="42"/>
        <item x="99"/>
        <item x="87"/>
        <item x="96"/>
        <item x="21"/>
        <item x="82"/>
        <item x="93"/>
        <item x="100"/>
        <item x="38"/>
        <item x="72"/>
        <item x="61"/>
        <item x="59"/>
        <item x="41"/>
        <item x="89"/>
        <item x="55"/>
        <item x="78"/>
        <item x="53"/>
        <item x="44"/>
        <item x="64"/>
        <item x="39"/>
        <item x="79"/>
        <item x="71"/>
        <item x="33"/>
        <item x="98"/>
        <item x="70"/>
        <item x="60"/>
        <item x="65"/>
        <item x="91"/>
        <item x="83"/>
        <item x="108"/>
        <item t="default"/>
      </items>
    </pivotField>
    <pivotField dataField="1" showAll="0">
      <items count="110">
        <item x="27"/>
        <item x="35"/>
        <item x="28"/>
        <item x="107"/>
        <item x="75"/>
        <item x="10"/>
        <item x="34"/>
        <item x="49"/>
        <item x="36"/>
        <item x="4"/>
        <item x="76"/>
        <item x="48"/>
        <item x="26"/>
        <item x="101"/>
        <item x="19"/>
        <item x="51"/>
        <item x="3"/>
        <item x="14"/>
        <item x="106"/>
        <item x="104"/>
        <item x="15"/>
        <item x="11"/>
        <item x="77"/>
        <item x="8"/>
        <item x="20"/>
        <item x="68"/>
        <item x="9"/>
        <item x="37"/>
        <item x="12"/>
        <item x="40"/>
        <item x="1"/>
        <item x="24"/>
        <item x="5"/>
        <item x="2"/>
        <item x="43"/>
        <item x="81"/>
        <item x="23"/>
        <item x="74"/>
        <item x="85"/>
        <item x="52"/>
        <item x="16"/>
        <item x="29"/>
        <item x="0"/>
        <item x="54"/>
        <item x="25"/>
        <item x="103"/>
        <item x="6"/>
        <item x="17"/>
        <item x="88"/>
        <item x="22"/>
        <item x="97"/>
        <item x="94"/>
        <item x="31"/>
        <item x="32"/>
        <item x="105"/>
        <item x="57"/>
        <item x="84"/>
        <item x="102"/>
        <item x="45"/>
        <item x="90"/>
        <item x="46"/>
        <item x="18"/>
        <item x="13"/>
        <item x="30"/>
        <item x="80"/>
        <item x="47"/>
        <item x="7"/>
        <item x="86"/>
        <item x="66"/>
        <item x="92"/>
        <item x="62"/>
        <item x="50"/>
        <item x="56"/>
        <item x="95"/>
        <item x="73"/>
        <item x="67"/>
        <item x="69"/>
        <item x="63"/>
        <item x="58"/>
        <item x="42"/>
        <item x="99"/>
        <item x="87"/>
        <item x="96"/>
        <item x="21"/>
        <item x="82"/>
        <item x="93"/>
        <item x="100"/>
        <item x="38"/>
        <item x="72"/>
        <item x="61"/>
        <item x="59"/>
        <item x="41"/>
        <item x="89"/>
        <item x="55"/>
        <item x="78"/>
        <item x="53"/>
        <item x="44"/>
        <item x="64"/>
        <item x="39"/>
        <item x="79"/>
        <item x="71"/>
        <item x="33"/>
        <item x="98"/>
        <item x="70"/>
        <item x="60"/>
        <item x="65"/>
        <item x="91"/>
        <item x="83"/>
        <item x="108"/>
        <item t="default"/>
      </items>
    </pivotField>
  </pivotFields>
  <rowFields count="1">
    <field x="0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Sum of Crop_Area_ha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7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123" firstHeaderRow="1" firstDataRow="1" firstDataCol="1"/>
  <pivotFields count="9">
    <pivotField axis="axisRow" showAll="0">
      <items count="3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11">
        <item x="8"/>
        <item x="1"/>
        <item x="7"/>
        <item x="3"/>
        <item x="2"/>
        <item x="0"/>
        <item x="6"/>
        <item x="4"/>
        <item x="5"/>
        <item x="9"/>
        <item t="default"/>
      </items>
    </pivotField>
    <pivotField showAll="0"/>
    <pivotField dataField="1" showAll="0">
      <items count="108">
        <item x="26"/>
        <item x="34"/>
        <item x="27"/>
        <item x="105"/>
        <item x="73"/>
        <item x="9"/>
        <item x="33"/>
        <item x="35"/>
        <item x="4"/>
        <item x="74"/>
        <item x="46"/>
        <item x="25"/>
        <item x="99"/>
        <item x="18"/>
        <item x="49"/>
        <item x="3"/>
        <item x="13"/>
        <item x="104"/>
        <item x="102"/>
        <item x="14"/>
        <item x="10"/>
        <item x="75"/>
        <item x="7"/>
        <item x="19"/>
        <item x="66"/>
        <item x="8"/>
        <item x="36"/>
        <item x="11"/>
        <item x="39"/>
        <item x="1"/>
        <item x="23"/>
        <item x="5"/>
        <item x="2"/>
        <item x="41"/>
        <item x="79"/>
        <item x="22"/>
        <item x="72"/>
        <item x="83"/>
        <item x="50"/>
        <item x="15"/>
        <item x="28"/>
        <item x="0"/>
        <item x="52"/>
        <item x="24"/>
        <item x="101"/>
        <item x="6"/>
        <item x="16"/>
        <item x="86"/>
        <item x="21"/>
        <item x="95"/>
        <item x="92"/>
        <item x="30"/>
        <item x="31"/>
        <item x="103"/>
        <item x="55"/>
        <item x="82"/>
        <item x="100"/>
        <item x="43"/>
        <item x="88"/>
        <item x="44"/>
        <item x="17"/>
        <item x="12"/>
        <item x="29"/>
        <item x="47"/>
        <item x="78"/>
        <item x="45"/>
        <item x="84"/>
        <item x="64"/>
        <item x="90"/>
        <item x="60"/>
        <item x="48"/>
        <item x="54"/>
        <item x="93"/>
        <item x="71"/>
        <item x="65"/>
        <item x="67"/>
        <item x="61"/>
        <item x="56"/>
        <item x="97"/>
        <item x="85"/>
        <item x="94"/>
        <item x="20"/>
        <item x="80"/>
        <item x="91"/>
        <item x="98"/>
        <item x="37"/>
        <item x="70"/>
        <item x="59"/>
        <item x="57"/>
        <item x="40"/>
        <item x="87"/>
        <item x="53"/>
        <item x="76"/>
        <item x="51"/>
        <item x="42"/>
        <item x="62"/>
        <item x="38"/>
        <item x="77"/>
        <item x="69"/>
        <item x="32"/>
        <item x="96"/>
        <item x="68"/>
        <item x="58"/>
        <item x="63"/>
        <item x="89"/>
        <item x="81"/>
        <item x="106"/>
        <item t="default"/>
      </items>
    </pivotField>
  </pivotFields>
  <rowFields count="2">
    <field x="0"/>
    <field x="6"/>
  </rowFields>
  <rowItems count="120">
    <i>
      <x/>
    </i>
    <i r="1">
      <x v="1"/>
    </i>
    <i r="1">
      <x v="3"/>
    </i>
    <i r="1">
      <x v="4"/>
    </i>
    <i r="1">
      <x v="5"/>
    </i>
    <i r="1">
      <x v="7"/>
    </i>
    <i>
      <x v="1"/>
    </i>
    <i r="1">
      <x v="3"/>
    </i>
    <i r="1">
      <x v="5"/>
    </i>
    <i r="1">
      <x v="6"/>
    </i>
    <i r="1">
      <x v="8"/>
    </i>
    <i>
      <x v="2"/>
    </i>
    <i r="1">
      <x v="5"/>
    </i>
    <i r="1">
      <x v="7"/>
    </i>
    <i>
      <x v="3"/>
    </i>
    <i r="1">
      <x v="2"/>
    </i>
    <i r="1">
      <x v="3"/>
    </i>
    <i r="1">
      <x v="6"/>
    </i>
    <i r="1">
      <x v="7"/>
    </i>
    <i>
      <x v="4"/>
    </i>
    <i r="1">
      <x v="1"/>
    </i>
    <i r="1">
      <x v="5"/>
    </i>
    <i>
      <x v="5"/>
    </i>
    <i r="1">
      <x v="5"/>
    </i>
    <i>
      <x v="6"/>
    </i>
    <i r="1">
      <x v="1"/>
    </i>
    <i r="1">
      <x v="2"/>
    </i>
    <i r="1">
      <x v="5"/>
    </i>
    <i>
      <x v="7"/>
    </i>
    <i r="1">
      <x v="1"/>
    </i>
    <i r="1">
      <x v="2"/>
    </i>
    <i r="1">
      <x v="7"/>
    </i>
    <i>
      <x v="8"/>
    </i>
    <i r="1">
      <x v="4"/>
    </i>
    <i r="1">
      <x v="5"/>
    </i>
    <i>
      <x v="9"/>
    </i>
    <i r="1">
      <x v="1"/>
    </i>
    <i r="1">
      <x v="4"/>
    </i>
    <i r="1">
      <x v="5"/>
    </i>
    <i>
      <x v="10"/>
    </i>
    <i r="1">
      <x v="1"/>
    </i>
    <i r="1">
      <x v="5"/>
    </i>
    <i r="1">
      <x v="6"/>
    </i>
    <i>
      <x v="11"/>
    </i>
    <i r="1">
      <x v="1"/>
    </i>
    <i r="1">
      <x v="5"/>
    </i>
    <i>
      <x v="12"/>
    </i>
    <i r="1">
      <x v="1"/>
    </i>
    <i r="1">
      <x v="5"/>
    </i>
    <i r="1">
      <x v="6"/>
    </i>
    <i r="1">
      <x v="7"/>
    </i>
    <i>
      <x v="13"/>
    </i>
    <i r="1">
      <x v="5"/>
    </i>
    <i>
      <x v="14"/>
    </i>
    <i r="1">
      <x v="2"/>
    </i>
    <i r="1">
      <x v="5"/>
    </i>
    <i>
      <x v="15"/>
    </i>
    <i r="1">
      <x v="1"/>
    </i>
    <i r="1">
      <x v="5"/>
    </i>
    <i r="1">
      <x v="7"/>
    </i>
    <i r="1">
      <x v="8"/>
    </i>
    <i>
      <x v="16"/>
    </i>
    <i r="1">
      <x v="5"/>
    </i>
    <i>
      <x v="17"/>
    </i>
    <i r="1">
      <x v="1"/>
    </i>
    <i r="1">
      <x v="5"/>
    </i>
    <i r="1">
      <x v="8"/>
    </i>
    <i>
      <x v="18"/>
    </i>
    <i r="1">
      <x/>
    </i>
    <i r="1">
      <x v="1"/>
    </i>
    <i>
      <x v="19"/>
    </i>
    <i r="1">
      <x/>
    </i>
    <i r="1">
      <x v="1"/>
    </i>
    <i r="1">
      <x v="3"/>
    </i>
    <i r="1">
      <x v="5"/>
    </i>
    <i r="1">
      <x v="8"/>
    </i>
    <i>
      <x v="20"/>
    </i>
    <i r="1">
      <x v="4"/>
    </i>
    <i r="1">
      <x v="5"/>
    </i>
    <i>
      <x v="21"/>
    </i>
    <i r="1">
      <x/>
    </i>
    <i r="1">
      <x v="1"/>
    </i>
    <i r="1">
      <x v="2"/>
    </i>
    <i r="1">
      <x v="4"/>
    </i>
    <i r="1">
      <x v="8"/>
    </i>
    <i>
      <x v="22"/>
    </i>
    <i r="1">
      <x v="1"/>
    </i>
    <i r="1">
      <x v="8"/>
    </i>
    <i>
      <x v="23"/>
    </i>
    <i r="1">
      <x v="5"/>
    </i>
    <i>
      <x v="24"/>
    </i>
    <i r="1">
      <x v="1"/>
    </i>
    <i r="1">
      <x v="4"/>
    </i>
    <i r="1">
      <x v="5"/>
    </i>
    <i>
      <x v="25"/>
    </i>
    <i r="1">
      <x/>
    </i>
    <i r="1">
      <x v="1"/>
    </i>
    <i r="1">
      <x v="2"/>
    </i>
    <i r="1">
      <x v="5"/>
    </i>
    <i r="1">
      <x v="8"/>
    </i>
    <i>
      <x v="26"/>
    </i>
    <i r="1">
      <x v="1"/>
    </i>
    <i r="1">
      <x v="5"/>
    </i>
    <i>
      <x v="27"/>
    </i>
    <i r="1">
      <x v="1"/>
    </i>
    <i r="1">
      <x v="4"/>
    </i>
    <i r="1">
      <x v="6"/>
    </i>
    <i>
      <x v="28"/>
    </i>
    <i r="1">
      <x/>
    </i>
    <i r="1">
      <x v="1"/>
    </i>
    <i r="1">
      <x v="4"/>
    </i>
    <i r="1">
      <x v="5"/>
    </i>
    <i r="1">
      <x v="7"/>
    </i>
    <i r="1">
      <x v="8"/>
    </i>
    <i>
      <x v="29"/>
    </i>
    <i r="1">
      <x v="2"/>
    </i>
    <i r="1">
      <x v="5"/>
    </i>
    <i>
      <x v="30"/>
    </i>
    <i r="1">
      <x v="9"/>
    </i>
    <i t="grand">
      <x/>
    </i>
  </rowItems>
  <colItems count="1">
    <i/>
  </colItems>
  <dataFields count="1">
    <dataField name="Sum of Crop_Area_ha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9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G1:H107" firstHeaderRow="1" firstDataRow="1" firstDataCol="1"/>
  <pivotFields count="5">
    <pivotField showAll="0"/>
    <pivotField axis="axisRow" showAll="0" defaultSubtotal="0">
      <items count="6">
        <item x="1"/>
        <item x="0"/>
        <item x="4"/>
        <item x="2"/>
        <item x="3"/>
        <item x="5"/>
      </items>
    </pivotField>
    <pivotField axis="axisRow" showAll="0" defaultSubtotal="0">
      <items count="3">
        <item x="1"/>
        <item x="0"/>
        <item x="2"/>
      </items>
    </pivotField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showAll="0"/>
  </pivotFields>
  <rowFields count="3">
    <field x="2"/>
    <field x="1"/>
    <field x="3"/>
  </rowFields>
  <rowItems count="106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1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4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>
      <x v="1"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1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2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3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4"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>
      <x v="2"/>
    </i>
    <i r="1">
      <x v="5"/>
    </i>
    <i r="2">
      <x v="9"/>
    </i>
    <i t="grand">
      <x/>
    </i>
  </rowItems>
  <colItems count="1">
    <i/>
  </colItems>
  <dataFields count="1">
    <dataField name="Count of ha" fld="4" subtotal="count" baseField="3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able2" displayName="Table2" ref="A1:M4" totalsRowShown="0">
  <autoFilter ref="A1:M4"/>
  <tableColumns count="13">
    <tableColumn id="1" name="Farm_Code"/>
    <tableColumn id="2" name="Farm_Class"/>
    <tableColumn id="3" name="region"/>
    <tableColumn id="4" name="Field_ID"/>
    <tableColumn id="5" name="Crop_Season"/>
    <tableColumn id="6" name="Crop_Cluster"/>
    <tableColumn id="7" name="Crop_Provenance"/>
    <tableColumn id="8" name="Crop_Type"/>
    <tableColumn id="9" name="Crop_Variety"/>
    <tableColumn id="10" name="Crop_System"/>
    <tableColumn id="11" name="ActGYld_kg"/>
    <tableColumn id="12" name="GYld_kgha"/>
    <tableColumn id="13" name="Grain_Yld_th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187"/>
  <sheetViews>
    <sheetView topLeftCell="J1" workbookViewId="0">
      <pane ySplit="1" topLeftCell="A116" activePane="bottomLeft" state="frozen"/>
      <selection pane="bottomLeft" activeCell="I131" sqref="A131:XFD134"/>
    </sheetView>
  </sheetViews>
  <sheetFormatPr defaultRowHeight="15"/>
  <cols>
    <col min="46" max="47" width="9.140625" style="15"/>
  </cols>
  <sheetData>
    <row r="1" spans="1:4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T1" s="21" t="s">
        <v>390</v>
      </c>
      <c r="AU1" s="21"/>
    </row>
    <row r="2" spans="1:47">
      <c r="A2" s="2" t="s">
        <v>46</v>
      </c>
      <c r="B2" s="3">
        <v>1</v>
      </c>
      <c r="C2" s="2" t="s">
        <v>45</v>
      </c>
      <c r="D2" s="2" t="s">
        <v>79</v>
      </c>
      <c r="E2" s="2" t="s">
        <v>47</v>
      </c>
      <c r="F2" s="2" t="s">
        <v>48</v>
      </c>
      <c r="G2" s="2" t="s">
        <v>49</v>
      </c>
      <c r="H2" s="2" t="s">
        <v>50</v>
      </c>
      <c r="I2" s="2" t="s">
        <v>80</v>
      </c>
      <c r="J2" s="2" t="s">
        <v>52</v>
      </c>
      <c r="K2" s="2" t="s">
        <v>81</v>
      </c>
      <c r="L2" s="7">
        <v>1</v>
      </c>
      <c r="M2" s="2" t="s">
        <v>59</v>
      </c>
      <c r="N2" s="5">
        <v>0.5</v>
      </c>
      <c r="O2" s="2" t="s">
        <v>59</v>
      </c>
      <c r="P2" s="7">
        <v>2</v>
      </c>
      <c r="Q2" s="2" t="s">
        <v>59</v>
      </c>
      <c r="R2" s="2" t="s">
        <v>82</v>
      </c>
      <c r="S2" s="6"/>
      <c r="T2" s="6"/>
      <c r="U2" s="6"/>
      <c r="V2" s="6"/>
      <c r="W2" s="2" t="s">
        <v>51</v>
      </c>
      <c r="X2" s="6"/>
      <c r="Y2" s="6"/>
      <c r="Z2" s="2" t="s">
        <v>51</v>
      </c>
      <c r="AA2" s="6"/>
      <c r="AB2" s="5">
        <v>380</v>
      </c>
      <c r="AC2" s="5">
        <v>3.7999999999999999E-2</v>
      </c>
      <c r="AD2" s="5">
        <v>380</v>
      </c>
      <c r="AE2" s="5">
        <v>3.7999999999999999E-2</v>
      </c>
      <c r="AF2" s="4"/>
      <c r="AG2" s="4"/>
      <c r="AH2" s="4"/>
      <c r="AI2" s="4"/>
      <c r="AJ2" s="5">
        <v>135</v>
      </c>
      <c r="AK2" s="5">
        <v>3552.63</v>
      </c>
      <c r="AL2" s="5">
        <v>3.55</v>
      </c>
      <c r="AM2" s="4"/>
      <c r="AN2" s="4"/>
      <c r="AO2" s="4"/>
      <c r="AP2" s="4"/>
      <c r="AQ2" s="2" t="s">
        <v>46</v>
      </c>
      <c r="AR2" s="2" t="s">
        <v>51</v>
      </c>
      <c r="AT2" s="22" t="s">
        <v>391</v>
      </c>
      <c r="AU2" s="22"/>
    </row>
    <row r="3" spans="1:47">
      <c r="A3" s="2" t="s">
        <v>46</v>
      </c>
      <c r="B3" s="3">
        <v>1</v>
      </c>
      <c r="C3" s="2" t="s">
        <v>45</v>
      </c>
      <c r="D3" s="2" t="s">
        <v>55</v>
      </c>
      <c r="E3" s="2" t="s">
        <v>47</v>
      </c>
      <c r="F3" s="2" t="s">
        <v>48</v>
      </c>
      <c r="G3" s="2" t="s">
        <v>49</v>
      </c>
      <c r="H3" s="2" t="s">
        <v>50</v>
      </c>
      <c r="I3" s="2" t="s">
        <v>80</v>
      </c>
      <c r="J3" s="2" t="s">
        <v>52</v>
      </c>
      <c r="K3" s="2" t="s">
        <v>81</v>
      </c>
      <c r="L3" s="5">
        <v>2</v>
      </c>
      <c r="M3" s="2" t="s">
        <v>59</v>
      </c>
      <c r="N3" s="5">
        <v>1</v>
      </c>
      <c r="O3" s="2" t="s">
        <v>59</v>
      </c>
      <c r="P3" s="5">
        <v>4</v>
      </c>
      <c r="Q3" s="2" t="s">
        <v>59</v>
      </c>
      <c r="R3" s="2" t="s">
        <v>83</v>
      </c>
      <c r="S3" s="7">
        <v>0</v>
      </c>
      <c r="T3" s="7">
        <v>100</v>
      </c>
      <c r="U3" s="7">
        <v>0</v>
      </c>
      <c r="V3" s="20">
        <v>10</v>
      </c>
      <c r="W3" s="2" t="s">
        <v>84</v>
      </c>
      <c r="X3" s="20">
        <v>10</v>
      </c>
      <c r="Y3" s="20">
        <v>90</v>
      </c>
      <c r="Z3" s="2" t="s">
        <v>51</v>
      </c>
      <c r="AA3" s="20">
        <v>0</v>
      </c>
      <c r="AB3" s="5">
        <v>527</v>
      </c>
      <c r="AC3" s="5">
        <v>5.2699999999999997E-2</v>
      </c>
      <c r="AD3" s="5">
        <v>527</v>
      </c>
      <c r="AE3" s="5">
        <v>5.2699999999999997E-2</v>
      </c>
      <c r="AF3" s="4"/>
      <c r="AG3" s="4"/>
      <c r="AH3" s="4"/>
      <c r="AI3" s="4"/>
      <c r="AJ3" s="5">
        <v>180</v>
      </c>
      <c r="AK3" s="5">
        <v>3415.56</v>
      </c>
      <c r="AL3" s="5">
        <v>3.42</v>
      </c>
      <c r="AM3" s="4"/>
      <c r="AN3" s="4"/>
      <c r="AO3" s="4"/>
      <c r="AP3" s="4"/>
      <c r="AQ3" s="2" t="s">
        <v>46</v>
      </c>
      <c r="AR3" s="2" t="s">
        <v>51</v>
      </c>
      <c r="AT3" s="22" t="s">
        <v>391</v>
      </c>
      <c r="AU3" s="22"/>
    </row>
    <row r="4" spans="1:47">
      <c r="A4" s="2" t="s">
        <v>46</v>
      </c>
      <c r="B4" s="3">
        <v>1</v>
      </c>
      <c r="C4" s="2" t="s">
        <v>45</v>
      </c>
      <c r="D4" s="2" t="s">
        <v>95</v>
      </c>
      <c r="E4" s="2" t="s">
        <v>47</v>
      </c>
      <c r="F4" s="2" t="s">
        <v>48</v>
      </c>
      <c r="G4" s="2" t="s">
        <v>49</v>
      </c>
      <c r="H4" s="2" t="s">
        <v>50</v>
      </c>
      <c r="I4" s="2" t="s">
        <v>80</v>
      </c>
      <c r="J4" s="2" t="s">
        <v>52</v>
      </c>
      <c r="K4" s="2" t="s">
        <v>81</v>
      </c>
      <c r="L4" s="7">
        <v>2</v>
      </c>
      <c r="M4" s="2" t="s">
        <v>59</v>
      </c>
      <c r="N4" s="5">
        <v>1</v>
      </c>
      <c r="O4" s="2" t="s">
        <v>59</v>
      </c>
      <c r="P4" s="7">
        <v>4</v>
      </c>
      <c r="Q4" s="2" t="s">
        <v>59</v>
      </c>
      <c r="R4" s="2" t="s">
        <v>96</v>
      </c>
      <c r="S4" s="7">
        <v>0</v>
      </c>
      <c r="T4" s="7">
        <v>100</v>
      </c>
      <c r="U4" s="7">
        <v>0</v>
      </c>
      <c r="V4" s="20">
        <v>10</v>
      </c>
      <c r="W4" s="2" t="s">
        <v>84</v>
      </c>
      <c r="X4" s="20">
        <v>10</v>
      </c>
      <c r="Y4" s="20">
        <v>0</v>
      </c>
      <c r="Z4" s="2" t="s">
        <v>51</v>
      </c>
      <c r="AA4" s="20">
        <v>0</v>
      </c>
      <c r="AB4" s="5">
        <v>340</v>
      </c>
      <c r="AC4" s="5">
        <v>3.4000000000000002E-2</v>
      </c>
      <c r="AD4" s="5">
        <v>340</v>
      </c>
      <c r="AE4" s="5">
        <v>3.4000000000000002E-2</v>
      </c>
      <c r="AF4" s="4"/>
      <c r="AG4" s="4"/>
      <c r="AH4" s="4"/>
      <c r="AI4" s="4"/>
      <c r="AJ4" s="5">
        <v>90</v>
      </c>
      <c r="AK4" s="5">
        <v>2647.06</v>
      </c>
      <c r="AL4" s="5">
        <v>2.65</v>
      </c>
      <c r="AM4" s="4"/>
      <c r="AN4" s="4"/>
      <c r="AO4" s="4"/>
      <c r="AP4" s="4"/>
      <c r="AQ4" s="2" t="s">
        <v>46</v>
      </c>
      <c r="AR4" s="2" t="s">
        <v>51</v>
      </c>
      <c r="AT4" s="22" t="s">
        <v>391</v>
      </c>
      <c r="AU4" s="22"/>
    </row>
    <row r="5" spans="1:47">
      <c r="A5" s="2" t="s">
        <v>46</v>
      </c>
      <c r="B5" s="3">
        <v>1</v>
      </c>
      <c r="C5" s="2" t="s">
        <v>45</v>
      </c>
      <c r="D5" s="2" t="s">
        <v>44</v>
      </c>
      <c r="E5" s="2" t="s">
        <v>47</v>
      </c>
      <c r="F5" s="2" t="s">
        <v>48</v>
      </c>
      <c r="G5" s="2" t="s">
        <v>49</v>
      </c>
      <c r="H5" s="2" t="s">
        <v>50</v>
      </c>
      <c r="I5" s="2" t="s">
        <v>51</v>
      </c>
      <c r="J5" s="2" t="s">
        <v>72</v>
      </c>
      <c r="K5" s="2" t="s">
        <v>81</v>
      </c>
      <c r="L5" s="5">
        <v>2</v>
      </c>
      <c r="M5" s="2" t="s">
        <v>59</v>
      </c>
      <c r="N5" s="7">
        <v>1</v>
      </c>
      <c r="O5" s="2" t="s">
        <v>59</v>
      </c>
      <c r="P5" s="7">
        <v>2.5</v>
      </c>
      <c r="Q5" s="2" t="s">
        <v>59</v>
      </c>
      <c r="R5" s="2" t="s">
        <v>110</v>
      </c>
      <c r="S5" s="4"/>
      <c r="T5" s="4"/>
      <c r="U5" s="4"/>
      <c r="V5" s="4"/>
      <c r="W5" s="2" t="s">
        <v>51</v>
      </c>
      <c r="X5" s="4"/>
      <c r="Y5" s="4"/>
      <c r="Z5" s="2" t="s">
        <v>51</v>
      </c>
      <c r="AA5" s="4"/>
      <c r="AB5" s="5">
        <v>196</v>
      </c>
      <c r="AC5" s="5">
        <v>1.9599999999999999E-2</v>
      </c>
      <c r="AD5" s="5">
        <v>196</v>
      </c>
      <c r="AE5" s="5">
        <v>1.9599999999999999E-2</v>
      </c>
      <c r="AF5" s="4"/>
      <c r="AG5" s="4"/>
      <c r="AH5" s="4"/>
      <c r="AI5" s="4"/>
      <c r="AJ5" s="5">
        <v>40</v>
      </c>
      <c r="AK5" s="5">
        <v>2040.82</v>
      </c>
      <c r="AL5" s="5">
        <v>2.04</v>
      </c>
      <c r="AM5" s="4"/>
      <c r="AN5" s="4"/>
      <c r="AO5" s="4"/>
      <c r="AP5" s="4"/>
      <c r="AQ5" s="2" t="s">
        <v>55</v>
      </c>
      <c r="AR5" s="2" t="s">
        <v>51</v>
      </c>
      <c r="AT5" s="22" t="s">
        <v>391</v>
      </c>
      <c r="AU5" s="22"/>
    </row>
    <row r="6" spans="1:47">
      <c r="A6" s="2" t="s">
        <v>46</v>
      </c>
      <c r="B6" s="3">
        <v>1</v>
      </c>
      <c r="C6" s="2" t="s">
        <v>45</v>
      </c>
      <c r="D6" s="2" t="s">
        <v>79</v>
      </c>
      <c r="E6" s="2" t="s">
        <v>47</v>
      </c>
      <c r="F6" s="2" t="s">
        <v>85</v>
      </c>
      <c r="G6" s="2" t="s">
        <v>49</v>
      </c>
      <c r="H6" s="2" t="s">
        <v>86</v>
      </c>
      <c r="I6" s="2" t="s">
        <v>51</v>
      </c>
      <c r="J6" s="2" t="s">
        <v>52</v>
      </c>
      <c r="K6" s="2" t="s">
        <v>81</v>
      </c>
      <c r="L6" s="4"/>
      <c r="M6" s="2" t="s">
        <v>51</v>
      </c>
      <c r="N6" s="4"/>
      <c r="O6" s="2" t="s">
        <v>51</v>
      </c>
      <c r="P6" s="6"/>
      <c r="Q6" s="2" t="s">
        <v>51</v>
      </c>
      <c r="R6" s="2" t="s">
        <v>51</v>
      </c>
      <c r="S6" s="6"/>
      <c r="T6" s="6"/>
      <c r="U6" s="6"/>
      <c r="V6" s="6"/>
      <c r="W6" s="2" t="s">
        <v>51</v>
      </c>
      <c r="X6" s="6"/>
      <c r="Y6" s="6"/>
      <c r="Z6" s="2" t="s">
        <v>51</v>
      </c>
      <c r="AA6" s="6"/>
      <c r="AB6" s="5">
        <v>380</v>
      </c>
      <c r="AC6" s="5">
        <v>3.7999999999999999E-2</v>
      </c>
      <c r="AD6" s="5">
        <v>380</v>
      </c>
      <c r="AE6" s="5">
        <v>3.7999999999999999E-2</v>
      </c>
      <c r="AF6" s="4"/>
      <c r="AG6" s="4"/>
      <c r="AH6" s="4"/>
      <c r="AI6" s="4"/>
      <c r="AJ6" s="5">
        <v>25</v>
      </c>
      <c r="AK6" s="5">
        <v>657.89</v>
      </c>
      <c r="AL6" s="5">
        <v>0.66</v>
      </c>
      <c r="AM6" s="4"/>
      <c r="AN6" s="4"/>
      <c r="AO6" s="4"/>
      <c r="AP6" s="4"/>
      <c r="AQ6" s="2" t="s">
        <v>46</v>
      </c>
      <c r="AR6" s="2" t="s">
        <v>51</v>
      </c>
      <c r="AT6" s="22" t="s">
        <v>391</v>
      </c>
      <c r="AU6" s="22"/>
    </row>
    <row r="7" spans="1:47">
      <c r="A7" s="2" t="s">
        <v>46</v>
      </c>
      <c r="B7" s="3">
        <v>1</v>
      </c>
      <c r="C7" s="2" t="s">
        <v>45</v>
      </c>
      <c r="D7" s="2" t="s">
        <v>95</v>
      </c>
      <c r="E7" s="2" t="s">
        <v>47</v>
      </c>
      <c r="F7" s="2" t="s">
        <v>85</v>
      </c>
      <c r="G7" s="2" t="s">
        <v>49</v>
      </c>
      <c r="H7" s="2" t="s">
        <v>86</v>
      </c>
      <c r="I7" s="2" t="s">
        <v>174</v>
      </c>
      <c r="J7" s="2" t="s">
        <v>52</v>
      </c>
      <c r="K7" s="2" t="s">
        <v>81</v>
      </c>
      <c r="L7" s="4"/>
      <c r="M7" s="2" t="s">
        <v>51</v>
      </c>
      <c r="N7" s="6"/>
      <c r="O7" s="2" t="s">
        <v>51</v>
      </c>
      <c r="P7" s="4"/>
      <c r="Q7" s="2" t="s">
        <v>51</v>
      </c>
      <c r="R7" s="2" t="s">
        <v>51</v>
      </c>
      <c r="S7" s="4"/>
      <c r="T7" s="4"/>
      <c r="U7" s="4"/>
      <c r="V7" s="4"/>
      <c r="W7" s="2" t="s">
        <v>51</v>
      </c>
      <c r="X7" s="4"/>
      <c r="Y7" s="4"/>
      <c r="Z7" s="2" t="s">
        <v>51</v>
      </c>
      <c r="AA7" s="4"/>
      <c r="AB7" s="5">
        <v>340</v>
      </c>
      <c r="AC7" s="5">
        <v>3.4000000000000002E-2</v>
      </c>
      <c r="AD7" s="5">
        <v>340</v>
      </c>
      <c r="AE7" s="5">
        <v>3.4000000000000002E-2</v>
      </c>
      <c r="AF7" s="4"/>
      <c r="AG7" s="4"/>
      <c r="AH7" s="4"/>
      <c r="AI7" s="4"/>
      <c r="AJ7" s="5">
        <v>11</v>
      </c>
      <c r="AK7" s="5">
        <v>323.52999999999997</v>
      </c>
      <c r="AL7" s="5">
        <v>0.32</v>
      </c>
      <c r="AM7" s="4"/>
      <c r="AN7" s="4"/>
      <c r="AO7" s="4"/>
      <c r="AP7" s="4"/>
      <c r="AQ7" s="2" t="s">
        <v>46</v>
      </c>
      <c r="AR7" s="2" t="s">
        <v>51</v>
      </c>
      <c r="AT7" s="22" t="s">
        <v>391</v>
      </c>
      <c r="AU7" s="22"/>
    </row>
    <row r="8" spans="1:47">
      <c r="A8" s="2" t="s">
        <v>46</v>
      </c>
      <c r="B8" s="3">
        <v>1</v>
      </c>
      <c r="C8" s="2" t="s">
        <v>45</v>
      </c>
      <c r="D8" s="2" t="s">
        <v>55</v>
      </c>
      <c r="E8" s="2" t="s">
        <v>47</v>
      </c>
      <c r="F8" s="2" t="s">
        <v>85</v>
      </c>
      <c r="G8" s="2" t="s">
        <v>156</v>
      </c>
      <c r="H8" s="2" t="s">
        <v>86</v>
      </c>
      <c r="I8" s="2" t="s">
        <v>174</v>
      </c>
      <c r="J8" s="2" t="s">
        <v>52</v>
      </c>
      <c r="K8" s="2" t="s">
        <v>81</v>
      </c>
      <c r="L8" s="4"/>
      <c r="M8" s="2" t="s">
        <v>51</v>
      </c>
      <c r="N8" s="6"/>
      <c r="O8" s="2" t="s">
        <v>51</v>
      </c>
      <c r="P8" s="4"/>
      <c r="Q8" s="2" t="s">
        <v>51</v>
      </c>
      <c r="R8" s="2" t="s">
        <v>51</v>
      </c>
      <c r="S8" s="4"/>
      <c r="T8" s="4"/>
      <c r="U8" s="4"/>
      <c r="V8" s="4"/>
      <c r="W8" s="2" t="s">
        <v>51</v>
      </c>
      <c r="X8" s="4"/>
      <c r="Y8" s="4"/>
      <c r="Z8" s="2" t="s">
        <v>51</v>
      </c>
      <c r="AA8" s="4"/>
      <c r="AB8" s="5">
        <v>527</v>
      </c>
      <c r="AC8" s="5">
        <v>5.2699999999999997E-2</v>
      </c>
      <c r="AD8" s="5">
        <v>527</v>
      </c>
      <c r="AE8" s="5">
        <v>5.2699999999999997E-2</v>
      </c>
      <c r="AF8" s="4"/>
      <c r="AG8" s="4"/>
      <c r="AH8" s="4"/>
      <c r="AI8" s="4"/>
      <c r="AJ8" s="5">
        <v>14</v>
      </c>
      <c r="AK8" s="5">
        <v>265.64999999999998</v>
      </c>
      <c r="AL8" s="5">
        <v>0.27</v>
      </c>
      <c r="AM8" s="4"/>
      <c r="AN8" s="4"/>
      <c r="AO8" s="4"/>
      <c r="AP8" s="4"/>
      <c r="AQ8" s="2" t="s">
        <v>46</v>
      </c>
      <c r="AR8" s="2" t="s">
        <v>51</v>
      </c>
      <c r="AT8" s="22" t="s">
        <v>391</v>
      </c>
      <c r="AU8" s="22"/>
    </row>
    <row r="9" spans="1:47">
      <c r="A9" s="2" t="s">
        <v>46</v>
      </c>
      <c r="B9" s="3">
        <v>1</v>
      </c>
      <c r="C9" s="2" t="s">
        <v>45</v>
      </c>
      <c r="D9" s="2" t="s">
        <v>62</v>
      </c>
      <c r="E9" s="2" t="s">
        <v>47</v>
      </c>
      <c r="F9" s="2" t="s">
        <v>85</v>
      </c>
      <c r="G9" s="2" t="s">
        <v>49</v>
      </c>
      <c r="H9" s="2" t="s">
        <v>134</v>
      </c>
      <c r="I9" s="2" t="s">
        <v>51</v>
      </c>
      <c r="J9" s="2" t="s">
        <v>72</v>
      </c>
      <c r="K9" s="2" t="s">
        <v>81</v>
      </c>
      <c r="L9" s="4"/>
      <c r="M9" s="2" t="s">
        <v>51</v>
      </c>
      <c r="N9" s="4"/>
      <c r="O9" s="2" t="s">
        <v>51</v>
      </c>
      <c r="P9" s="4"/>
      <c r="Q9" s="2" t="s">
        <v>51</v>
      </c>
      <c r="R9" s="2" t="s">
        <v>51</v>
      </c>
      <c r="S9" s="4"/>
      <c r="T9" s="4"/>
      <c r="U9" s="4"/>
      <c r="V9" s="4"/>
      <c r="W9" s="2" t="s">
        <v>51</v>
      </c>
      <c r="X9" s="4"/>
      <c r="Y9" s="4"/>
      <c r="Z9" s="2" t="s">
        <v>51</v>
      </c>
      <c r="AA9" s="4"/>
      <c r="AB9" s="5">
        <v>145</v>
      </c>
      <c r="AC9" s="5">
        <v>1.4500000000000001E-2</v>
      </c>
      <c r="AD9" s="5">
        <v>145</v>
      </c>
      <c r="AE9" s="5">
        <v>1.4500000000000001E-2</v>
      </c>
      <c r="AF9" s="4"/>
      <c r="AG9" s="4"/>
      <c r="AH9" s="4"/>
      <c r="AI9" s="4"/>
      <c r="AJ9" s="5">
        <v>3</v>
      </c>
      <c r="AK9" s="5">
        <v>206.9</v>
      </c>
      <c r="AL9" s="5">
        <v>0.21</v>
      </c>
      <c r="AM9" s="4"/>
      <c r="AN9" s="4"/>
      <c r="AO9" s="4"/>
      <c r="AP9" s="4"/>
      <c r="AQ9" s="2" t="s">
        <v>46</v>
      </c>
      <c r="AR9" s="2" t="s">
        <v>51</v>
      </c>
      <c r="AT9" s="22" t="s">
        <v>391</v>
      </c>
      <c r="AU9" s="22"/>
    </row>
    <row r="10" spans="1:47">
      <c r="A10" s="2" t="s">
        <v>46</v>
      </c>
      <c r="B10" s="3">
        <v>1</v>
      </c>
      <c r="C10" s="2" t="s">
        <v>45</v>
      </c>
      <c r="D10" s="2" t="s">
        <v>185</v>
      </c>
      <c r="E10" s="2" t="s">
        <v>47</v>
      </c>
      <c r="F10" s="2" t="s">
        <v>186</v>
      </c>
      <c r="G10" s="2" t="s">
        <v>186</v>
      </c>
      <c r="H10" s="2" t="s">
        <v>187</v>
      </c>
      <c r="I10" s="2" t="s">
        <v>186</v>
      </c>
      <c r="J10" s="2" t="s">
        <v>186</v>
      </c>
      <c r="K10" s="2" t="s">
        <v>81</v>
      </c>
      <c r="L10" s="6"/>
      <c r="M10" s="2" t="s">
        <v>51</v>
      </c>
      <c r="N10" s="6"/>
      <c r="O10" s="2" t="s">
        <v>51</v>
      </c>
      <c r="P10" s="6"/>
      <c r="Q10" s="2" t="s">
        <v>51</v>
      </c>
      <c r="R10" s="2" t="s">
        <v>51</v>
      </c>
      <c r="S10" s="4"/>
      <c r="T10" s="4"/>
      <c r="U10" s="4"/>
      <c r="V10" s="4"/>
      <c r="W10" s="2" t="s">
        <v>51</v>
      </c>
      <c r="X10" s="4"/>
      <c r="Y10" s="4"/>
      <c r="Z10" s="2" t="s">
        <v>51</v>
      </c>
      <c r="AA10" s="4"/>
      <c r="AB10" s="5">
        <v>380</v>
      </c>
      <c r="AC10" s="5">
        <v>3.7999999999999999E-2</v>
      </c>
      <c r="AD10" s="5">
        <v>380</v>
      </c>
      <c r="AE10" s="5">
        <v>3.7999999999999999E-2</v>
      </c>
      <c r="AF10" s="4"/>
      <c r="AG10" s="4"/>
      <c r="AH10" s="4"/>
      <c r="AI10" s="4"/>
      <c r="AJ10" s="6"/>
      <c r="AK10" s="6"/>
      <c r="AL10" s="6"/>
      <c r="AM10" s="4"/>
      <c r="AN10" s="4"/>
      <c r="AO10" s="4"/>
      <c r="AP10" s="4"/>
      <c r="AQ10" s="2" t="s">
        <v>46</v>
      </c>
      <c r="AR10" s="2" t="s">
        <v>51</v>
      </c>
      <c r="AT10" s="22" t="s">
        <v>391</v>
      </c>
      <c r="AU10" s="22"/>
    </row>
    <row r="11" spans="1:47">
      <c r="A11" s="2" t="s">
        <v>46</v>
      </c>
      <c r="B11" s="3">
        <v>1</v>
      </c>
      <c r="C11" s="2" t="s">
        <v>45</v>
      </c>
      <c r="D11" s="2" t="s">
        <v>188</v>
      </c>
      <c r="E11" s="2" t="s">
        <v>47</v>
      </c>
      <c r="F11" s="2" t="s">
        <v>186</v>
      </c>
      <c r="G11" s="2" t="s">
        <v>186</v>
      </c>
      <c r="H11" s="2" t="s">
        <v>187</v>
      </c>
      <c r="I11" s="2" t="s">
        <v>186</v>
      </c>
      <c r="J11" s="2" t="s">
        <v>186</v>
      </c>
      <c r="K11" s="2" t="s">
        <v>81</v>
      </c>
      <c r="L11" s="6"/>
      <c r="M11" s="2" t="s">
        <v>51</v>
      </c>
      <c r="N11" s="6"/>
      <c r="O11" s="2" t="s">
        <v>51</v>
      </c>
      <c r="P11" s="6"/>
      <c r="Q11" s="2" t="s">
        <v>51</v>
      </c>
      <c r="R11" s="2" t="s">
        <v>51</v>
      </c>
      <c r="S11" s="6"/>
      <c r="T11" s="6"/>
      <c r="U11" s="6"/>
      <c r="V11" s="6"/>
      <c r="W11" s="2" t="s">
        <v>51</v>
      </c>
      <c r="X11" s="6"/>
      <c r="Y11" s="6"/>
      <c r="Z11" s="2" t="s">
        <v>51</v>
      </c>
      <c r="AA11" s="6"/>
      <c r="AB11" s="5">
        <v>360</v>
      </c>
      <c r="AC11" s="5">
        <v>3.5999999999999997E-2</v>
      </c>
      <c r="AD11" s="5">
        <v>360</v>
      </c>
      <c r="AE11" s="5">
        <v>3.5999999999999997E-2</v>
      </c>
      <c r="AF11" s="4"/>
      <c r="AG11" s="4"/>
      <c r="AH11" s="4"/>
      <c r="AI11" s="4"/>
      <c r="AJ11" s="6"/>
      <c r="AK11" s="6"/>
      <c r="AL11" s="6"/>
      <c r="AM11" s="4"/>
      <c r="AN11" s="4"/>
      <c r="AO11" s="4"/>
      <c r="AP11" s="4"/>
      <c r="AQ11" s="2" t="s">
        <v>46</v>
      </c>
      <c r="AR11" s="2" t="s">
        <v>51</v>
      </c>
      <c r="AT11" s="22" t="s">
        <v>391</v>
      </c>
      <c r="AU11" s="22"/>
    </row>
    <row r="12" spans="1:47">
      <c r="A12" s="2" t="s">
        <v>46</v>
      </c>
      <c r="B12" s="3">
        <v>1</v>
      </c>
      <c r="C12" s="2" t="s">
        <v>45</v>
      </c>
      <c r="D12" s="2" t="s">
        <v>100</v>
      </c>
      <c r="E12" s="2" t="s">
        <v>47</v>
      </c>
      <c r="F12" s="2" t="s">
        <v>155</v>
      </c>
      <c r="G12" s="2" t="s">
        <v>49</v>
      </c>
      <c r="H12" s="2" t="s">
        <v>189</v>
      </c>
      <c r="I12" s="2" t="s">
        <v>51</v>
      </c>
      <c r="J12" s="2" t="s">
        <v>72</v>
      </c>
      <c r="K12" s="2" t="s">
        <v>81</v>
      </c>
      <c r="L12" s="4"/>
      <c r="M12" s="2" t="s">
        <v>51</v>
      </c>
      <c r="N12" s="5">
        <v>60</v>
      </c>
      <c r="O12" s="2" t="s">
        <v>190</v>
      </c>
      <c r="P12" s="4"/>
      <c r="Q12" s="2" t="s">
        <v>51</v>
      </c>
      <c r="R12" s="2" t="s">
        <v>51</v>
      </c>
      <c r="S12" s="6"/>
      <c r="T12" s="6"/>
      <c r="U12" s="6"/>
      <c r="V12" s="6"/>
      <c r="W12" s="2" t="s">
        <v>51</v>
      </c>
      <c r="X12" s="6"/>
      <c r="Y12" s="6"/>
      <c r="Z12" s="2" t="s">
        <v>51</v>
      </c>
      <c r="AA12" s="6"/>
      <c r="AB12" s="5">
        <v>656</v>
      </c>
      <c r="AC12" s="5">
        <v>6.5600000000000006E-2</v>
      </c>
      <c r="AD12" s="5">
        <v>656</v>
      </c>
      <c r="AE12" s="5">
        <v>6.5600000000000006E-2</v>
      </c>
      <c r="AF12" s="4"/>
      <c r="AG12" s="4"/>
      <c r="AH12" s="4"/>
      <c r="AI12" s="4"/>
      <c r="AJ12" s="6"/>
      <c r="AK12" s="6"/>
      <c r="AL12" s="6"/>
      <c r="AM12" s="4"/>
      <c r="AN12" s="4"/>
      <c r="AO12" s="4"/>
      <c r="AP12" s="4"/>
      <c r="AQ12" s="2" t="s">
        <v>46</v>
      </c>
      <c r="AR12" s="2" t="s">
        <v>51</v>
      </c>
      <c r="AT12" s="22" t="s">
        <v>391</v>
      </c>
      <c r="AU12" s="22"/>
    </row>
    <row r="13" spans="1:47">
      <c r="A13" s="2" t="s">
        <v>46</v>
      </c>
      <c r="B13" s="3">
        <v>1</v>
      </c>
      <c r="C13" s="2" t="s">
        <v>45</v>
      </c>
      <c r="D13" s="2" t="s">
        <v>113</v>
      </c>
      <c r="E13" s="2" t="s">
        <v>47</v>
      </c>
      <c r="F13" s="2" t="s">
        <v>186</v>
      </c>
      <c r="G13" s="2" t="s">
        <v>186</v>
      </c>
      <c r="H13" s="2" t="s">
        <v>191</v>
      </c>
      <c r="I13" s="2" t="s">
        <v>186</v>
      </c>
      <c r="J13" s="2" t="s">
        <v>186</v>
      </c>
      <c r="K13" s="2" t="s">
        <v>81</v>
      </c>
      <c r="L13" s="4"/>
      <c r="M13" s="2" t="s">
        <v>51</v>
      </c>
      <c r="N13" s="4"/>
      <c r="O13" s="2" t="s">
        <v>51</v>
      </c>
      <c r="P13" s="4"/>
      <c r="Q13" s="2" t="s">
        <v>51</v>
      </c>
      <c r="R13" s="2" t="s">
        <v>51</v>
      </c>
      <c r="S13" s="4"/>
      <c r="T13" s="4"/>
      <c r="U13" s="4"/>
      <c r="V13" s="4"/>
      <c r="W13" s="2" t="s">
        <v>51</v>
      </c>
      <c r="X13" s="4"/>
      <c r="Y13" s="4"/>
      <c r="Z13" s="2" t="s">
        <v>51</v>
      </c>
      <c r="AA13" s="4"/>
      <c r="AB13" s="5">
        <v>1053</v>
      </c>
      <c r="AC13" s="5">
        <v>0.1053</v>
      </c>
      <c r="AD13" s="5">
        <v>1053</v>
      </c>
      <c r="AE13" s="5">
        <v>0.1053</v>
      </c>
      <c r="AF13" s="4"/>
      <c r="AG13" s="4"/>
      <c r="AH13" s="4"/>
      <c r="AI13" s="4"/>
      <c r="AJ13" s="6"/>
      <c r="AK13" s="6"/>
      <c r="AL13" s="6"/>
      <c r="AM13" s="4"/>
      <c r="AN13" s="4"/>
      <c r="AO13" s="4"/>
      <c r="AP13" s="4"/>
      <c r="AQ13" s="2" t="s">
        <v>46</v>
      </c>
      <c r="AR13" s="2" t="s">
        <v>51</v>
      </c>
      <c r="AT13" s="22" t="s">
        <v>391</v>
      </c>
      <c r="AU13" s="22"/>
    </row>
    <row r="14" spans="1:47">
      <c r="A14" s="2" t="s">
        <v>55</v>
      </c>
      <c r="B14" s="3">
        <v>1</v>
      </c>
      <c r="C14" s="2" t="s">
        <v>45</v>
      </c>
      <c r="D14" s="2" t="s">
        <v>46</v>
      </c>
      <c r="E14" s="2" t="s">
        <v>47</v>
      </c>
      <c r="F14" s="2" t="s">
        <v>48</v>
      </c>
      <c r="G14" s="2" t="s">
        <v>49</v>
      </c>
      <c r="H14" s="2" t="s">
        <v>50</v>
      </c>
      <c r="I14" s="2" t="s">
        <v>51</v>
      </c>
      <c r="J14" s="2" t="s">
        <v>52</v>
      </c>
      <c r="K14" s="2" t="s">
        <v>132</v>
      </c>
      <c r="L14" s="6"/>
      <c r="M14" s="2" t="s">
        <v>51</v>
      </c>
      <c r="N14" s="5">
        <v>40</v>
      </c>
      <c r="O14" s="2" t="s">
        <v>54</v>
      </c>
      <c r="P14" s="6"/>
      <c r="Q14" s="2" t="s">
        <v>51</v>
      </c>
      <c r="R14" s="2" t="s">
        <v>51</v>
      </c>
      <c r="S14" s="5">
        <v>0</v>
      </c>
      <c r="T14" s="5">
        <v>100</v>
      </c>
      <c r="U14" s="5">
        <v>0</v>
      </c>
      <c r="V14" s="3">
        <v>10</v>
      </c>
      <c r="W14" s="2" t="s">
        <v>51</v>
      </c>
      <c r="X14" s="3">
        <v>90</v>
      </c>
      <c r="Y14" s="20">
        <v>0</v>
      </c>
      <c r="Z14" s="2" t="s">
        <v>51</v>
      </c>
      <c r="AA14" s="20">
        <v>0</v>
      </c>
      <c r="AB14" s="5">
        <v>296</v>
      </c>
      <c r="AC14" s="5">
        <v>2.9600000000000001E-2</v>
      </c>
      <c r="AD14" s="5">
        <v>296</v>
      </c>
      <c r="AE14" s="5">
        <v>2.9600000000000001E-2</v>
      </c>
      <c r="AF14" s="4"/>
      <c r="AG14" s="4"/>
      <c r="AH14" s="4"/>
      <c r="AI14" s="4"/>
      <c r="AJ14" s="5">
        <v>40</v>
      </c>
      <c r="AK14" s="5">
        <v>1351.35</v>
      </c>
      <c r="AL14" s="5">
        <v>1.35</v>
      </c>
      <c r="AM14" s="4"/>
      <c r="AN14" s="4"/>
      <c r="AO14" s="4"/>
      <c r="AP14" s="4"/>
      <c r="AQ14" s="2" t="s">
        <v>44</v>
      </c>
      <c r="AR14" s="2" t="s">
        <v>51</v>
      </c>
      <c r="AT14" s="22" t="s">
        <v>392</v>
      </c>
      <c r="AU14" s="22"/>
    </row>
    <row r="15" spans="1:47">
      <c r="A15" s="2" t="s">
        <v>55</v>
      </c>
      <c r="B15" s="3">
        <v>1</v>
      </c>
      <c r="C15" s="2" t="s">
        <v>45</v>
      </c>
      <c r="D15" s="2" t="s">
        <v>55</v>
      </c>
      <c r="E15" s="2" t="s">
        <v>47</v>
      </c>
      <c r="F15" s="2" t="s">
        <v>48</v>
      </c>
      <c r="G15" s="2" t="s">
        <v>56</v>
      </c>
      <c r="H15" s="2" t="s">
        <v>50</v>
      </c>
      <c r="I15" s="2" t="s">
        <v>51</v>
      </c>
      <c r="J15" s="2" t="s">
        <v>52</v>
      </c>
      <c r="K15" s="2" t="s">
        <v>132</v>
      </c>
      <c r="L15" s="6"/>
      <c r="M15" s="2" t="s">
        <v>51</v>
      </c>
      <c r="N15" s="7">
        <v>20</v>
      </c>
      <c r="O15" s="2" t="s">
        <v>51</v>
      </c>
      <c r="P15" s="4"/>
      <c r="Q15" s="2" t="s">
        <v>51</v>
      </c>
      <c r="R15" s="2" t="s">
        <v>51</v>
      </c>
      <c r="S15" s="4"/>
      <c r="T15" s="4"/>
      <c r="U15" s="4"/>
      <c r="V15" s="4"/>
      <c r="W15" s="2" t="s">
        <v>51</v>
      </c>
      <c r="X15" s="4"/>
      <c r="Y15" s="4"/>
      <c r="Z15" s="2" t="s">
        <v>51</v>
      </c>
      <c r="AA15" s="4"/>
      <c r="AB15" s="5">
        <v>269</v>
      </c>
      <c r="AC15" s="5">
        <v>2.69E-2</v>
      </c>
      <c r="AD15" s="5">
        <v>269</v>
      </c>
      <c r="AE15" s="5">
        <v>2.69E-2</v>
      </c>
      <c r="AF15" s="4"/>
      <c r="AG15" s="4"/>
      <c r="AH15" s="4"/>
      <c r="AI15" s="4"/>
      <c r="AJ15" s="5">
        <v>20</v>
      </c>
      <c r="AK15" s="5">
        <v>743.49</v>
      </c>
      <c r="AL15" s="5">
        <v>0.74</v>
      </c>
      <c r="AM15" s="4"/>
      <c r="AN15" s="4"/>
      <c r="AO15" s="4"/>
      <c r="AP15" s="4"/>
      <c r="AQ15" s="2" t="s">
        <v>44</v>
      </c>
      <c r="AR15" s="2" t="s">
        <v>51</v>
      </c>
      <c r="AT15" s="22" t="s">
        <v>392</v>
      </c>
      <c r="AU15" s="22"/>
    </row>
    <row r="16" spans="1:47">
      <c r="A16" s="2" t="s">
        <v>55</v>
      </c>
      <c r="B16" s="3">
        <v>1</v>
      </c>
      <c r="C16" s="2" t="s">
        <v>45</v>
      </c>
      <c r="D16" s="2" t="s">
        <v>55</v>
      </c>
      <c r="E16" s="2" t="s">
        <v>47</v>
      </c>
      <c r="F16" s="2" t="s">
        <v>85</v>
      </c>
      <c r="G16" s="2" t="s">
        <v>49</v>
      </c>
      <c r="H16" s="2" t="s">
        <v>86</v>
      </c>
      <c r="I16" s="2" t="s">
        <v>51</v>
      </c>
      <c r="J16" s="2" t="s">
        <v>52</v>
      </c>
      <c r="K16" s="2" t="s">
        <v>132</v>
      </c>
      <c r="L16" s="4"/>
      <c r="M16" s="2" t="s">
        <v>51</v>
      </c>
      <c r="N16" s="4"/>
      <c r="O16" s="2" t="s">
        <v>51</v>
      </c>
      <c r="P16" s="4"/>
      <c r="Q16" s="2" t="s">
        <v>51</v>
      </c>
      <c r="R16" s="2" t="s">
        <v>51</v>
      </c>
      <c r="S16" s="4"/>
      <c r="T16" s="4"/>
      <c r="U16" s="4"/>
      <c r="V16" s="4"/>
      <c r="W16" s="2" t="s">
        <v>51</v>
      </c>
      <c r="X16" s="4"/>
      <c r="Y16" s="4"/>
      <c r="Z16" s="2" t="s">
        <v>51</v>
      </c>
      <c r="AA16" s="4"/>
      <c r="AB16" s="5">
        <v>269</v>
      </c>
      <c r="AC16" s="5">
        <v>2.69E-2</v>
      </c>
      <c r="AD16" s="5">
        <v>269</v>
      </c>
      <c r="AE16" s="5">
        <v>2.69E-2</v>
      </c>
      <c r="AF16" s="4"/>
      <c r="AG16" s="4"/>
      <c r="AH16" s="4"/>
      <c r="AI16" s="4"/>
      <c r="AJ16" s="5">
        <v>9</v>
      </c>
      <c r="AK16" s="5">
        <v>334.57</v>
      </c>
      <c r="AL16" s="5">
        <v>0.33</v>
      </c>
      <c r="AM16" s="4"/>
      <c r="AN16" s="4"/>
      <c r="AO16" s="4"/>
      <c r="AP16" s="4"/>
      <c r="AQ16" s="2" t="s">
        <v>44</v>
      </c>
      <c r="AR16" s="2" t="s">
        <v>51</v>
      </c>
      <c r="AT16" s="22" t="s">
        <v>392</v>
      </c>
      <c r="AU16" s="22"/>
    </row>
    <row r="17" spans="1:47">
      <c r="A17" s="2" t="s">
        <v>55</v>
      </c>
      <c r="B17" s="3">
        <v>1</v>
      </c>
      <c r="C17" s="2" t="s">
        <v>45</v>
      </c>
      <c r="D17" s="2" t="s">
        <v>46</v>
      </c>
      <c r="E17" s="2" t="s">
        <v>47</v>
      </c>
      <c r="F17" s="2" t="s">
        <v>192</v>
      </c>
      <c r="G17" s="2" t="s">
        <v>49</v>
      </c>
      <c r="H17" s="2" t="s">
        <v>167</v>
      </c>
      <c r="I17" s="2" t="s">
        <v>51</v>
      </c>
      <c r="J17" s="2" t="s">
        <v>52</v>
      </c>
      <c r="K17" s="2" t="s">
        <v>132</v>
      </c>
      <c r="L17" s="6"/>
      <c r="M17" s="2" t="s">
        <v>51</v>
      </c>
      <c r="N17" s="4"/>
      <c r="O17" s="2" t="s">
        <v>51</v>
      </c>
      <c r="P17" s="4"/>
      <c r="Q17" s="2" t="s">
        <v>51</v>
      </c>
      <c r="R17" s="2" t="s">
        <v>51</v>
      </c>
      <c r="S17" s="4"/>
      <c r="T17" s="4"/>
      <c r="U17" s="4"/>
      <c r="V17" s="4"/>
      <c r="W17" s="2" t="s">
        <v>51</v>
      </c>
      <c r="X17" s="4"/>
      <c r="Y17" s="4"/>
      <c r="Z17" s="2" t="s">
        <v>51</v>
      </c>
      <c r="AA17" s="4"/>
      <c r="AB17" s="5">
        <v>296</v>
      </c>
      <c r="AC17" s="5">
        <v>2.9600000000000001E-2</v>
      </c>
      <c r="AD17" s="5">
        <v>296</v>
      </c>
      <c r="AE17" s="5">
        <v>2.9600000000000001E-2</v>
      </c>
      <c r="AF17" s="4"/>
      <c r="AG17" s="4"/>
      <c r="AH17" s="4"/>
      <c r="AI17" s="4"/>
      <c r="AJ17" s="6"/>
      <c r="AK17" s="6"/>
      <c r="AL17" s="6"/>
      <c r="AM17" s="4"/>
      <c r="AN17" s="4"/>
      <c r="AO17" s="4"/>
      <c r="AP17" s="4"/>
      <c r="AQ17" s="2" t="s">
        <v>44</v>
      </c>
      <c r="AR17" s="2" t="s">
        <v>51</v>
      </c>
      <c r="AT17" s="22" t="s">
        <v>392</v>
      </c>
      <c r="AU17" s="22"/>
    </row>
    <row r="18" spans="1:47">
      <c r="A18" s="2" t="s">
        <v>55</v>
      </c>
      <c r="B18" s="3">
        <v>1</v>
      </c>
      <c r="C18" s="2" t="s">
        <v>45</v>
      </c>
      <c r="D18" s="2" t="s">
        <v>46</v>
      </c>
      <c r="E18" s="2" t="s">
        <v>47</v>
      </c>
      <c r="F18" s="2" t="s">
        <v>192</v>
      </c>
      <c r="G18" s="2" t="s">
        <v>49</v>
      </c>
      <c r="H18" s="2" t="s">
        <v>193</v>
      </c>
      <c r="I18" s="2" t="s">
        <v>51</v>
      </c>
      <c r="J18" s="2" t="s">
        <v>52</v>
      </c>
      <c r="K18" s="2" t="s">
        <v>132</v>
      </c>
      <c r="L18" s="4"/>
      <c r="M18" s="2" t="s">
        <v>51</v>
      </c>
      <c r="N18" s="4"/>
      <c r="O18" s="2" t="s">
        <v>51</v>
      </c>
      <c r="P18" s="4"/>
      <c r="Q18" s="2" t="s">
        <v>51</v>
      </c>
      <c r="R18" s="2" t="s">
        <v>51</v>
      </c>
      <c r="S18" s="4"/>
      <c r="T18" s="4"/>
      <c r="U18" s="4"/>
      <c r="V18" s="4"/>
      <c r="W18" s="2" t="s">
        <v>51</v>
      </c>
      <c r="X18" s="4"/>
      <c r="Y18" s="4"/>
      <c r="Z18" s="2" t="s">
        <v>51</v>
      </c>
      <c r="AA18" s="4"/>
      <c r="AB18" s="5">
        <v>296</v>
      </c>
      <c r="AC18" s="5">
        <v>2.9600000000000001E-2</v>
      </c>
      <c r="AD18" s="5">
        <v>296</v>
      </c>
      <c r="AE18" s="5">
        <v>2.9600000000000001E-2</v>
      </c>
      <c r="AF18" s="4"/>
      <c r="AG18" s="4"/>
      <c r="AH18" s="4"/>
      <c r="AI18" s="4"/>
      <c r="AJ18" s="6"/>
      <c r="AK18" s="6"/>
      <c r="AL18" s="6"/>
      <c r="AM18" s="4"/>
      <c r="AN18" s="4"/>
      <c r="AO18" s="4"/>
      <c r="AP18" s="4"/>
      <c r="AQ18" s="2" t="s">
        <v>44</v>
      </c>
      <c r="AR18" s="2" t="s">
        <v>51</v>
      </c>
      <c r="AT18" s="22" t="s">
        <v>392</v>
      </c>
      <c r="AU18" s="22"/>
    </row>
    <row r="19" spans="1:47">
      <c r="A19" s="2" t="s">
        <v>55</v>
      </c>
      <c r="B19" s="3">
        <v>1</v>
      </c>
      <c r="C19" s="2" t="s">
        <v>45</v>
      </c>
      <c r="D19" s="2" t="s">
        <v>44</v>
      </c>
      <c r="E19" s="2" t="s">
        <v>47</v>
      </c>
      <c r="F19" s="2" t="s">
        <v>194</v>
      </c>
      <c r="G19" s="2" t="s">
        <v>186</v>
      </c>
      <c r="H19" s="2" t="s">
        <v>194</v>
      </c>
      <c r="I19" s="2" t="s">
        <v>51</v>
      </c>
      <c r="J19" s="2" t="s">
        <v>72</v>
      </c>
      <c r="K19" s="2" t="s">
        <v>132</v>
      </c>
      <c r="L19" s="4"/>
      <c r="M19" s="2" t="s">
        <v>51</v>
      </c>
      <c r="N19" s="4"/>
      <c r="O19" s="2" t="s">
        <v>51</v>
      </c>
      <c r="P19" s="4"/>
      <c r="Q19" s="2" t="s">
        <v>51</v>
      </c>
      <c r="R19" s="2" t="s">
        <v>51</v>
      </c>
      <c r="S19" s="4"/>
      <c r="T19" s="4"/>
      <c r="U19" s="4"/>
      <c r="V19" s="4"/>
      <c r="W19" s="2" t="s">
        <v>51</v>
      </c>
      <c r="X19" s="4"/>
      <c r="Y19" s="4"/>
      <c r="Z19" s="2" t="s">
        <v>51</v>
      </c>
      <c r="AA19" s="4"/>
      <c r="AB19" s="5">
        <v>113</v>
      </c>
      <c r="AC19" s="5">
        <v>1.1299999999999999E-2</v>
      </c>
      <c r="AD19" s="5">
        <v>113</v>
      </c>
      <c r="AE19" s="5">
        <v>1.1299999999999999E-2</v>
      </c>
      <c r="AF19" s="4"/>
      <c r="AG19" s="4"/>
      <c r="AH19" s="4"/>
      <c r="AI19" s="4"/>
      <c r="AJ19" s="6"/>
      <c r="AK19" s="6"/>
      <c r="AL19" s="6"/>
      <c r="AM19" s="4"/>
      <c r="AN19" s="4"/>
      <c r="AO19" s="4"/>
      <c r="AP19" s="4"/>
      <c r="AQ19" s="2" t="s">
        <v>51</v>
      </c>
      <c r="AR19" s="2" t="s">
        <v>51</v>
      </c>
      <c r="AT19" s="22" t="s">
        <v>392</v>
      </c>
      <c r="AU19" s="22"/>
    </row>
    <row r="20" spans="1:47">
      <c r="A20" s="2" t="s">
        <v>55</v>
      </c>
      <c r="B20" s="3">
        <v>1</v>
      </c>
      <c r="C20" s="2" t="s">
        <v>45</v>
      </c>
      <c r="D20" s="2" t="s">
        <v>62</v>
      </c>
      <c r="E20" s="2" t="s">
        <v>47</v>
      </c>
      <c r="F20" s="2" t="s">
        <v>155</v>
      </c>
      <c r="G20" s="2" t="s">
        <v>156</v>
      </c>
      <c r="H20" s="2" t="s">
        <v>157</v>
      </c>
      <c r="I20" s="2" t="s">
        <v>51</v>
      </c>
      <c r="J20" s="2" t="s">
        <v>72</v>
      </c>
      <c r="K20" s="2" t="s">
        <v>132</v>
      </c>
      <c r="L20" s="6"/>
      <c r="M20" s="2" t="s">
        <v>51</v>
      </c>
      <c r="N20" s="6"/>
      <c r="O20" s="2" t="s">
        <v>51</v>
      </c>
      <c r="P20" s="6"/>
      <c r="Q20" s="2" t="s">
        <v>51</v>
      </c>
      <c r="R20" s="2" t="s">
        <v>51</v>
      </c>
      <c r="S20" s="5">
        <v>40</v>
      </c>
      <c r="T20" s="5">
        <v>60</v>
      </c>
      <c r="U20" s="6"/>
      <c r="V20" s="6"/>
      <c r="W20" s="2" t="s">
        <v>51</v>
      </c>
      <c r="X20" s="6"/>
      <c r="Y20" s="6"/>
      <c r="Z20" s="2" t="s">
        <v>51</v>
      </c>
      <c r="AA20" s="6"/>
      <c r="AB20" s="5">
        <v>243</v>
      </c>
      <c r="AC20" s="5">
        <v>2.4299999999999999E-2</v>
      </c>
      <c r="AD20" s="5">
        <v>243</v>
      </c>
      <c r="AE20" s="5">
        <v>2.4299999999999999E-2</v>
      </c>
      <c r="AF20" s="4"/>
      <c r="AG20" s="4"/>
      <c r="AH20" s="4"/>
      <c r="AI20" s="4"/>
      <c r="AJ20" s="6"/>
      <c r="AK20" s="6"/>
      <c r="AL20" s="6"/>
      <c r="AM20" s="4"/>
      <c r="AN20" s="4"/>
      <c r="AO20" s="4"/>
      <c r="AP20" s="4"/>
      <c r="AQ20" s="2" t="s">
        <v>51</v>
      </c>
      <c r="AR20" s="2" t="s">
        <v>51</v>
      </c>
      <c r="AT20" s="22" t="s">
        <v>392</v>
      </c>
      <c r="AU20" s="22"/>
    </row>
    <row r="21" spans="1:47">
      <c r="A21" s="2" t="s">
        <v>55</v>
      </c>
      <c r="B21" s="3">
        <v>1</v>
      </c>
      <c r="C21" s="2" t="s">
        <v>45</v>
      </c>
      <c r="D21" s="2" t="s">
        <v>77</v>
      </c>
      <c r="E21" s="2" t="s">
        <v>47</v>
      </c>
      <c r="F21" s="2" t="s">
        <v>155</v>
      </c>
      <c r="G21" s="2" t="s">
        <v>49</v>
      </c>
      <c r="H21" s="2" t="s">
        <v>195</v>
      </c>
      <c r="I21" s="2" t="s">
        <v>51</v>
      </c>
      <c r="J21" s="2" t="s">
        <v>72</v>
      </c>
      <c r="K21" s="2" t="s">
        <v>132</v>
      </c>
      <c r="L21" s="6"/>
      <c r="M21" s="2" t="s">
        <v>51</v>
      </c>
      <c r="N21" s="4"/>
      <c r="O21" s="2" t="s">
        <v>51</v>
      </c>
      <c r="P21" s="4"/>
      <c r="Q21" s="2" t="s">
        <v>51</v>
      </c>
      <c r="R21" s="2" t="s">
        <v>51</v>
      </c>
      <c r="S21" s="4"/>
      <c r="T21" s="4"/>
      <c r="U21" s="4"/>
      <c r="V21" s="4"/>
      <c r="W21" s="2" t="s">
        <v>51</v>
      </c>
      <c r="X21" s="4"/>
      <c r="Y21" s="4"/>
      <c r="Z21" s="2" t="s">
        <v>51</v>
      </c>
      <c r="AA21" s="4"/>
      <c r="AB21" s="5">
        <v>307</v>
      </c>
      <c r="AC21" s="5">
        <v>3.0700000000000002E-2</v>
      </c>
      <c r="AD21" s="5">
        <v>307</v>
      </c>
      <c r="AE21" s="5">
        <v>3.0700000000000002E-2</v>
      </c>
      <c r="AF21" s="4"/>
      <c r="AG21" s="4"/>
      <c r="AH21" s="4"/>
      <c r="AI21" s="4"/>
      <c r="AJ21" s="6"/>
      <c r="AK21" s="6"/>
      <c r="AL21" s="6"/>
      <c r="AM21" s="4"/>
      <c r="AN21" s="4"/>
      <c r="AO21" s="4"/>
      <c r="AP21" s="4"/>
      <c r="AQ21" s="2" t="s">
        <v>51</v>
      </c>
      <c r="AR21" s="2" t="s">
        <v>51</v>
      </c>
      <c r="AT21" s="22" t="s">
        <v>392</v>
      </c>
      <c r="AU21" s="22"/>
    </row>
    <row r="22" spans="1:47">
      <c r="A22" s="2" t="s">
        <v>55</v>
      </c>
      <c r="B22" s="3">
        <v>1</v>
      </c>
      <c r="C22" s="2" t="s">
        <v>45</v>
      </c>
      <c r="D22" s="2" t="s">
        <v>100</v>
      </c>
      <c r="E22" s="2" t="s">
        <v>47</v>
      </c>
      <c r="F22" s="2" t="s">
        <v>194</v>
      </c>
      <c r="G22" s="2" t="s">
        <v>186</v>
      </c>
      <c r="H22" s="2" t="s">
        <v>194</v>
      </c>
      <c r="I22" s="2" t="s">
        <v>51</v>
      </c>
      <c r="J22" s="2" t="s">
        <v>72</v>
      </c>
      <c r="K22" s="2" t="s">
        <v>132</v>
      </c>
      <c r="L22" s="6"/>
      <c r="M22" s="2" t="s">
        <v>51</v>
      </c>
      <c r="N22" s="6"/>
      <c r="O22" s="2" t="s">
        <v>51</v>
      </c>
      <c r="P22" s="6"/>
      <c r="Q22" s="2" t="s">
        <v>51</v>
      </c>
      <c r="R22" s="2" t="s">
        <v>51</v>
      </c>
      <c r="S22" s="6"/>
      <c r="T22" s="6"/>
      <c r="U22" s="6"/>
      <c r="V22" s="6"/>
      <c r="W22" s="2" t="s">
        <v>51</v>
      </c>
      <c r="X22" s="6"/>
      <c r="Y22" s="6"/>
      <c r="Z22" s="2" t="s">
        <v>51</v>
      </c>
      <c r="AA22" s="6"/>
      <c r="AB22" s="5">
        <v>958</v>
      </c>
      <c r="AC22" s="5">
        <v>9.5799999999999996E-2</v>
      </c>
      <c r="AD22" s="5">
        <v>958</v>
      </c>
      <c r="AE22" s="5">
        <v>9.5799999999999996E-2</v>
      </c>
      <c r="AF22" s="4"/>
      <c r="AG22" s="4"/>
      <c r="AH22" s="4"/>
      <c r="AI22" s="4"/>
      <c r="AJ22" s="6"/>
      <c r="AK22" s="6"/>
      <c r="AL22" s="6"/>
      <c r="AM22" s="4"/>
      <c r="AN22" s="4"/>
      <c r="AO22" s="4"/>
      <c r="AP22" s="4"/>
      <c r="AQ22" s="2" t="s">
        <v>51</v>
      </c>
      <c r="AR22" s="2" t="s">
        <v>51</v>
      </c>
      <c r="AT22" s="22" t="s">
        <v>392</v>
      </c>
      <c r="AU22" s="22"/>
    </row>
    <row r="23" spans="1:47">
      <c r="A23" s="2" t="s">
        <v>62</v>
      </c>
      <c r="B23" s="3">
        <v>1</v>
      </c>
      <c r="C23" s="2" t="s">
        <v>45</v>
      </c>
      <c r="D23" s="2" t="s">
        <v>55</v>
      </c>
      <c r="E23" s="2" t="s">
        <v>47</v>
      </c>
      <c r="F23" s="2" t="s">
        <v>48</v>
      </c>
      <c r="G23" s="2" t="s">
        <v>49</v>
      </c>
      <c r="H23" s="2" t="s">
        <v>50</v>
      </c>
      <c r="I23" s="2" t="s">
        <v>51</v>
      </c>
      <c r="J23" s="2" t="s">
        <v>52</v>
      </c>
      <c r="K23" s="2" t="s">
        <v>103</v>
      </c>
      <c r="L23" s="7">
        <v>50</v>
      </c>
      <c r="M23" s="2" t="s">
        <v>54</v>
      </c>
      <c r="N23" s="7">
        <v>20</v>
      </c>
      <c r="O23" s="2" t="s">
        <v>54</v>
      </c>
      <c r="P23" s="7">
        <v>60</v>
      </c>
      <c r="Q23" s="2" t="s">
        <v>54</v>
      </c>
      <c r="R23" s="2" t="s">
        <v>83</v>
      </c>
      <c r="S23" s="7">
        <v>0</v>
      </c>
      <c r="T23" s="7">
        <v>90</v>
      </c>
      <c r="U23" s="7">
        <v>10</v>
      </c>
      <c r="V23" s="20">
        <v>0</v>
      </c>
      <c r="W23" s="2" t="s">
        <v>51</v>
      </c>
      <c r="X23" s="20">
        <v>90</v>
      </c>
      <c r="Y23" s="20">
        <v>10</v>
      </c>
      <c r="Z23" s="2" t="s">
        <v>51</v>
      </c>
      <c r="AA23" s="4"/>
      <c r="AB23" s="5">
        <v>200</v>
      </c>
      <c r="AC23" s="5">
        <v>0.02</v>
      </c>
      <c r="AD23" s="5">
        <v>200</v>
      </c>
      <c r="AE23" s="5">
        <v>0.02</v>
      </c>
      <c r="AF23" s="4"/>
      <c r="AG23" s="4"/>
      <c r="AH23" s="4"/>
      <c r="AI23" s="4"/>
      <c r="AJ23" s="5">
        <v>50</v>
      </c>
      <c r="AK23" s="5">
        <v>2500</v>
      </c>
      <c r="AL23" s="5">
        <v>2.5</v>
      </c>
      <c r="AM23" s="4"/>
      <c r="AN23" s="4"/>
      <c r="AO23" s="4"/>
      <c r="AP23" s="4"/>
      <c r="AQ23" s="2" t="s">
        <v>46</v>
      </c>
      <c r="AR23" s="2" t="s">
        <v>51</v>
      </c>
      <c r="AT23" s="22" t="s">
        <v>393</v>
      </c>
      <c r="AU23" s="22"/>
    </row>
    <row r="24" spans="1:47">
      <c r="A24" s="2" t="s">
        <v>62</v>
      </c>
      <c r="B24" s="3">
        <v>1</v>
      </c>
      <c r="C24" s="2" t="s">
        <v>45</v>
      </c>
      <c r="D24" s="2" t="s">
        <v>44</v>
      </c>
      <c r="E24" s="2" t="s">
        <v>47</v>
      </c>
      <c r="F24" s="2" t="s">
        <v>48</v>
      </c>
      <c r="G24" s="2" t="s">
        <v>49</v>
      </c>
      <c r="H24" s="2" t="s">
        <v>50</v>
      </c>
      <c r="I24" s="2" t="s">
        <v>51</v>
      </c>
      <c r="J24" s="2" t="s">
        <v>52</v>
      </c>
      <c r="K24" s="2" t="s">
        <v>103</v>
      </c>
      <c r="L24" s="7">
        <v>20</v>
      </c>
      <c r="M24" s="2" t="s">
        <v>54</v>
      </c>
      <c r="N24" s="7">
        <v>10</v>
      </c>
      <c r="O24" s="2" t="s">
        <v>54</v>
      </c>
      <c r="P24" s="7">
        <v>20</v>
      </c>
      <c r="Q24" s="2" t="s">
        <v>54</v>
      </c>
      <c r="R24" s="2" t="s">
        <v>51</v>
      </c>
      <c r="S24" s="7">
        <v>0</v>
      </c>
      <c r="T24" s="7">
        <v>90</v>
      </c>
      <c r="U24" s="7">
        <v>0</v>
      </c>
      <c r="V24" s="4"/>
      <c r="W24" s="2" t="s">
        <v>51</v>
      </c>
      <c r="X24" s="4"/>
      <c r="Y24" s="4"/>
      <c r="Z24" s="2" t="s">
        <v>51</v>
      </c>
      <c r="AA24" s="4"/>
      <c r="AB24" s="5">
        <v>240</v>
      </c>
      <c r="AC24" s="5">
        <v>2.4E-2</v>
      </c>
      <c r="AD24" s="5">
        <v>240</v>
      </c>
      <c r="AE24" s="5">
        <v>2.4E-2</v>
      </c>
      <c r="AF24" s="4"/>
      <c r="AG24" s="4"/>
      <c r="AH24" s="4"/>
      <c r="AI24" s="4"/>
      <c r="AJ24" s="5">
        <v>20</v>
      </c>
      <c r="AK24" s="5">
        <v>833.33</v>
      </c>
      <c r="AL24" s="5">
        <v>0.83</v>
      </c>
      <c r="AM24" s="4"/>
      <c r="AN24" s="4"/>
      <c r="AO24" s="4"/>
      <c r="AP24" s="4"/>
      <c r="AQ24" s="2" t="s">
        <v>44</v>
      </c>
      <c r="AR24" s="2" t="s">
        <v>51</v>
      </c>
      <c r="AT24" s="22" t="s">
        <v>393</v>
      </c>
      <c r="AU24" s="22"/>
    </row>
    <row r="25" spans="1:47">
      <c r="A25" s="2" t="s">
        <v>62</v>
      </c>
      <c r="B25" s="3">
        <v>1</v>
      </c>
      <c r="C25" s="2" t="s">
        <v>45</v>
      </c>
      <c r="D25" s="2" t="s">
        <v>62</v>
      </c>
      <c r="E25" s="2" t="s">
        <v>47</v>
      </c>
      <c r="F25" s="2" t="s">
        <v>48</v>
      </c>
      <c r="G25" s="2" t="s">
        <v>49</v>
      </c>
      <c r="H25" s="2" t="s">
        <v>50</v>
      </c>
      <c r="I25" s="2" t="s">
        <v>51</v>
      </c>
      <c r="J25" s="2" t="s">
        <v>52</v>
      </c>
      <c r="K25" s="2" t="s">
        <v>103</v>
      </c>
      <c r="L25" s="7">
        <v>20</v>
      </c>
      <c r="M25" s="2" t="s">
        <v>54</v>
      </c>
      <c r="N25" s="7">
        <v>15</v>
      </c>
      <c r="O25" s="2" t="s">
        <v>54</v>
      </c>
      <c r="P25" s="7">
        <v>20</v>
      </c>
      <c r="Q25" s="2" t="s">
        <v>54</v>
      </c>
      <c r="R25" s="2" t="s">
        <v>51</v>
      </c>
      <c r="S25" s="7">
        <v>0</v>
      </c>
      <c r="T25" s="7">
        <v>100</v>
      </c>
      <c r="U25" s="7">
        <v>0</v>
      </c>
      <c r="V25" s="20">
        <v>10</v>
      </c>
      <c r="W25" s="2" t="s">
        <v>84</v>
      </c>
      <c r="X25" s="20">
        <v>80</v>
      </c>
      <c r="Y25" s="20">
        <v>10</v>
      </c>
      <c r="Z25" s="2" t="s">
        <v>51</v>
      </c>
      <c r="AA25" s="20">
        <v>0</v>
      </c>
      <c r="AB25" s="5">
        <v>480</v>
      </c>
      <c r="AC25" s="5">
        <v>4.8000000000000001E-2</v>
      </c>
      <c r="AD25" s="5">
        <v>480</v>
      </c>
      <c r="AE25" s="5">
        <v>4.8000000000000001E-2</v>
      </c>
      <c r="AF25" s="4"/>
      <c r="AG25" s="4"/>
      <c r="AH25" s="4"/>
      <c r="AI25" s="4"/>
      <c r="AJ25" s="5">
        <v>20</v>
      </c>
      <c r="AK25" s="5">
        <v>416.67</v>
      </c>
      <c r="AL25" s="5">
        <v>0.42</v>
      </c>
      <c r="AM25" s="4"/>
      <c r="AN25" s="4"/>
      <c r="AO25" s="4"/>
      <c r="AP25" s="4"/>
      <c r="AQ25" s="2" t="s">
        <v>46</v>
      </c>
      <c r="AR25" s="2" t="s">
        <v>51</v>
      </c>
      <c r="AT25" s="22" t="s">
        <v>393</v>
      </c>
      <c r="AU25" s="22"/>
    </row>
    <row r="26" spans="1:47">
      <c r="A26" s="2" t="s">
        <v>62</v>
      </c>
      <c r="B26" s="3">
        <v>1</v>
      </c>
      <c r="C26" s="2" t="s">
        <v>45</v>
      </c>
      <c r="D26" s="2" t="s">
        <v>55</v>
      </c>
      <c r="E26" s="2" t="s">
        <v>47</v>
      </c>
      <c r="F26" s="2" t="s">
        <v>85</v>
      </c>
      <c r="G26" s="2" t="s">
        <v>49</v>
      </c>
      <c r="H26" s="2" t="s">
        <v>86</v>
      </c>
      <c r="I26" s="2" t="s">
        <v>51</v>
      </c>
      <c r="J26" s="2" t="s">
        <v>52</v>
      </c>
      <c r="K26" s="2" t="s">
        <v>103</v>
      </c>
      <c r="L26" s="4"/>
      <c r="M26" s="2" t="s">
        <v>51</v>
      </c>
      <c r="N26" s="4"/>
      <c r="O26" s="2" t="s">
        <v>51</v>
      </c>
      <c r="P26" s="7">
        <v>90</v>
      </c>
      <c r="Q26" s="2" t="s">
        <v>54</v>
      </c>
      <c r="R26" s="2" t="s">
        <v>173</v>
      </c>
      <c r="S26" s="4"/>
      <c r="T26" s="4"/>
      <c r="U26" s="4"/>
      <c r="V26" s="4"/>
      <c r="W26" s="2" t="s">
        <v>51</v>
      </c>
      <c r="X26" s="4"/>
      <c r="Y26" s="4"/>
      <c r="Z26" s="2" t="s">
        <v>51</v>
      </c>
      <c r="AA26" s="4"/>
      <c r="AB26" s="5">
        <v>200</v>
      </c>
      <c r="AC26" s="5">
        <v>0.02</v>
      </c>
      <c r="AD26" s="5">
        <v>200</v>
      </c>
      <c r="AE26" s="5">
        <v>0.02</v>
      </c>
      <c r="AF26" s="4"/>
      <c r="AG26" s="4"/>
      <c r="AH26" s="4"/>
      <c r="AI26" s="4"/>
      <c r="AJ26" s="5">
        <v>7</v>
      </c>
      <c r="AK26" s="5">
        <v>350</v>
      </c>
      <c r="AL26" s="5">
        <v>0.35</v>
      </c>
      <c r="AM26" s="4"/>
      <c r="AN26" s="4"/>
      <c r="AO26" s="4"/>
      <c r="AP26" s="4"/>
      <c r="AQ26" s="2" t="s">
        <v>44</v>
      </c>
      <c r="AR26" s="2" t="s">
        <v>51</v>
      </c>
      <c r="AT26" s="22" t="s">
        <v>393</v>
      </c>
      <c r="AU26" s="22"/>
    </row>
    <row r="27" spans="1:47">
      <c r="A27" s="2" t="s">
        <v>62</v>
      </c>
      <c r="B27" s="3">
        <v>1</v>
      </c>
      <c r="C27" s="2" t="s">
        <v>45</v>
      </c>
      <c r="D27" s="2" t="s">
        <v>44</v>
      </c>
      <c r="E27" s="2" t="s">
        <v>47</v>
      </c>
      <c r="F27" s="2" t="s">
        <v>85</v>
      </c>
      <c r="G27" s="2" t="s">
        <v>49</v>
      </c>
      <c r="H27" s="2" t="s">
        <v>86</v>
      </c>
      <c r="I27" s="2" t="s">
        <v>51</v>
      </c>
      <c r="J27" s="2" t="s">
        <v>52</v>
      </c>
      <c r="K27" s="2" t="s">
        <v>103</v>
      </c>
      <c r="L27" s="5">
        <v>5</v>
      </c>
      <c r="M27" s="2" t="s">
        <v>51</v>
      </c>
      <c r="N27" s="5">
        <v>5</v>
      </c>
      <c r="O27" s="2" t="s">
        <v>54</v>
      </c>
      <c r="P27" s="5">
        <v>10</v>
      </c>
      <c r="Q27" s="2" t="s">
        <v>54</v>
      </c>
      <c r="R27" s="2" t="s">
        <v>51</v>
      </c>
      <c r="S27" s="5">
        <v>0</v>
      </c>
      <c r="T27" s="5">
        <v>90</v>
      </c>
      <c r="U27" s="5">
        <v>10</v>
      </c>
      <c r="V27" s="3">
        <v>0</v>
      </c>
      <c r="W27" s="2" t="s">
        <v>51</v>
      </c>
      <c r="X27" s="3">
        <v>0</v>
      </c>
      <c r="Y27" s="3">
        <v>0</v>
      </c>
      <c r="Z27" s="2" t="s">
        <v>153</v>
      </c>
      <c r="AA27" s="20">
        <v>100</v>
      </c>
      <c r="AB27" s="5">
        <v>240</v>
      </c>
      <c r="AC27" s="5">
        <v>2.4E-2</v>
      </c>
      <c r="AD27" s="5">
        <v>240</v>
      </c>
      <c r="AE27" s="5">
        <v>2.4E-2</v>
      </c>
      <c r="AF27" s="4"/>
      <c r="AG27" s="4"/>
      <c r="AH27" s="4"/>
      <c r="AI27" s="4"/>
      <c r="AJ27" s="5">
        <v>5</v>
      </c>
      <c r="AK27" s="5">
        <v>208.33</v>
      </c>
      <c r="AL27" s="5">
        <v>0.21</v>
      </c>
      <c r="AM27" s="4"/>
      <c r="AN27" s="4"/>
      <c r="AO27" s="4"/>
      <c r="AP27" s="4"/>
      <c r="AQ27" s="2" t="s">
        <v>44</v>
      </c>
      <c r="AR27" s="2" t="s">
        <v>51</v>
      </c>
      <c r="AT27" s="22" t="s">
        <v>393</v>
      </c>
      <c r="AU27" s="22"/>
    </row>
    <row r="28" spans="1:47">
      <c r="A28" s="2" t="s">
        <v>62</v>
      </c>
      <c r="B28" s="3">
        <v>1</v>
      </c>
      <c r="C28" s="2" t="s">
        <v>45</v>
      </c>
      <c r="D28" s="2" t="s">
        <v>62</v>
      </c>
      <c r="E28" s="2" t="s">
        <v>47</v>
      </c>
      <c r="F28" s="2" t="s">
        <v>85</v>
      </c>
      <c r="G28" s="2" t="s">
        <v>49</v>
      </c>
      <c r="H28" s="2" t="s">
        <v>86</v>
      </c>
      <c r="I28" s="2" t="s">
        <v>51</v>
      </c>
      <c r="J28" s="2" t="s">
        <v>52</v>
      </c>
      <c r="K28" s="2" t="s">
        <v>103</v>
      </c>
      <c r="L28" s="7">
        <v>10</v>
      </c>
      <c r="M28" s="2" t="s">
        <v>51</v>
      </c>
      <c r="N28" s="7">
        <v>5</v>
      </c>
      <c r="O28" s="2" t="s">
        <v>54</v>
      </c>
      <c r="P28" s="4"/>
      <c r="Q28" s="2" t="s">
        <v>51</v>
      </c>
      <c r="R28" s="2" t="s">
        <v>130</v>
      </c>
      <c r="S28" s="7">
        <v>0</v>
      </c>
      <c r="T28" s="7">
        <v>100</v>
      </c>
      <c r="U28" s="7">
        <v>0</v>
      </c>
      <c r="V28" s="20">
        <v>10</v>
      </c>
      <c r="W28" s="2" t="s">
        <v>183</v>
      </c>
      <c r="X28" s="20">
        <v>10</v>
      </c>
      <c r="Y28" s="20">
        <v>0</v>
      </c>
      <c r="Z28" s="2" t="s">
        <v>51</v>
      </c>
      <c r="AA28" s="20">
        <v>0</v>
      </c>
      <c r="AB28" s="5">
        <v>480</v>
      </c>
      <c r="AC28" s="5">
        <v>4.8000000000000001E-2</v>
      </c>
      <c r="AD28" s="5">
        <v>480</v>
      </c>
      <c r="AE28" s="5">
        <v>4.8000000000000001E-2</v>
      </c>
      <c r="AF28" s="4"/>
      <c r="AG28" s="4"/>
      <c r="AH28" s="4"/>
      <c r="AI28" s="4"/>
      <c r="AJ28" s="5">
        <v>10</v>
      </c>
      <c r="AK28" s="5">
        <v>208.33</v>
      </c>
      <c r="AL28" s="5">
        <v>0.21</v>
      </c>
      <c r="AM28" s="4"/>
      <c r="AN28" s="4"/>
      <c r="AO28" s="4"/>
      <c r="AP28" s="4"/>
      <c r="AQ28" s="2" t="s">
        <v>46</v>
      </c>
      <c r="AR28" s="2" t="s">
        <v>51</v>
      </c>
      <c r="AT28" s="22" t="s">
        <v>393</v>
      </c>
      <c r="AU28" s="22"/>
    </row>
    <row r="29" spans="1:47">
      <c r="A29" s="2" t="s">
        <v>62</v>
      </c>
      <c r="B29" s="3">
        <v>1</v>
      </c>
      <c r="C29" s="2" t="s">
        <v>45</v>
      </c>
      <c r="D29" s="2" t="s">
        <v>46</v>
      </c>
      <c r="E29" s="2" t="s">
        <v>47</v>
      </c>
      <c r="F29" s="2" t="s">
        <v>155</v>
      </c>
      <c r="G29" s="2" t="s">
        <v>49</v>
      </c>
      <c r="H29" s="2" t="s">
        <v>189</v>
      </c>
      <c r="I29" s="2" t="s">
        <v>51</v>
      </c>
      <c r="J29" s="2" t="s">
        <v>72</v>
      </c>
      <c r="K29" s="2" t="s">
        <v>103</v>
      </c>
      <c r="L29" s="7">
        <v>5</v>
      </c>
      <c r="M29" s="2" t="s">
        <v>196</v>
      </c>
      <c r="N29" s="7">
        <v>3</v>
      </c>
      <c r="O29" s="2" t="s">
        <v>196</v>
      </c>
      <c r="P29" s="7">
        <v>5</v>
      </c>
      <c r="Q29" s="2" t="s">
        <v>196</v>
      </c>
      <c r="R29" s="2" t="s">
        <v>197</v>
      </c>
      <c r="S29" s="7">
        <v>0</v>
      </c>
      <c r="T29" s="7">
        <v>100</v>
      </c>
      <c r="U29" s="7">
        <v>0</v>
      </c>
      <c r="V29" s="20">
        <v>30</v>
      </c>
      <c r="W29" s="2" t="s">
        <v>84</v>
      </c>
      <c r="X29" s="20">
        <v>70</v>
      </c>
      <c r="Y29" s="20">
        <v>0</v>
      </c>
      <c r="Z29" s="2" t="s">
        <v>51</v>
      </c>
      <c r="AA29" s="20">
        <v>0</v>
      </c>
      <c r="AB29" s="5">
        <v>240</v>
      </c>
      <c r="AC29" s="5">
        <v>2.4E-2</v>
      </c>
      <c r="AD29" s="5">
        <v>240</v>
      </c>
      <c r="AE29" s="5">
        <v>2.4E-2</v>
      </c>
      <c r="AF29" s="4"/>
      <c r="AG29" s="4"/>
      <c r="AH29" s="4"/>
      <c r="AI29" s="4"/>
      <c r="AJ29" s="6"/>
      <c r="AK29" s="6"/>
      <c r="AL29" s="6"/>
      <c r="AM29" s="4"/>
      <c r="AN29" s="4"/>
      <c r="AO29" s="4"/>
      <c r="AP29" s="4"/>
      <c r="AQ29" s="2" t="s">
        <v>46</v>
      </c>
      <c r="AR29" s="2" t="s">
        <v>51</v>
      </c>
      <c r="AT29" s="22" t="s">
        <v>393</v>
      </c>
      <c r="AU29" s="22"/>
    </row>
    <row r="30" spans="1:47">
      <c r="A30" s="2" t="s">
        <v>62</v>
      </c>
      <c r="B30" s="3">
        <v>1</v>
      </c>
      <c r="C30" s="2" t="s">
        <v>45</v>
      </c>
      <c r="D30" s="2" t="s">
        <v>62</v>
      </c>
      <c r="E30" s="2" t="s">
        <v>47</v>
      </c>
      <c r="F30" s="2" t="s">
        <v>198</v>
      </c>
      <c r="G30" s="2" t="s">
        <v>186</v>
      </c>
      <c r="H30" s="2" t="s">
        <v>199</v>
      </c>
      <c r="I30" s="2" t="s">
        <v>51</v>
      </c>
      <c r="J30" s="2" t="s">
        <v>52</v>
      </c>
      <c r="K30" s="2" t="s">
        <v>103</v>
      </c>
      <c r="L30" s="4"/>
      <c r="M30" s="2" t="s">
        <v>51</v>
      </c>
      <c r="N30" s="4"/>
      <c r="O30" s="2" t="s">
        <v>51</v>
      </c>
      <c r="P30" s="4"/>
      <c r="Q30" s="2" t="s">
        <v>51</v>
      </c>
      <c r="R30" s="2" t="s">
        <v>51</v>
      </c>
      <c r="S30" s="4"/>
      <c r="T30" s="4"/>
      <c r="U30" s="4"/>
      <c r="V30" s="4"/>
      <c r="W30" s="2" t="s">
        <v>51</v>
      </c>
      <c r="X30" s="4"/>
      <c r="Y30" s="4"/>
      <c r="Z30" s="2" t="s">
        <v>51</v>
      </c>
      <c r="AA30" s="4"/>
      <c r="AB30" s="5">
        <v>480</v>
      </c>
      <c r="AC30" s="5">
        <v>4.8000000000000001E-2</v>
      </c>
      <c r="AD30" s="5">
        <v>480</v>
      </c>
      <c r="AE30" s="5">
        <v>4.8000000000000001E-2</v>
      </c>
      <c r="AF30" s="4"/>
      <c r="AG30" s="4"/>
      <c r="AH30" s="4"/>
      <c r="AI30" s="4"/>
      <c r="AJ30" s="6"/>
      <c r="AK30" s="6"/>
      <c r="AL30" s="6"/>
      <c r="AM30" s="4"/>
      <c r="AN30" s="4"/>
      <c r="AO30" s="4"/>
      <c r="AP30" s="4"/>
      <c r="AQ30" s="2" t="s">
        <v>51</v>
      </c>
      <c r="AR30" s="2" t="s">
        <v>51</v>
      </c>
      <c r="AT30" s="22" t="s">
        <v>393</v>
      </c>
      <c r="AU30" s="22"/>
    </row>
    <row r="31" spans="1:47">
      <c r="A31" s="2" t="s">
        <v>77</v>
      </c>
      <c r="B31" s="3">
        <v>1</v>
      </c>
      <c r="C31" s="2" t="s">
        <v>45</v>
      </c>
      <c r="D31" s="2" t="s">
        <v>55</v>
      </c>
      <c r="E31" s="2" t="s">
        <v>47</v>
      </c>
      <c r="F31" s="2" t="s">
        <v>48</v>
      </c>
      <c r="G31" s="2" t="s">
        <v>49</v>
      </c>
      <c r="H31" s="2" t="s">
        <v>50</v>
      </c>
      <c r="I31" s="2" t="s">
        <v>51</v>
      </c>
      <c r="J31" s="2" t="s">
        <v>52</v>
      </c>
      <c r="K31" s="2" t="s">
        <v>108</v>
      </c>
      <c r="L31" s="7">
        <v>1</v>
      </c>
      <c r="M31" s="2" t="s">
        <v>59</v>
      </c>
      <c r="N31" s="7">
        <v>0.5</v>
      </c>
      <c r="O31" s="2" t="s">
        <v>59</v>
      </c>
      <c r="P31" s="7">
        <v>2</v>
      </c>
      <c r="Q31" s="2" t="s">
        <v>59</v>
      </c>
      <c r="R31" s="2" t="s">
        <v>109</v>
      </c>
      <c r="S31" s="7">
        <v>0</v>
      </c>
      <c r="T31" s="7">
        <v>90</v>
      </c>
      <c r="U31" s="7">
        <v>10</v>
      </c>
      <c r="V31" s="20">
        <v>0</v>
      </c>
      <c r="W31" s="2" t="s">
        <v>51</v>
      </c>
      <c r="X31" s="20">
        <v>10</v>
      </c>
      <c r="Y31" s="20">
        <v>90</v>
      </c>
      <c r="Z31" s="2" t="s">
        <v>51</v>
      </c>
      <c r="AA31" s="20">
        <v>0</v>
      </c>
      <c r="AB31" s="5">
        <v>660</v>
      </c>
      <c r="AC31" s="5">
        <v>6.6000000000000003E-2</v>
      </c>
      <c r="AD31" s="5">
        <v>660</v>
      </c>
      <c r="AE31" s="5">
        <v>6.6000000000000003E-2</v>
      </c>
      <c r="AF31" s="4"/>
      <c r="AG31" s="4"/>
      <c r="AH31" s="4"/>
      <c r="AI31" s="4"/>
      <c r="AJ31" s="5">
        <v>135</v>
      </c>
      <c r="AK31" s="5">
        <v>2045.4545450000001</v>
      </c>
      <c r="AL31" s="5">
        <v>2.0454545450000001</v>
      </c>
      <c r="AM31" s="4"/>
      <c r="AN31" s="4"/>
      <c r="AO31" s="4"/>
      <c r="AP31" s="4"/>
      <c r="AQ31" s="2" t="s">
        <v>46</v>
      </c>
      <c r="AR31" s="2" t="s">
        <v>51</v>
      </c>
      <c r="AT31" s="22" t="s">
        <v>394</v>
      </c>
      <c r="AU31" s="22"/>
    </row>
    <row r="32" spans="1:47">
      <c r="A32" s="2" t="s">
        <v>77</v>
      </c>
      <c r="B32" s="3">
        <v>1</v>
      </c>
      <c r="C32" s="2" t="s">
        <v>45</v>
      </c>
      <c r="D32" s="2" t="s">
        <v>44</v>
      </c>
      <c r="E32" s="2" t="s">
        <v>47</v>
      </c>
      <c r="F32" s="2" t="s">
        <v>48</v>
      </c>
      <c r="G32" s="2" t="s">
        <v>49</v>
      </c>
      <c r="H32" s="2" t="s">
        <v>50</v>
      </c>
      <c r="I32" s="2" t="s">
        <v>51</v>
      </c>
      <c r="J32" s="2" t="s">
        <v>52</v>
      </c>
      <c r="K32" s="2" t="s">
        <v>108</v>
      </c>
      <c r="L32" s="4"/>
      <c r="M32" s="2" t="s">
        <v>51</v>
      </c>
      <c r="N32" s="6"/>
      <c r="O32" s="2" t="s">
        <v>51</v>
      </c>
      <c r="P32" s="4"/>
      <c r="Q32" s="2" t="s">
        <v>51</v>
      </c>
      <c r="R32" s="2" t="s">
        <v>51</v>
      </c>
      <c r="S32" s="4"/>
      <c r="T32" s="4"/>
      <c r="U32" s="4"/>
      <c r="V32" s="4"/>
      <c r="W32" s="2" t="s">
        <v>51</v>
      </c>
      <c r="X32" s="4"/>
      <c r="Y32" s="4"/>
      <c r="Z32" s="2" t="s">
        <v>51</v>
      </c>
      <c r="AA32" s="4"/>
      <c r="AB32" s="5">
        <v>189</v>
      </c>
      <c r="AC32" s="5">
        <v>1.89E-2</v>
      </c>
      <c r="AD32" s="5">
        <v>189</v>
      </c>
      <c r="AE32" s="5">
        <v>1.89E-2</v>
      </c>
      <c r="AF32" s="4"/>
      <c r="AG32" s="4"/>
      <c r="AH32" s="4"/>
      <c r="AI32" s="4"/>
      <c r="AJ32" s="5">
        <v>35</v>
      </c>
      <c r="AK32" s="5">
        <v>1851.851852</v>
      </c>
      <c r="AL32" s="5">
        <v>1.851851852</v>
      </c>
      <c r="AM32" s="4"/>
      <c r="AN32" s="4"/>
      <c r="AO32" s="4"/>
      <c r="AP32" s="4"/>
      <c r="AQ32" s="2" t="s">
        <v>46</v>
      </c>
      <c r="AR32" s="2" t="s">
        <v>51</v>
      </c>
      <c r="AT32" s="22" t="s">
        <v>394</v>
      </c>
      <c r="AU32" s="22"/>
    </row>
    <row r="33" spans="1:47">
      <c r="A33" s="2" t="s">
        <v>77</v>
      </c>
      <c r="B33" s="3">
        <v>1</v>
      </c>
      <c r="C33" s="2" t="s">
        <v>45</v>
      </c>
      <c r="D33" s="2" t="s">
        <v>46</v>
      </c>
      <c r="E33" s="2" t="s">
        <v>47</v>
      </c>
      <c r="F33" s="2" t="s">
        <v>48</v>
      </c>
      <c r="G33" s="2" t="s">
        <v>49</v>
      </c>
      <c r="H33" s="2" t="s">
        <v>50</v>
      </c>
      <c r="I33" s="2" t="s">
        <v>51</v>
      </c>
      <c r="J33" s="2" t="s">
        <v>52</v>
      </c>
      <c r="K33" s="2" t="s">
        <v>108</v>
      </c>
      <c r="L33" s="5">
        <v>150</v>
      </c>
      <c r="M33" s="2" t="s">
        <v>54</v>
      </c>
      <c r="N33" s="5">
        <v>100</v>
      </c>
      <c r="O33" s="2" t="s">
        <v>54</v>
      </c>
      <c r="P33" s="6"/>
      <c r="Q33" s="2" t="s">
        <v>51</v>
      </c>
      <c r="R33" s="2" t="s">
        <v>51</v>
      </c>
      <c r="S33" s="6"/>
      <c r="T33" s="6"/>
      <c r="U33" s="6"/>
      <c r="V33" s="6"/>
      <c r="W33" s="2" t="s">
        <v>51</v>
      </c>
      <c r="X33" s="6"/>
      <c r="Y33" s="6"/>
      <c r="Z33" s="2" t="s">
        <v>51</v>
      </c>
      <c r="AA33" s="6"/>
      <c r="AB33" s="5">
        <v>918</v>
      </c>
      <c r="AC33" s="5">
        <v>9.1800000000000007E-2</v>
      </c>
      <c r="AD33" s="5">
        <v>918</v>
      </c>
      <c r="AE33" s="5">
        <v>9.1800000000000007E-2</v>
      </c>
      <c r="AF33" s="4"/>
      <c r="AG33" s="4"/>
      <c r="AH33" s="4"/>
      <c r="AI33" s="4"/>
      <c r="AJ33" s="5">
        <v>150</v>
      </c>
      <c r="AK33" s="5">
        <v>1633.986928</v>
      </c>
      <c r="AL33" s="5">
        <v>1.6339869279999999</v>
      </c>
      <c r="AM33" s="4"/>
      <c r="AN33" s="4"/>
      <c r="AO33" s="4"/>
      <c r="AP33" s="4"/>
      <c r="AQ33" s="2" t="s">
        <v>46</v>
      </c>
      <c r="AR33" s="2" t="s">
        <v>51</v>
      </c>
      <c r="AT33" s="22" t="s">
        <v>394</v>
      </c>
      <c r="AU33" s="22"/>
    </row>
    <row r="34" spans="1:47">
      <c r="A34" s="2" t="s">
        <v>77</v>
      </c>
      <c r="B34" s="3">
        <v>1</v>
      </c>
      <c r="C34" s="2" t="s">
        <v>45</v>
      </c>
      <c r="D34" s="2" t="s">
        <v>55</v>
      </c>
      <c r="E34" s="2" t="s">
        <v>47</v>
      </c>
      <c r="F34" s="2" t="s">
        <v>155</v>
      </c>
      <c r="G34" s="2" t="s">
        <v>49</v>
      </c>
      <c r="H34" s="2" t="s">
        <v>189</v>
      </c>
      <c r="I34" s="2" t="s">
        <v>51</v>
      </c>
      <c r="J34" s="2" t="s">
        <v>52</v>
      </c>
      <c r="K34" s="2" t="s">
        <v>108</v>
      </c>
      <c r="L34" s="6"/>
      <c r="M34" s="2" t="s">
        <v>51</v>
      </c>
      <c r="N34" s="6"/>
      <c r="O34" s="2" t="s">
        <v>51</v>
      </c>
      <c r="P34" s="6"/>
      <c r="Q34" s="2" t="s">
        <v>51</v>
      </c>
      <c r="R34" s="2" t="s">
        <v>51</v>
      </c>
      <c r="S34" s="4"/>
      <c r="T34" s="4"/>
      <c r="U34" s="4"/>
      <c r="V34" s="4"/>
      <c r="W34" s="2" t="s">
        <v>51</v>
      </c>
      <c r="X34" s="4"/>
      <c r="Y34" s="4"/>
      <c r="Z34" s="2" t="s">
        <v>51</v>
      </c>
      <c r="AA34" s="4"/>
      <c r="AB34" s="5">
        <v>660</v>
      </c>
      <c r="AC34" s="5">
        <v>6.6000000000000003E-2</v>
      </c>
      <c r="AD34" s="5">
        <v>660</v>
      </c>
      <c r="AE34" s="5">
        <v>6.6000000000000003E-2</v>
      </c>
      <c r="AF34" s="4"/>
      <c r="AG34" s="4"/>
      <c r="AH34" s="4"/>
      <c r="AI34" s="4"/>
      <c r="AJ34" s="6"/>
      <c r="AK34" s="6"/>
      <c r="AL34" s="6"/>
      <c r="AM34" s="4"/>
      <c r="AN34" s="4"/>
      <c r="AO34" s="4"/>
      <c r="AP34" s="4"/>
      <c r="AQ34" s="2" t="s">
        <v>46</v>
      </c>
      <c r="AR34" s="2" t="s">
        <v>51</v>
      </c>
      <c r="AT34" s="22" t="s">
        <v>394</v>
      </c>
      <c r="AU34" s="22"/>
    </row>
    <row r="35" spans="1:47">
      <c r="A35" s="2" t="s">
        <v>77</v>
      </c>
      <c r="B35" s="3">
        <v>1</v>
      </c>
      <c r="C35" s="2" t="s">
        <v>45</v>
      </c>
      <c r="D35" s="2" t="s">
        <v>46</v>
      </c>
      <c r="E35" s="2" t="s">
        <v>47</v>
      </c>
      <c r="F35" s="2" t="s">
        <v>155</v>
      </c>
      <c r="G35" s="2" t="s">
        <v>200</v>
      </c>
      <c r="H35" s="2" t="s">
        <v>189</v>
      </c>
      <c r="I35" s="2" t="s">
        <v>201</v>
      </c>
      <c r="J35" s="2" t="s">
        <v>72</v>
      </c>
      <c r="K35" s="2" t="s">
        <v>108</v>
      </c>
      <c r="L35" s="7">
        <v>6</v>
      </c>
      <c r="M35" s="2" t="s">
        <v>196</v>
      </c>
      <c r="N35" s="7">
        <v>2</v>
      </c>
      <c r="O35" s="2" t="s">
        <v>196</v>
      </c>
      <c r="P35" s="7">
        <v>8</v>
      </c>
      <c r="Q35" s="2" t="s">
        <v>196</v>
      </c>
      <c r="R35" s="2" t="s">
        <v>51</v>
      </c>
      <c r="S35" s="5">
        <v>0</v>
      </c>
      <c r="T35" s="5">
        <v>90</v>
      </c>
      <c r="U35" s="5">
        <v>10</v>
      </c>
      <c r="V35" s="3">
        <v>5</v>
      </c>
      <c r="W35" s="2" t="s">
        <v>84</v>
      </c>
      <c r="X35" s="3">
        <v>85</v>
      </c>
      <c r="Y35" s="3">
        <v>10</v>
      </c>
      <c r="Z35" s="2" t="s">
        <v>51</v>
      </c>
      <c r="AA35" s="3">
        <v>0</v>
      </c>
      <c r="AB35" s="5">
        <v>918</v>
      </c>
      <c r="AC35" s="5">
        <v>9.1800000000000007E-2</v>
      </c>
      <c r="AD35" s="5">
        <v>918</v>
      </c>
      <c r="AE35" s="5">
        <v>9.1800000000000007E-2</v>
      </c>
      <c r="AF35" s="4"/>
      <c r="AG35" s="4"/>
      <c r="AH35" s="4"/>
      <c r="AI35" s="4"/>
      <c r="AJ35" s="6"/>
      <c r="AK35" s="6"/>
      <c r="AL35" s="6"/>
      <c r="AM35" s="4"/>
      <c r="AN35" s="4"/>
      <c r="AO35" s="4"/>
      <c r="AP35" s="4"/>
      <c r="AQ35" s="2" t="s">
        <v>46</v>
      </c>
      <c r="AR35" s="2" t="s">
        <v>51</v>
      </c>
      <c r="AT35" s="22" t="s">
        <v>394</v>
      </c>
      <c r="AU35" s="22"/>
    </row>
    <row r="36" spans="1:47">
      <c r="A36" s="2" t="s">
        <v>77</v>
      </c>
      <c r="B36" s="3">
        <v>1</v>
      </c>
      <c r="C36" s="2" t="s">
        <v>45</v>
      </c>
      <c r="D36" s="2" t="s">
        <v>44</v>
      </c>
      <c r="E36" s="2" t="s">
        <v>47</v>
      </c>
      <c r="F36" s="2" t="s">
        <v>155</v>
      </c>
      <c r="G36" s="2" t="s">
        <v>49</v>
      </c>
      <c r="H36" s="2" t="s">
        <v>202</v>
      </c>
      <c r="I36" s="2" t="s">
        <v>51</v>
      </c>
      <c r="J36" s="2" t="s">
        <v>52</v>
      </c>
      <c r="K36" s="2" t="s">
        <v>108</v>
      </c>
      <c r="L36" s="7">
        <v>5</v>
      </c>
      <c r="M36" s="2" t="s">
        <v>59</v>
      </c>
      <c r="N36" s="7">
        <v>1</v>
      </c>
      <c r="O36" s="2" t="s">
        <v>59</v>
      </c>
      <c r="P36" s="7">
        <v>6</v>
      </c>
      <c r="Q36" s="2" t="s">
        <v>59</v>
      </c>
      <c r="R36" s="2" t="s">
        <v>51</v>
      </c>
      <c r="S36" s="7">
        <v>0</v>
      </c>
      <c r="T36" s="7">
        <v>90</v>
      </c>
      <c r="U36" s="7">
        <v>10</v>
      </c>
      <c r="V36" s="20">
        <v>0</v>
      </c>
      <c r="W36" s="2" t="s">
        <v>51</v>
      </c>
      <c r="X36" s="20">
        <v>90</v>
      </c>
      <c r="Y36" s="20">
        <v>10</v>
      </c>
      <c r="Z36" s="2" t="s">
        <v>51</v>
      </c>
      <c r="AA36" s="20">
        <v>0</v>
      </c>
      <c r="AB36" s="5">
        <v>189</v>
      </c>
      <c r="AC36" s="5">
        <v>1.89E-2</v>
      </c>
      <c r="AD36" s="5">
        <v>189</v>
      </c>
      <c r="AE36" s="5">
        <v>1.89E-2</v>
      </c>
      <c r="AF36" s="4"/>
      <c r="AG36" s="4"/>
      <c r="AH36" s="4"/>
      <c r="AI36" s="4"/>
      <c r="AJ36" s="6"/>
      <c r="AK36" s="6"/>
      <c r="AL36" s="6"/>
      <c r="AM36" s="4"/>
      <c r="AN36" s="4"/>
      <c r="AO36" s="4"/>
      <c r="AP36" s="4"/>
      <c r="AQ36" s="2" t="s">
        <v>46</v>
      </c>
      <c r="AR36" s="2" t="s">
        <v>51</v>
      </c>
      <c r="AT36" s="22" t="s">
        <v>394</v>
      </c>
      <c r="AU36" s="22"/>
    </row>
    <row r="37" spans="1:47">
      <c r="A37" s="2" t="s">
        <v>77</v>
      </c>
      <c r="B37" s="3">
        <v>1</v>
      </c>
      <c r="C37" s="2" t="s">
        <v>45</v>
      </c>
      <c r="D37" s="2" t="s">
        <v>62</v>
      </c>
      <c r="E37" s="2" t="s">
        <v>47</v>
      </c>
      <c r="F37" s="2" t="s">
        <v>155</v>
      </c>
      <c r="G37" s="2" t="s">
        <v>49</v>
      </c>
      <c r="H37" s="2" t="s">
        <v>195</v>
      </c>
      <c r="I37" s="2" t="s">
        <v>51</v>
      </c>
      <c r="J37" s="2" t="s">
        <v>72</v>
      </c>
      <c r="K37" s="2" t="s">
        <v>108</v>
      </c>
      <c r="L37" s="7">
        <v>14</v>
      </c>
      <c r="M37" s="2" t="s">
        <v>203</v>
      </c>
      <c r="N37" s="7">
        <v>6</v>
      </c>
      <c r="O37" s="2" t="s">
        <v>203</v>
      </c>
      <c r="P37" s="7">
        <v>15</v>
      </c>
      <c r="Q37" s="2" t="s">
        <v>203</v>
      </c>
      <c r="R37" s="2" t="s">
        <v>51</v>
      </c>
      <c r="S37" s="7">
        <v>0</v>
      </c>
      <c r="T37" s="7">
        <v>90</v>
      </c>
      <c r="U37" s="7">
        <v>10</v>
      </c>
      <c r="V37" s="20">
        <v>0</v>
      </c>
      <c r="W37" s="2" t="s">
        <v>51</v>
      </c>
      <c r="X37" s="20">
        <v>100</v>
      </c>
      <c r="Y37" s="4"/>
      <c r="Z37" s="2" t="s">
        <v>51</v>
      </c>
      <c r="AA37" s="20">
        <v>0</v>
      </c>
      <c r="AB37" s="5">
        <v>270</v>
      </c>
      <c r="AC37" s="5">
        <v>2.7E-2</v>
      </c>
      <c r="AD37" s="5">
        <v>270</v>
      </c>
      <c r="AE37" s="5">
        <v>2.7E-2</v>
      </c>
      <c r="AF37" s="4"/>
      <c r="AG37" s="4"/>
      <c r="AH37" s="4"/>
      <c r="AI37" s="4"/>
      <c r="AJ37" s="6"/>
      <c r="AK37" s="6"/>
      <c r="AL37" s="6"/>
      <c r="AM37" s="4"/>
      <c r="AN37" s="4"/>
      <c r="AO37" s="4"/>
      <c r="AP37" s="4"/>
      <c r="AQ37" s="2" t="s">
        <v>44</v>
      </c>
      <c r="AR37" s="2" t="s">
        <v>51</v>
      </c>
      <c r="AT37" s="22" t="s">
        <v>394</v>
      </c>
      <c r="AU37" s="22"/>
    </row>
    <row r="38" spans="1:47">
      <c r="A38" s="2" t="s">
        <v>77</v>
      </c>
      <c r="B38" s="3">
        <v>1</v>
      </c>
      <c r="C38" s="2" t="s">
        <v>45</v>
      </c>
      <c r="D38" s="2" t="s">
        <v>77</v>
      </c>
      <c r="E38" s="2" t="s">
        <v>47</v>
      </c>
      <c r="F38" s="2" t="s">
        <v>194</v>
      </c>
      <c r="G38" s="2" t="s">
        <v>186</v>
      </c>
      <c r="H38" s="2" t="s">
        <v>204</v>
      </c>
      <c r="I38" s="2" t="s">
        <v>204</v>
      </c>
      <c r="J38" s="2" t="s">
        <v>72</v>
      </c>
      <c r="K38" s="2" t="s">
        <v>108</v>
      </c>
      <c r="L38" s="4"/>
      <c r="M38" s="2" t="s">
        <v>51</v>
      </c>
      <c r="N38" s="6"/>
      <c r="O38" s="2" t="s">
        <v>51</v>
      </c>
      <c r="P38" s="4"/>
      <c r="Q38" s="2" t="s">
        <v>51</v>
      </c>
      <c r="R38" s="2" t="s">
        <v>51</v>
      </c>
      <c r="S38" s="5">
        <v>0</v>
      </c>
      <c r="T38" s="5">
        <v>80</v>
      </c>
      <c r="U38" s="5">
        <v>20</v>
      </c>
      <c r="V38" s="6"/>
      <c r="W38" s="2" t="s">
        <v>51</v>
      </c>
      <c r="X38" s="6"/>
      <c r="Y38" s="6"/>
      <c r="Z38" s="2" t="s">
        <v>51</v>
      </c>
      <c r="AA38" s="6"/>
      <c r="AB38" s="5">
        <v>189</v>
      </c>
      <c r="AC38" s="5">
        <v>1.89E-2</v>
      </c>
      <c r="AD38" s="5">
        <v>189</v>
      </c>
      <c r="AE38" s="5">
        <v>1.89E-2</v>
      </c>
      <c r="AF38" s="4"/>
      <c r="AG38" s="4"/>
      <c r="AH38" s="4"/>
      <c r="AI38" s="4"/>
      <c r="AJ38" s="6"/>
      <c r="AK38" s="6"/>
      <c r="AL38" s="6"/>
      <c r="AM38" s="4"/>
      <c r="AN38" s="4"/>
      <c r="AO38" s="4"/>
      <c r="AP38" s="4"/>
      <c r="AQ38" s="2" t="s">
        <v>44</v>
      </c>
      <c r="AR38" s="2" t="s">
        <v>51</v>
      </c>
      <c r="AT38" s="22" t="s">
        <v>394</v>
      </c>
      <c r="AU38" s="22"/>
    </row>
    <row r="39" spans="1:47">
      <c r="A39" s="2" t="s">
        <v>46</v>
      </c>
      <c r="B39" s="3">
        <v>1</v>
      </c>
      <c r="C39" s="2" t="s">
        <v>45</v>
      </c>
      <c r="D39" s="2" t="s">
        <v>55</v>
      </c>
      <c r="E39" s="2" t="s">
        <v>47</v>
      </c>
      <c r="F39" s="2" t="s">
        <v>48</v>
      </c>
      <c r="G39" s="2" t="s">
        <v>56</v>
      </c>
      <c r="H39" s="2" t="s">
        <v>50</v>
      </c>
      <c r="I39" s="2" t="s">
        <v>51</v>
      </c>
      <c r="J39" s="2" t="s">
        <v>72</v>
      </c>
      <c r="K39" s="2" t="s">
        <v>90</v>
      </c>
      <c r="L39" s="7">
        <v>150</v>
      </c>
      <c r="M39" s="2" t="s">
        <v>54</v>
      </c>
      <c r="N39" s="7">
        <v>90</v>
      </c>
      <c r="O39" s="2" t="s">
        <v>54</v>
      </c>
      <c r="P39" s="7">
        <v>150</v>
      </c>
      <c r="Q39" s="2" t="s">
        <v>54</v>
      </c>
      <c r="R39" s="2" t="s">
        <v>91</v>
      </c>
      <c r="S39" s="7">
        <v>50</v>
      </c>
      <c r="T39" s="7">
        <v>45</v>
      </c>
      <c r="U39" s="7">
        <v>5</v>
      </c>
      <c r="V39" s="20">
        <v>10</v>
      </c>
      <c r="W39" s="2" t="s">
        <v>51</v>
      </c>
      <c r="X39" s="20">
        <v>90</v>
      </c>
      <c r="Y39" s="4"/>
      <c r="Z39" s="2" t="s">
        <v>92</v>
      </c>
      <c r="AA39" s="4"/>
      <c r="AB39" s="5">
        <v>480</v>
      </c>
      <c r="AC39" s="5">
        <v>4.8000000000000001E-2</v>
      </c>
      <c r="AD39" s="5">
        <v>480</v>
      </c>
      <c r="AE39" s="5">
        <v>4.8000000000000001E-2</v>
      </c>
      <c r="AF39" s="4"/>
      <c r="AG39" s="4"/>
      <c r="AH39" s="4"/>
      <c r="AI39" s="4"/>
      <c r="AJ39" s="5">
        <v>150</v>
      </c>
      <c r="AK39" s="5">
        <v>3125</v>
      </c>
      <c r="AL39" s="5">
        <v>3.13</v>
      </c>
      <c r="AM39" s="4"/>
      <c r="AN39" s="4"/>
      <c r="AO39" s="4"/>
      <c r="AP39" s="4"/>
      <c r="AQ39" s="2" t="s">
        <v>46</v>
      </c>
      <c r="AR39" s="2" t="s">
        <v>51</v>
      </c>
      <c r="AT39" s="22" t="s">
        <v>395</v>
      </c>
      <c r="AU39" s="22"/>
    </row>
    <row r="40" spans="1:47">
      <c r="A40" s="2" t="s">
        <v>46</v>
      </c>
      <c r="B40" s="3">
        <v>1</v>
      </c>
      <c r="C40" s="2" t="s">
        <v>45</v>
      </c>
      <c r="D40" s="2" t="s">
        <v>46</v>
      </c>
      <c r="E40" s="2" t="s">
        <v>47</v>
      </c>
      <c r="F40" s="2" t="s">
        <v>48</v>
      </c>
      <c r="G40" s="2" t="s">
        <v>49</v>
      </c>
      <c r="H40" s="2" t="s">
        <v>50</v>
      </c>
      <c r="I40" s="2" t="s">
        <v>51</v>
      </c>
      <c r="J40" s="2" t="s">
        <v>52</v>
      </c>
      <c r="K40" s="2" t="s">
        <v>90</v>
      </c>
      <c r="L40" s="7">
        <v>500</v>
      </c>
      <c r="M40" s="2" t="s">
        <v>54</v>
      </c>
      <c r="N40" s="7">
        <v>300</v>
      </c>
      <c r="O40" s="2" t="s">
        <v>54</v>
      </c>
      <c r="P40" s="7">
        <v>500</v>
      </c>
      <c r="Q40" s="2" t="s">
        <v>54</v>
      </c>
      <c r="R40" s="2" t="s">
        <v>98</v>
      </c>
      <c r="S40" s="7">
        <v>50</v>
      </c>
      <c r="T40" s="7">
        <v>45</v>
      </c>
      <c r="U40" s="7">
        <v>5</v>
      </c>
      <c r="V40" s="20">
        <v>50</v>
      </c>
      <c r="W40" s="2" t="s">
        <v>84</v>
      </c>
      <c r="X40" s="20">
        <v>50</v>
      </c>
      <c r="Y40" s="20">
        <v>0</v>
      </c>
      <c r="Z40" s="2" t="s">
        <v>51</v>
      </c>
      <c r="AA40" s="20">
        <v>0</v>
      </c>
      <c r="AB40" s="5">
        <v>1920</v>
      </c>
      <c r="AC40" s="5">
        <v>0.192</v>
      </c>
      <c r="AD40" s="5">
        <v>1920</v>
      </c>
      <c r="AE40" s="5">
        <v>0.192</v>
      </c>
      <c r="AF40" s="4"/>
      <c r="AG40" s="4"/>
      <c r="AH40" s="4"/>
      <c r="AI40" s="4"/>
      <c r="AJ40" s="5">
        <v>500</v>
      </c>
      <c r="AK40" s="5">
        <v>2604.17</v>
      </c>
      <c r="AL40" s="5">
        <v>2.6</v>
      </c>
      <c r="AM40" s="4"/>
      <c r="AN40" s="4"/>
      <c r="AO40" s="4"/>
      <c r="AP40" s="4"/>
      <c r="AQ40" s="2" t="s">
        <v>44</v>
      </c>
      <c r="AR40" s="2" t="s">
        <v>51</v>
      </c>
      <c r="AT40" s="22" t="s">
        <v>395</v>
      </c>
      <c r="AU40" s="22"/>
    </row>
    <row r="41" spans="1:47">
      <c r="A41" s="2" t="s">
        <v>46</v>
      </c>
      <c r="B41" s="3">
        <v>1</v>
      </c>
      <c r="C41" s="2" t="s">
        <v>45</v>
      </c>
      <c r="D41" s="2" t="s">
        <v>44</v>
      </c>
      <c r="E41" s="2" t="s">
        <v>47</v>
      </c>
      <c r="F41" s="2" t="s">
        <v>48</v>
      </c>
      <c r="G41" s="2" t="s">
        <v>49</v>
      </c>
      <c r="H41" s="2" t="s">
        <v>50</v>
      </c>
      <c r="I41" s="2" t="s">
        <v>51</v>
      </c>
      <c r="J41" s="2" t="s">
        <v>52</v>
      </c>
      <c r="K41" s="2" t="s">
        <v>90</v>
      </c>
      <c r="L41" s="4"/>
      <c r="M41" s="2" t="s">
        <v>51</v>
      </c>
      <c r="N41" s="6"/>
      <c r="O41" s="2" t="s">
        <v>51</v>
      </c>
      <c r="P41" s="4"/>
      <c r="Q41" s="2" t="s">
        <v>51</v>
      </c>
      <c r="R41" s="2" t="s">
        <v>51</v>
      </c>
      <c r="S41" s="4"/>
      <c r="T41" s="4"/>
      <c r="U41" s="4"/>
      <c r="V41" s="4"/>
      <c r="W41" s="2" t="s">
        <v>51</v>
      </c>
      <c r="X41" s="4"/>
      <c r="Y41" s="4"/>
      <c r="Z41" s="2" t="s">
        <v>51</v>
      </c>
      <c r="AA41" s="4"/>
      <c r="AB41" s="5">
        <v>670</v>
      </c>
      <c r="AC41" s="5">
        <v>6.7000000000000004E-2</v>
      </c>
      <c r="AD41" s="5">
        <v>670</v>
      </c>
      <c r="AE41" s="5">
        <v>6.7000000000000004E-2</v>
      </c>
      <c r="AF41" s="4"/>
      <c r="AG41" s="4"/>
      <c r="AH41" s="4"/>
      <c r="AI41" s="4"/>
      <c r="AJ41" s="5">
        <v>75</v>
      </c>
      <c r="AK41" s="5">
        <v>1119.4000000000001</v>
      </c>
      <c r="AL41" s="5">
        <v>1.1200000000000001</v>
      </c>
      <c r="AM41" s="4"/>
      <c r="AN41" s="4"/>
      <c r="AO41" s="4"/>
      <c r="AP41" s="4"/>
      <c r="AQ41" s="2" t="s">
        <v>51</v>
      </c>
      <c r="AR41" s="2" t="s">
        <v>51</v>
      </c>
      <c r="AT41" s="22" t="s">
        <v>395</v>
      </c>
      <c r="AU41" s="22"/>
    </row>
    <row r="42" spans="1:47">
      <c r="A42" s="2" t="s">
        <v>46</v>
      </c>
      <c r="B42" s="3">
        <v>1</v>
      </c>
      <c r="C42" s="2" t="s">
        <v>45</v>
      </c>
      <c r="D42" s="2" t="s">
        <v>44</v>
      </c>
      <c r="E42" s="2" t="s">
        <v>47</v>
      </c>
      <c r="F42" s="2" t="s">
        <v>85</v>
      </c>
      <c r="G42" s="2" t="s">
        <v>49</v>
      </c>
      <c r="H42" s="2" t="s">
        <v>86</v>
      </c>
      <c r="I42" s="2" t="s">
        <v>51</v>
      </c>
      <c r="J42" s="2" t="s">
        <v>52</v>
      </c>
      <c r="K42" s="2" t="s">
        <v>90</v>
      </c>
      <c r="L42" s="4"/>
      <c r="M42" s="2" t="s">
        <v>51</v>
      </c>
      <c r="N42" s="4"/>
      <c r="O42" s="2" t="s">
        <v>51</v>
      </c>
      <c r="P42" s="4"/>
      <c r="Q42" s="2" t="s">
        <v>51</v>
      </c>
      <c r="R42" s="2" t="s">
        <v>51</v>
      </c>
      <c r="S42" s="6"/>
      <c r="T42" s="6"/>
      <c r="U42" s="6"/>
      <c r="V42" s="6"/>
      <c r="W42" s="2" t="s">
        <v>51</v>
      </c>
      <c r="X42" s="4"/>
      <c r="Y42" s="4"/>
      <c r="Z42" s="2" t="s">
        <v>51</v>
      </c>
      <c r="AA42" s="4"/>
      <c r="AB42" s="5">
        <v>670</v>
      </c>
      <c r="AC42" s="5">
        <v>6.7000000000000004E-2</v>
      </c>
      <c r="AD42" s="5">
        <v>670</v>
      </c>
      <c r="AE42" s="5">
        <v>6.7000000000000004E-2</v>
      </c>
      <c r="AF42" s="4"/>
      <c r="AG42" s="4"/>
      <c r="AH42" s="4"/>
      <c r="AI42" s="4"/>
      <c r="AJ42" s="5">
        <v>58</v>
      </c>
      <c r="AK42" s="5">
        <v>865.67</v>
      </c>
      <c r="AL42" s="5">
        <v>0.87</v>
      </c>
      <c r="AM42" s="4"/>
      <c r="AN42" s="4"/>
      <c r="AO42" s="4"/>
      <c r="AP42" s="4"/>
      <c r="AQ42" s="2" t="s">
        <v>51</v>
      </c>
      <c r="AR42" s="2" t="s">
        <v>51</v>
      </c>
      <c r="AT42" s="22" t="s">
        <v>395</v>
      </c>
      <c r="AU42" s="22"/>
    </row>
    <row r="43" spans="1:47">
      <c r="A43" s="2" t="s">
        <v>46</v>
      </c>
      <c r="B43" s="3">
        <v>1</v>
      </c>
      <c r="C43" s="2" t="s">
        <v>45</v>
      </c>
      <c r="D43" s="2" t="s">
        <v>46</v>
      </c>
      <c r="E43" s="2" t="s">
        <v>47</v>
      </c>
      <c r="F43" s="2" t="s">
        <v>85</v>
      </c>
      <c r="G43" s="2" t="s">
        <v>49</v>
      </c>
      <c r="H43" s="2" t="s">
        <v>86</v>
      </c>
      <c r="I43" s="2" t="s">
        <v>51</v>
      </c>
      <c r="J43" s="2" t="s">
        <v>52</v>
      </c>
      <c r="K43" s="2" t="s">
        <v>90</v>
      </c>
      <c r="L43" s="7">
        <v>40</v>
      </c>
      <c r="M43" s="2" t="s">
        <v>51</v>
      </c>
      <c r="N43" s="7">
        <v>20</v>
      </c>
      <c r="O43" s="2" t="s">
        <v>54</v>
      </c>
      <c r="P43" s="7">
        <v>40</v>
      </c>
      <c r="Q43" s="2" t="s">
        <v>54</v>
      </c>
      <c r="R43" s="2" t="s">
        <v>184</v>
      </c>
      <c r="S43" s="7">
        <v>40</v>
      </c>
      <c r="T43" s="7">
        <v>50</v>
      </c>
      <c r="U43" s="7">
        <v>10</v>
      </c>
      <c r="V43" s="20">
        <v>0</v>
      </c>
      <c r="W43" s="2" t="s">
        <v>51</v>
      </c>
      <c r="X43" s="20">
        <v>0</v>
      </c>
      <c r="Y43" s="20">
        <v>0</v>
      </c>
      <c r="Z43" s="2" t="s">
        <v>153</v>
      </c>
      <c r="AA43" s="20">
        <v>100</v>
      </c>
      <c r="AB43" s="5">
        <v>192</v>
      </c>
      <c r="AC43" s="5">
        <v>0.192</v>
      </c>
      <c r="AD43" s="5">
        <v>192</v>
      </c>
      <c r="AE43" s="5">
        <v>0.192</v>
      </c>
      <c r="AF43" s="4"/>
      <c r="AG43" s="4"/>
      <c r="AH43" s="4"/>
      <c r="AI43" s="4"/>
      <c r="AJ43" s="5">
        <v>40</v>
      </c>
      <c r="AK43" s="5">
        <v>208.33</v>
      </c>
      <c r="AL43" s="5">
        <v>0.21</v>
      </c>
      <c r="AM43" s="4"/>
      <c r="AN43" s="4"/>
      <c r="AO43" s="4"/>
      <c r="AP43" s="4"/>
      <c r="AQ43" s="2" t="s">
        <v>44</v>
      </c>
      <c r="AR43" s="2" t="s">
        <v>51</v>
      </c>
      <c r="AT43" s="22" t="s">
        <v>395</v>
      </c>
      <c r="AU43" s="22"/>
    </row>
    <row r="44" spans="1:47">
      <c r="A44" s="2">
        <v>3</v>
      </c>
      <c r="B44" s="3">
        <v>1</v>
      </c>
      <c r="C44" s="2" t="s">
        <v>45</v>
      </c>
      <c r="D44" s="2" t="s">
        <v>46</v>
      </c>
      <c r="E44" s="2" t="s">
        <v>47</v>
      </c>
      <c r="F44" s="2" t="s">
        <v>48</v>
      </c>
      <c r="G44" s="2" t="s">
        <v>56</v>
      </c>
      <c r="H44" s="2" t="s">
        <v>50</v>
      </c>
      <c r="I44" s="2" t="s">
        <v>57</v>
      </c>
      <c r="J44" s="2" t="s">
        <v>52</v>
      </c>
      <c r="K44" s="2" t="s">
        <v>58</v>
      </c>
      <c r="L44" s="7">
        <v>3</v>
      </c>
      <c r="M44" s="2" t="s">
        <v>59</v>
      </c>
      <c r="N44" s="7">
        <v>2</v>
      </c>
      <c r="O44" s="2" t="s">
        <v>60</v>
      </c>
      <c r="P44" s="7">
        <v>8</v>
      </c>
      <c r="Q44" s="2" t="s">
        <v>59</v>
      </c>
      <c r="R44" s="2" t="s">
        <v>61</v>
      </c>
      <c r="S44" s="4"/>
      <c r="T44" s="4"/>
      <c r="U44" s="4"/>
      <c r="V44" s="4"/>
      <c r="W44" s="2" t="s">
        <v>51</v>
      </c>
      <c r="X44" s="4"/>
      <c r="Y44" s="4"/>
      <c r="Z44" s="2" t="s">
        <v>51</v>
      </c>
      <c r="AA44" s="4"/>
      <c r="AB44" s="5">
        <v>350</v>
      </c>
      <c r="AC44" s="5">
        <v>3.5000000000000003E-2</v>
      </c>
      <c r="AD44" s="5">
        <v>350</v>
      </c>
      <c r="AE44" s="5">
        <v>3.5000000000000003E-2</v>
      </c>
      <c r="AF44" s="4"/>
      <c r="AG44" s="4"/>
      <c r="AH44" s="4"/>
      <c r="AI44" s="4"/>
      <c r="AJ44" s="5">
        <v>270</v>
      </c>
      <c r="AK44" s="5">
        <v>7714.29</v>
      </c>
      <c r="AL44" s="5">
        <v>7.71</v>
      </c>
      <c r="AM44" s="4"/>
      <c r="AN44" s="4"/>
      <c r="AO44" s="4"/>
      <c r="AP44" s="4"/>
      <c r="AQ44" s="2" t="s">
        <v>44</v>
      </c>
      <c r="AR44" s="2" t="s">
        <v>51</v>
      </c>
      <c r="AT44" s="22" t="s">
        <v>396</v>
      </c>
      <c r="AU44" s="22"/>
    </row>
    <row r="45" spans="1:47">
      <c r="A45" s="2">
        <v>3</v>
      </c>
      <c r="B45" s="3">
        <v>1</v>
      </c>
      <c r="C45" s="2" t="s">
        <v>45</v>
      </c>
      <c r="D45" s="2" t="s">
        <v>55</v>
      </c>
      <c r="E45" s="2" t="s">
        <v>47</v>
      </c>
      <c r="F45" s="2" t="s">
        <v>48</v>
      </c>
      <c r="G45" s="2" t="s">
        <v>56</v>
      </c>
      <c r="H45" s="2" t="s">
        <v>50</v>
      </c>
      <c r="I45" s="2" t="s">
        <v>57</v>
      </c>
      <c r="J45" s="2" t="s">
        <v>52</v>
      </c>
      <c r="K45" s="2" t="s">
        <v>58</v>
      </c>
      <c r="L45" s="4"/>
      <c r="M45" s="2" t="s">
        <v>51</v>
      </c>
      <c r="N45" s="7">
        <v>180</v>
      </c>
      <c r="O45" s="2" t="s">
        <v>54</v>
      </c>
      <c r="P45" s="4"/>
      <c r="Q45" s="2" t="s">
        <v>51</v>
      </c>
      <c r="R45" s="2" t="s">
        <v>76</v>
      </c>
      <c r="S45" s="4"/>
      <c r="T45" s="4"/>
      <c r="U45" s="4"/>
      <c r="V45" s="4"/>
      <c r="W45" s="2" t="s">
        <v>51</v>
      </c>
      <c r="X45" s="4"/>
      <c r="Y45" s="4"/>
      <c r="Z45" s="2" t="s">
        <v>51</v>
      </c>
      <c r="AA45" s="4"/>
      <c r="AB45" s="5">
        <v>430</v>
      </c>
      <c r="AC45" s="5">
        <v>4.2999999999999997E-2</v>
      </c>
      <c r="AD45" s="5">
        <v>430</v>
      </c>
      <c r="AE45" s="5">
        <v>4.2999999999999997E-2</v>
      </c>
      <c r="AF45" s="4"/>
      <c r="AG45" s="4"/>
      <c r="AH45" s="4"/>
      <c r="AI45" s="4"/>
      <c r="AJ45" s="5">
        <v>180</v>
      </c>
      <c r="AK45" s="5">
        <v>4186.05</v>
      </c>
      <c r="AL45" s="5">
        <v>4.1900000000000004</v>
      </c>
      <c r="AM45" s="4"/>
      <c r="AN45" s="4"/>
      <c r="AO45" s="4"/>
      <c r="AP45" s="4"/>
      <c r="AQ45" s="2" t="s">
        <v>46</v>
      </c>
      <c r="AR45" s="2" t="s">
        <v>51</v>
      </c>
      <c r="AT45" s="22" t="s">
        <v>396</v>
      </c>
      <c r="AU45" s="22"/>
    </row>
    <row r="46" spans="1:47">
      <c r="A46" s="2">
        <v>3</v>
      </c>
      <c r="B46" s="3">
        <v>1</v>
      </c>
      <c r="C46" s="2" t="s">
        <v>45</v>
      </c>
      <c r="D46" s="2" t="s">
        <v>46</v>
      </c>
      <c r="E46" s="2" t="s">
        <v>47</v>
      </c>
      <c r="F46" s="2" t="s">
        <v>85</v>
      </c>
      <c r="G46" s="2" t="s">
        <v>49</v>
      </c>
      <c r="H46" s="2" t="s">
        <v>86</v>
      </c>
      <c r="I46" s="2" t="s">
        <v>51</v>
      </c>
      <c r="J46" s="2" t="s">
        <v>52</v>
      </c>
      <c r="K46" s="2" t="s">
        <v>58</v>
      </c>
      <c r="L46" s="6"/>
      <c r="M46" s="2" t="s">
        <v>51</v>
      </c>
      <c r="N46" s="6"/>
      <c r="O46" s="2" t="s">
        <v>51</v>
      </c>
      <c r="P46" s="4"/>
      <c r="Q46" s="2" t="s">
        <v>51</v>
      </c>
      <c r="R46" s="2" t="s">
        <v>51</v>
      </c>
      <c r="S46" s="4"/>
      <c r="T46" s="4"/>
      <c r="U46" s="4"/>
      <c r="V46" s="4"/>
      <c r="W46" s="2" t="s">
        <v>51</v>
      </c>
      <c r="X46" s="4"/>
      <c r="Y46" s="4"/>
      <c r="Z46" s="2" t="s">
        <v>51</v>
      </c>
      <c r="AA46" s="4"/>
      <c r="AB46" s="5">
        <v>350</v>
      </c>
      <c r="AC46" s="5">
        <v>3.5000000000000003E-2</v>
      </c>
      <c r="AD46" s="5">
        <v>350</v>
      </c>
      <c r="AE46" s="5">
        <v>3.5000000000000003E-2</v>
      </c>
      <c r="AF46" s="4"/>
      <c r="AG46" s="4"/>
      <c r="AH46" s="4"/>
      <c r="AI46" s="4"/>
      <c r="AJ46" s="5">
        <v>17</v>
      </c>
      <c r="AK46" s="5">
        <v>485.71</v>
      </c>
      <c r="AL46" s="5">
        <v>0.49</v>
      </c>
      <c r="AM46" s="4"/>
      <c r="AN46" s="4"/>
      <c r="AO46" s="4"/>
      <c r="AP46" s="4"/>
      <c r="AQ46" s="2" t="s">
        <v>44</v>
      </c>
      <c r="AR46" s="2" t="s">
        <v>51</v>
      </c>
      <c r="AT46" s="22" t="s">
        <v>396</v>
      </c>
      <c r="AU46" s="22"/>
    </row>
    <row r="47" spans="1:47">
      <c r="A47" s="2">
        <v>3</v>
      </c>
      <c r="B47" s="3">
        <v>1</v>
      </c>
      <c r="C47" s="2" t="s">
        <v>45</v>
      </c>
      <c r="D47" s="2" t="s">
        <v>55</v>
      </c>
      <c r="E47" s="2" t="s">
        <v>47</v>
      </c>
      <c r="F47" s="2" t="s">
        <v>85</v>
      </c>
      <c r="G47" s="2" t="s">
        <v>49</v>
      </c>
      <c r="H47" s="2" t="s">
        <v>86</v>
      </c>
      <c r="I47" s="2" t="s">
        <v>51</v>
      </c>
      <c r="J47" s="2" t="s">
        <v>52</v>
      </c>
      <c r="K47" s="2" t="s">
        <v>58</v>
      </c>
      <c r="L47" s="4"/>
      <c r="M47" s="2" t="s">
        <v>51</v>
      </c>
      <c r="N47" s="4"/>
      <c r="O47" s="2" t="s">
        <v>51</v>
      </c>
      <c r="P47" s="4"/>
      <c r="Q47" s="2" t="s">
        <v>51</v>
      </c>
      <c r="R47" s="2" t="s">
        <v>76</v>
      </c>
      <c r="S47" s="4"/>
      <c r="T47" s="4"/>
      <c r="U47" s="4"/>
      <c r="V47" s="4"/>
      <c r="W47" s="2" t="s">
        <v>51</v>
      </c>
      <c r="X47" s="4"/>
      <c r="Y47" s="4"/>
      <c r="Z47" s="2" t="s">
        <v>51</v>
      </c>
      <c r="AA47" s="4"/>
      <c r="AB47" s="5">
        <v>430</v>
      </c>
      <c r="AC47" s="5">
        <v>4.2999999999999997E-2</v>
      </c>
      <c r="AD47" s="5">
        <v>430</v>
      </c>
      <c r="AE47" s="5">
        <v>4.2999999999999997E-2</v>
      </c>
      <c r="AF47" s="4"/>
      <c r="AG47" s="4"/>
      <c r="AH47" s="4"/>
      <c r="AI47" s="4"/>
      <c r="AJ47" s="5">
        <v>18</v>
      </c>
      <c r="AK47" s="5">
        <v>418.6</v>
      </c>
      <c r="AL47" s="5">
        <v>0.42</v>
      </c>
      <c r="AM47" s="4"/>
      <c r="AN47" s="4"/>
      <c r="AO47" s="4"/>
      <c r="AP47" s="4"/>
      <c r="AQ47" s="2" t="s">
        <v>46</v>
      </c>
      <c r="AR47" s="2" t="s">
        <v>51</v>
      </c>
      <c r="AT47" s="22" t="s">
        <v>396</v>
      </c>
      <c r="AU47" s="22"/>
    </row>
    <row r="48" spans="1:47">
      <c r="A48" s="2">
        <v>2</v>
      </c>
      <c r="B48" s="3">
        <v>1</v>
      </c>
      <c r="C48" s="2" t="s">
        <v>45</v>
      </c>
      <c r="D48" s="2" t="s">
        <v>46</v>
      </c>
      <c r="E48" s="2" t="s">
        <v>47</v>
      </c>
      <c r="F48" s="2" t="s">
        <v>48</v>
      </c>
      <c r="G48" s="2" t="s">
        <v>49</v>
      </c>
      <c r="H48" s="2" t="s">
        <v>50</v>
      </c>
      <c r="I48" s="2" t="s">
        <v>71</v>
      </c>
      <c r="J48" s="2" t="s">
        <v>72</v>
      </c>
      <c r="K48" s="2" t="s">
        <v>73</v>
      </c>
      <c r="L48" s="6"/>
      <c r="M48" s="2" t="s">
        <v>51</v>
      </c>
      <c r="N48" s="4"/>
      <c r="O48" s="2" t="s">
        <v>51</v>
      </c>
      <c r="P48" s="7">
        <v>6</v>
      </c>
      <c r="Q48" s="2" t="s">
        <v>59</v>
      </c>
      <c r="R48" s="2" t="s">
        <v>74</v>
      </c>
      <c r="S48" s="5">
        <v>0</v>
      </c>
      <c r="T48" s="5">
        <v>95</v>
      </c>
      <c r="U48" s="5">
        <v>5</v>
      </c>
      <c r="V48" s="3">
        <v>10</v>
      </c>
      <c r="W48" s="2" t="s">
        <v>51</v>
      </c>
      <c r="X48" s="3">
        <v>90</v>
      </c>
      <c r="Y48" s="3">
        <v>0</v>
      </c>
      <c r="Z48" s="2" t="s">
        <v>51</v>
      </c>
      <c r="AA48" s="3">
        <v>0</v>
      </c>
      <c r="AB48" s="5">
        <v>620</v>
      </c>
      <c r="AC48" s="5">
        <v>6.2E-2</v>
      </c>
      <c r="AD48" s="5">
        <v>620</v>
      </c>
      <c r="AE48" s="5">
        <v>6.2E-2</v>
      </c>
      <c r="AF48" s="4"/>
      <c r="AG48" s="4"/>
      <c r="AH48" s="4"/>
      <c r="AI48" s="4"/>
      <c r="AJ48" s="5">
        <v>270</v>
      </c>
      <c r="AK48" s="5">
        <v>4354.84</v>
      </c>
      <c r="AL48" s="5">
        <v>4.3499999999999996</v>
      </c>
      <c r="AM48" s="4"/>
      <c r="AN48" s="4"/>
      <c r="AO48" s="4"/>
      <c r="AP48" s="4"/>
      <c r="AQ48" s="2" t="s">
        <v>46</v>
      </c>
      <c r="AR48" s="2" t="s">
        <v>51</v>
      </c>
      <c r="AT48" s="22" t="s">
        <v>397</v>
      </c>
      <c r="AU48" s="22"/>
    </row>
    <row r="49" spans="1:47">
      <c r="A49" s="2">
        <v>2</v>
      </c>
      <c r="B49" s="3">
        <v>1</v>
      </c>
      <c r="C49" s="2" t="s">
        <v>45</v>
      </c>
      <c r="D49" s="2" t="s">
        <v>44</v>
      </c>
      <c r="E49" s="2" t="s">
        <v>47</v>
      </c>
      <c r="F49" s="2" t="s">
        <v>48</v>
      </c>
      <c r="G49" s="2" t="s">
        <v>49</v>
      </c>
      <c r="H49" s="2" t="s">
        <v>50</v>
      </c>
      <c r="I49" s="2" t="s">
        <v>51</v>
      </c>
      <c r="J49" s="2" t="s">
        <v>52</v>
      </c>
      <c r="K49" s="2" t="s">
        <v>73</v>
      </c>
      <c r="L49" s="6"/>
      <c r="M49" s="2" t="s">
        <v>51</v>
      </c>
      <c r="N49" s="6"/>
      <c r="O49" s="2" t="s">
        <v>51</v>
      </c>
      <c r="P49" s="6"/>
      <c r="Q49" s="2" t="s">
        <v>51</v>
      </c>
      <c r="R49" s="2" t="s">
        <v>51</v>
      </c>
      <c r="S49" s="6"/>
      <c r="T49" s="6"/>
      <c r="U49" s="6"/>
      <c r="V49" s="6"/>
      <c r="W49" s="2" t="s">
        <v>51</v>
      </c>
      <c r="X49" s="6"/>
      <c r="Y49" s="6"/>
      <c r="Z49" s="2" t="s">
        <v>51</v>
      </c>
      <c r="AA49" s="6"/>
      <c r="AB49" s="5">
        <v>170</v>
      </c>
      <c r="AC49" s="5">
        <v>1.7000000000000001E-2</v>
      </c>
      <c r="AD49" s="5">
        <v>170</v>
      </c>
      <c r="AE49" s="5">
        <v>1.7000000000000001E-2</v>
      </c>
      <c r="AF49" s="4"/>
      <c r="AG49" s="4"/>
      <c r="AH49" s="4"/>
      <c r="AI49" s="4"/>
      <c r="AJ49" s="5">
        <v>32</v>
      </c>
      <c r="AK49" s="5">
        <v>1882.35</v>
      </c>
      <c r="AL49" s="5">
        <v>1.88</v>
      </c>
      <c r="AM49" s="4"/>
      <c r="AN49" s="4"/>
      <c r="AO49" s="4"/>
      <c r="AP49" s="4"/>
      <c r="AQ49" s="2" t="s">
        <v>51</v>
      </c>
      <c r="AR49" s="2" t="s">
        <v>51</v>
      </c>
      <c r="AT49" s="22" t="s">
        <v>397</v>
      </c>
      <c r="AU49" s="22"/>
    </row>
    <row r="50" spans="1:47">
      <c r="A50" s="2">
        <v>2</v>
      </c>
      <c r="B50" s="3">
        <v>1</v>
      </c>
      <c r="C50" s="2" t="s">
        <v>45</v>
      </c>
      <c r="D50" s="2" t="s">
        <v>55</v>
      </c>
      <c r="E50" s="2" t="s">
        <v>47</v>
      </c>
      <c r="F50" s="2" t="s">
        <v>85</v>
      </c>
      <c r="G50" s="2" t="s">
        <v>49</v>
      </c>
      <c r="H50" s="2" t="s">
        <v>86</v>
      </c>
      <c r="I50" s="2" t="s">
        <v>51</v>
      </c>
      <c r="J50" s="2" t="s">
        <v>52</v>
      </c>
      <c r="K50" s="2" t="s">
        <v>73</v>
      </c>
      <c r="L50" s="6"/>
      <c r="M50" s="2" t="s">
        <v>51</v>
      </c>
      <c r="N50" s="6"/>
      <c r="O50" s="2" t="s">
        <v>51</v>
      </c>
      <c r="P50" s="6"/>
      <c r="Q50" s="2" t="s">
        <v>51</v>
      </c>
      <c r="R50" s="2" t="s">
        <v>51</v>
      </c>
      <c r="S50" s="4"/>
      <c r="T50" s="4"/>
      <c r="U50" s="4"/>
      <c r="V50" s="4"/>
      <c r="W50" s="2" t="s">
        <v>51</v>
      </c>
      <c r="X50" s="4"/>
      <c r="Y50" s="4"/>
      <c r="Z50" s="2" t="s">
        <v>51</v>
      </c>
      <c r="AA50" s="4"/>
      <c r="AB50" s="5">
        <v>350</v>
      </c>
      <c r="AC50" s="5">
        <v>3.5000000000000003E-2</v>
      </c>
      <c r="AD50" s="5">
        <v>350</v>
      </c>
      <c r="AE50" s="5">
        <v>3.5000000000000003E-2</v>
      </c>
      <c r="AF50" s="4"/>
      <c r="AG50" s="4"/>
      <c r="AH50" s="4"/>
      <c r="AI50" s="4"/>
      <c r="AJ50" s="5">
        <v>21</v>
      </c>
      <c r="AK50" s="5">
        <v>600</v>
      </c>
      <c r="AL50" s="5">
        <v>0.6</v>
      </c>
      <c r="AM50" s="4"/>
      <c r="AN50" s="4"/>
      <c r="AO50" s="4"/>
      <c r="AP50" s="4"/>
      <c r="AQ50" s="2" t="s">
        <v>51</v>
      </c>
      <c r="AR50" s="2" t="s">
        <v>51</v>
      </c>
      <c r="AT50" s="22" t="s">
        <v>397</v>
      </c>
      <c r="AU50" s="22"/>
    </row>
    <row r="51" spans="1:47">
      <c r="A51" s="2">
        <v>2</v>
      </c>
      <c r="B51" s="3">
        <v>1</v>
      </c>
      <c r="C51" s="2" t="s">
        <v>45</v>
      </c>
      <c r="D51" s="2" t="s">
        <v>55</v>
      </c>
      <c r="E51" s="2" t="s">
        <v>47</v>
      </c>
      <c r="F51" s="2" t="s">
        <v>48</v>
      </c>
      <c r="G51" s="2" t="s">
        <v>56</v>
      </c>
      <c r="H51" s="2" t="s">
        <v>50</v>
      </c>
      <c r="I51" s="2" t="s">
        <v>93</v>
      </c>
      <c r="J51" s="2" t="s">
        <v>52</v>
      </c>
      <c r="K51" s="2" t="s">
        <v>73</v>
      </c>
      <c r="L51" s="4"/>
      <c r="M51" s="2" t="s">
        <v>51</v>
      </c>
      <c r="N51" s="4"/>
      <c r="O51" s="2" t="s">
        <v>51</v>
      </c>
      <c r="P51" s="5">
        <v>20</v>
      </c>
      <c r="Q51" s="2" t="s">
        <v>54</v>
      </c>
      <c r="R51" s="2" t="s">
        <v>74</v>
      </c>
      <c r="S51" s="6"/>
      <c r="T51" s="6"/>
      <c r="U51" s="6"/>
      <c r="V51" s="6"/>
      <c r="W51" s="2" t="s">
        <v>51</v>
      </c>
      <c r="X51" s="6"/>
      <c r="Y51" s="6"/>
      <c r="Z51" s="2" t="s">
        <v>51</v>
      </c>
      <c r="AA51" s="4"/>
      <c r="AB51" s="5">
        <v>350</v>
      </c>
      <c r="AC51" s="5">
        <v>3.5000000000000003E-2</v>
      </c>
      <c r="AD51" s="5">
        <v>350</v>
      </c>
      <c r="AE51" s="5">
        <v>3.5000000000000003E-2</v>
      </c>
      <c r="AF51" s="4"/>
      <c r="AG51" s="4"/>
      <c r="AH51" s="4"/>
      <c r="AI51" s="4"/>
      <c r="AJ51" s="5">
        <v>20</v>
      </c>
      <c r="AK51" s="5">
        <v>571.42999999999995</v>
      </c>
      <c r="AL51" s="5">
        <v>0.56999999999999995</v>
      </c>
      <c r="AM51" s="4"/>
      <c r="AN51" s="4"/>
      <c r="AO51" s="4"/>
      <c r="AP51" s="4"/>
      <c r="AQ51" s="2" t="s">
        <v>46</v>
      </c>
      <c r="AR51" s="2" t="s">
        <v>51</v>
      </c>
      <c r="AT51" s="22" t="s">
        <v>397</v>
      </c>
      <c r="AU51" s="22"/>
    </row>
    <row r="52" spans="1:47">
      <c r="A52" s="2">
        <v>2</v>
      </c>
      <c r="B52" s="3">
        <v>1</v>
      </c>
      <c r="C52" s="2" t="s">
        <v>45</v>
      </c>
      <c r="D52" s="2" t="s">
        <v>44</v>
      </c>
      <c r="E52" s="2" t="s">
        <v>47</v>
      </c>
      <c r="F52" s="2" t="s">
        <v>205</v>
      </c>
      <c r="G52" s="2" t="s">
        <v>49</v>
      </c>
      <c r="H52" s="2" t="s">
        <v>206</v>
      </c>
      <c r="I52" s="2" t="s">
        <v>51</v>
      </c>
      <c r="J52" s="2" t="s">
        <v>52</v>
      </c>
      <c r="K52" s="2" t="s">
        <v>73</v>
      </c>
      <c r="L52" s="4"/>
      <c r="M52" s="2" t="s">
        <v>51</v>
      </c>
      <c r="N52" s="6"/>
      <c r="O52" s="2" t="s">
        <v>51</v>
      </c>
      <c r="P52" s="4"/>
      <c r="Q52" s="2" t="s">
        <v>51</v>
      </c>
      <c r="R52" s="2" t="s">
        <v>51</v>
      </c>
      <c r="S52" s="4"/>
      <c r="T52" s="4"/>
      <c r="U52" s="4"/>
      <c r="V52" s="4"/>
      <c r="W52" s="2" t="s">
        <v>51</v>
      </c>
      <c r="X52" s="4"/>
      <c r="Y52" s="4"/>
      <c r="Z52" s="2" t="s">
        <v>51</v>
      </c>
      <c r="AA52" s="4"/>
      <c r="AB52" s="5">
        <v>170</v>
      </c>
      <c r="AC52" s="5">
        <v>1.7000000000000001E-2</v>
      </c>
      <c r="AD52" s="5">
        <v>170</v>
      </c>
      <c r="AE52" s="5">
        <v>1.7000000000000001E-2</v>
      </c>
      <c r="AF52" s="4"/>
      <c r="AG52" s="4"/>
      <c r="AH52" s="4"/>
      <c r="AI52" s="4"/>
      <c r="AJ52" s="6"/>
      <c r="AK52" s="6"/>
      <c r="AL52" s="6"/>
      <c r="AM52" s="4"/>
      <c r="AN52" s="4"/>
      <c r="AO52" s="4"/>
      <c r="AP52" s="4"/>
      <c r="AQ52" s="2" t="s">
        <v>51</v>
      </c>
      <c r="AR52" s="2" t="s">
        <v>51</v>
      </c>
      <c r="AT52" s="22" t="s">
        <v>397</v>
      </c>
      <c r="AU52" s="22"/>
    </row>
    <row r="53" spans="1:47">
      <c r="A53" s="2" t="s">
        <v>62</v>
      </c>
      <c r="B53" s="3">
        <v>1</v>
      </c>
      <c r="C53" s="2" t="s">
        <v>45</v>
      </c>
      <c r="D53" s="2" t="s">
        <v>44</v>
      </c>
      <c r="E53" s="2" t="s">
        <v>47</v>
      </c>
      <c r="F53" s="2" t="s">
        <v>48</v>
      </c>
      <c r="G53" s="2" t="s">
        <v>56</v>
      </c>
      <c r="H53" s="2" t="s">
        <v>50</v>
      </c>
      <c r="I53" s="2" t="s">
        <v>104</v>
      </c>
      <c r="J53" s="2" t="s">
        <v>72</v>
      </c>
      <c r="K53" s="2" t="s">
        <v>105</v>
      </c>
      <c r="L53" s="4"/>
      <c r="M53" s="2" t="s">
        <v>51</v>
      </c>
      <c r="N53" s="4"/>
      <c r="O53" s="2" t="s">
        <v>51</v>
      </c>
      <c r="P53" s="4"/>
      <c r="Q53" s="2" t="s">
        <v>51</v>
      </c>
      <c r="R53" s="2" t="s">
        <v>51</v>
      </c>
      <c r="S53" s="4"/>
      <c r="T53" s="4"/>
      <c r="U53" s="4"/>
      <c r="V53" s="4"/>
      <c r="W53" s="2" t="s">
        <v>51</v>
      </c>
      <c r="X53" s="4"/>
      <c r="Y53" s="4"/>
      <c r="Z53" s="2" t="s">
        <v>51</v>
      </c>
      <c r="AA53" s="4"/>
      <c r="AB53" s="5">
        <v>524.46199999999999</v>
      </c>
      <c r="AC53" s="5">
        <v>5.246E-2</v>
      </c>
      <c r="AD53" s="5">
        <v>524</v>
      </c>
      <c r="AE53" s="5">
        <v>5.246E-2</v>
      </c>
      <c r="AF53" s="4"/>
      <c r="AG53" s="4"/>
      <c r="AH53" s="4"/>
      <c r="AI53" s="4"/>
      <c r="AJ53" s="5">
        <v>130</v>
      </c>
      <c r="AK53" s="5">
        <v>2500</v>
      </c>
      <c r="AL53" s="5">
        <v>2.5</v>
      </c>
      <c r="AM53" s="4"/>
      <c r="AN53" s="4"/>
      <c r="AO53" s="4"/>
      <c r="AP53" s="4"/>
      <c r="AQ53" s="2" t="s">
        <v>51</v>
      </c>
      <c r="AR53" s="2" t="s">
        <v>51</v>
      </c>
      <c r="AT53" s="22" t="s">
        <v>398</v>
      </c>
      <c r="AU53" s="22"/>
    </row>
    <row r="54" spans="1:47">
      <c r="A54" s="2" t="s">
        <v>62</v>
      </c>
      <c r="B54" s="3">
        <v>1</v>
      </c>
      <c r="C54" s="2" t="s">
        <v>45</v>
      </c>
      <c r="D54" s="2" t="s">
        <v>55</v>
      </c>
      <c r="E54" s="2" t="s">
        <v>47</v>
      </c>
      <c r="F54" s="2" t="s">
        <v>48</v>
      </c>
      <c r="G54" s="2" t="s">
        <v>56</v>
      </c>
      <c r="H54" s="2" t="s">
        <v>50</v>
      </c>
      <c r="I54" s="2" t="s">
        <v>123</v>
      </c>
      <c r="J54" s="2" t="s">
        <v>52</v>
      </c>
      <c r="K54" s="2" t="s">
        <v>105</v>
      </c>
      <c r="L54" s="7">
        <v>5</v>
      </c>
      <c r="M54" s="2" t="s">
        <v>124</v>
      </c>
      <c r="N54" s="5">
        <v>3</v>
      </c>
      <c r="O54" s="2" t="s">
        <v>54</v>
      </c>
      <c r="P54" s="7">
        <v>8</v>
      </c>
      <c r="Q54" s="2" t="s">
        <v>54</v>
      </c>
      <c r="R54" s="2" t="s">
        <v>125</v>
      </c>
      <c r="S54" s="5">
        <v>0</v>
      </c>
      <c r="T54" s="5">
        <v>100</v>
      </c>
      <c r="U54" s="5">
        <v>0</v>
      </c>
      <c r="V54" s="3">
        <v>10</v>
      </c>
      <c r="W54" s="2" t="s">
        <v>84</v>
      </c>
      <c r="X54" s="3">
        <v>90</v>
      </c>
      <c r="Y54" s="3">
        <v>0</v>
      </c>
      <c r="Z54" s="2" t="s">
        <v>51</v>
      </c>
      <c r="AA54" s="3">
        <v>0</v>
      </c>
      <c r="AB54" s="5">
        <v>30</v>
      </c>
      <c r="AC54" s="5">
        <v>3.0000000000000001E-3</v>
      </c>
      <c r="AD54" s="5">
        <v>30</v>
      </c>
      <c r="AE54" s="5">
        <v>3.0000000000000001E-3</v>
      </c>
      <c r="AF54" s="4"/>
      <c r="AG54" s="4"/>
      <c r="AH54" s="4"/>
      <c r="AI54" s="4"/>
      <c r="AJ54" s="5">
        <v>4.5</v>
      </c>
      <c r="AK54" s="5">
        <v>1510.79</v>
      </c>
      <c r="AL54" s="5">
        <v>1.51</v>
      </c>
      <c r="AM54" s="4"/>
      <c r="AN54" s="4"/>
      <c r="AO54" s="4"/>
      <c r="AP54" s="4"/>
      <c r="AQ54" s="2" t="s">
        <v>44</v>
      </c>
      <c r="AR54" s="2" t="s">
        <v>51</v>
      </c>
      <c r="AT54" s="22" t="s">
        <v>398</v>
      </c>
      <c r="AU54" s="22"/>
    </row>
    <row r="55" spans="1:47">
      <c r="A55" s="2" t="s">
        <v>62</v>
      </c>
      <c r="B55" s="3">
        <v>1</v>
      </c>
      <c r="C55" s="2" t="s">
        <v>45</v>
      </c>
      <c r="D55" s="2" t="s">
        <v>55</v>
      </c>
      <c r="E55" s="2" t="s">
        <v>47</v>
      </c>
      <c r="F55" s="2" t="s">
        <v>155</v>
      </c>
      <c r="G55" s="2" t="s">
        <v>49</v>
      </c>
      <c r="H55" s="2" t="s">
        <v>189</v>
      </c>
      <c r="I55" s="2" t="s">
        <v>51</v>
      </c>
      <c r="J55" s="2" t="s">
        <v>52</v>
      </c>
      <c r="K55" s="2" t="s">
        <v>105</v>
      </c>
      <c r="L55" s="4"/>
      <c r="M55" s="2" t="s">
        <v>51</v>
      </c>
      <c r="N55" s="4"/>
      <c r="O55" s="2" t="s">
        <v>51</v>
      </c>
      <c r="P55" s="6"/>
      <c r="Q55" s="2" t="s">
        <v>51</v>
      </c>
      <c r="R55" s="2" t="s">
        <v>51</v>
      </c>
      <c r="S55" s="6"/>
      <c r="T55" s="6"/>
      <c r="U55" s="6"/>
      <c r="V55" s="6"/>
      <c r="W55" s="2" t="s">
        <v>51</v>
      </c>
      <c r="X55" s="6"/>
      <c r="Y55" s="6"/>
      <c r="Z55" s="2" t="s">
        <v>51</v>
      </c>
      <c r="AA55" s="6"/>
      <c r="AB55" s="5">
        <v>30</v>
      </c>
      <c r="AC55" s="5">
        <v>3.0000000000000001E-3</v>
      </c>
      <c r="AD55" s="5">
        <v>30</v>
      </c>
      <c r="AE55" s="5">
        <v>3.0000000000000001E-3</v>
      </c>
      <c r="AF55" s="4"/>
      <c r="AG55" s="4"/>
      <c r="AH55" s="4"/>
      <c r="AI55" s="4"/>
      <c r="AJ55" s="6"/>
      <c r="AK55" s="6"/>
      <c r="AL55" s="6"/>
      <c r="AM55" s="4"/>
      <c r="AN55" s="4"/>
      <c r="AO55" s="4"/>
      <c r="AP55" s="4"/>
      <c r="AQ55" s="2" t="s">
        <v>44</v>
      </c>
      <c r="AR55" s="2" t="s">
        <v>51</v>
      </c>
      <c r="AT55" s="22" t="s">
        <v>398</v>
      </c>
      <c r="AU55" s="22"/>
    </row>
    <row r="56" spans="1:47">
      <c r="A56" s="2" t="s">
        <v>62</v>
      </c>
      <c r="B56" s="3">
        <v>1</v>
      </c>
      <c r="C56" s="2" t="s">
        <v>45</v>
      </c>
      <c r="D56" s="2" t="s">
        <v>46</v>
      </c>
      <c r="E56" s="2" t="s">
        <v>47</v>
      </c>
      <c r="F56" s="2" t="s">
        <v>192</v>
      </c>
      <c r="G56" s="2" t="s">
        <v>56</v>
      </c>
      <c r="H56" s="2" t="s">
        <v>202</v>
      </c>
      <c r="I56" s="2" t="s">
        <v>51</v>
      </c>
      <c r="J56" s="2" t="s">
        <v>72</v>
      </c>
      <c r="K56" s="2" t="s">
        <v>105</v>
      </c>
      <c r="L56" s="4"/>
      <c r="M56" s="2" t="s">
        <v>51</v>
      </c>
      <c r="N56" s="4"/>
      <c r="O56" s="2" t="s">
        <v>51</v>
      </c>
      <c r="P56" s="4"/>
      <c r="Q56" s="2" t="s">
        <v>51</v>
      </c>
      <c r="R56" s="2" t="s">
        <v>207</v>
      </c>
      <c r="S56" s="7">
        <v>75</v>
      </c>
      <c r="T56" s="7">
        <v>25</v>
      </c>
      <c r="U56" s="7">
        <v>0</v>
      </c>
      <c r="V56" s="4"/>
      <c r="W56" s="2" t="s">
        <v>51</v>
      </c>
      <c r="X56" s="4"/>
      <c r="Y56" s="4"/>
      <c r="Z56" s="2" t="s">
        <v>51</v>
      </c>
      <c r="AA56" s="4"/>
      <c r="AB56" s="5">
        <v>88.734999999999999</v>
      </c>
      <c r="AC56" s="5">
        <v>8.8874000000000002E-3</v>
      </c>
      <c r="AD56" s="5">
        <v>89</v>
      </c>
      <c r="AE56" s="5">
        <v>8.8874000000000002E-3</v>
      </c>
      <c r="AF56" s="4"/>
      <c r="AG56" s="4"/>
      <c r="AH56" s="4"/>
      <c r="AI56" s="4"/>
      <c r="AJ56" s="6"/>
      <c r="AK56" s="6"/>
      <c r="AL56" s="6"/>
      <c r="AM56" s="4"/>
      <c r="AN56" s="4"/>
      <c r="AO56" s="4"/>
      <c r="AP56" s="4"/>
      <c r="AQ56" s="2" t="s">
        <v>46</v>
      </c>
      <c r="AR56" s="2" t="s">
        <v>51</v>
      </c>
      <c r="AT56" s="22" t="s">
        <v>398</v>
      </c>
      <c r="AU56" s="22"/>
    </row>
    <row r="57" spans="1:47">
      <c r="A57" s="2" t="s">
        <v>77</v>
      </c>
      <c r="B57" s="3">
        <v>1</v>
      </c>
      <c r="C57" s="2" t="s">
        <v>45</v>
      </c>
      <c r="D57" s="2" t="s">
        <v>55</v>
      </c>
      <c r="E57" s="2" t="s">
        <v>47</v>
      </c>
      <c r="F57" s="2" t="s">
        <v>48</v>
      </c>
      <c r="G57" s="2" t="s">
        <v>49</v>
      </c>
      <c r="H57" s="2" t="s">
        <v>50</v>
      </c>
      <c r="I57" s="2" t="s">
        <v>51</v>
      </c>
      <c r="J57" s="2" t="s">
        <v>52</v>
      </c>
      <c r="K57" s="2" t="s">
        <v>136</v>
      </c>
      <c r="L57" s="6"/>
      <c r="M57" s="2" t="s">
        <v>51</v>
      </c>
      <c r="N57" s="7">
        <v>120</v>
      </c>
      <c r="O57" s="2" t="s">
        <v>54</v>
      </c>
      <c r="P57" s="4"/>
      <c r="Q57" s="2" t="s">
        <v>51</v>
      </c>
      <c r="R57" s="2" t="s">
        <v>137</v>
      </c>
      <c r="S57" s="6"/>
      <c r="T57" s="6"/>
      <c r="U57" s="6"/>
      <c r="V57" s="6"/>
      <c r="W57" s="2" t="s">
        <v>51</v>
      </c>
      <c r="X57" s="6"/>
      <c r="Y57" s="6"/>
      <c r="Z57" s="2" t="s">
        <v>51</v>
      </c>
      <c r="AA57" s="6"/>
      <c r="AB57" s="5">
        <v>970</v>
      </c>
      <c r="AC57" s="5">
        <v>9.7000000000000003E-2</v>
      </c>
      <c r="AD57" s="5">
        <v>970</v>
      </c>
      <c r="AE57" s="5">
        <v>9.7000000000000003E-2</v>
      </c>
      <c r="AF57" s="4"/>
      <c r="AG57" s="4"/>
      <c r="AH57" s="4"/>
      <c r="AI57" s="4"/>
      <c r="AJ57" s="5">
        <v>120</v>
      </c>
      <c r="AK57" s="5">
        <v>1237.1099999999999</v>
      </c>
      <c r="AL57" s="5">
        <v>1.24</v>
      </c>
      <c r="AM57" s="4"/>
      <c r="AN57" s="4"/>
      <c r="AO57" s="4"/>
      <c r="AP57" s="4"/>
      <c r="AQ57" s="2" t="s">
        <v>46</v>
      </c>
      <c r="AR57" s="2" t="s">
        <v>51</v>
      </c>
      <c r="AT57" s="22" t="s">
        <v>399</v>
      </c>
      <c r="AU57" s="22"/>
    </row>
    <row r="58" spans="1:47">
      <c r="A58" s="2" t="s">
        <v>77</v>
      </c>
      <c r="B58" s="3">
        <v>1</v>
      </c>
      <c r="C58" s="2" t="s">
        <v>45</v>
      </c>
      <c r="D58" s="2" t="s">
        <v>44</v>
      </c>
      <c r="E58" s="2" t="s">
        <v>47</v>
      </c>
      <c r="F58" s="2" t="s">
        <v>48</v>
      </c>
      <c r="G58" s="2" t="s">
        <v>49</v>
      </c>
      <c r="H58" s="2" t="s">
        <v>50</v>
      </c>
      <c r="I58" s="2" t="s">
        <v>51</v>
      </c>
      <c r="J58" s="2" t="s">
        <v>52</v>
      </c>
      <c r="K58" s="2" t="s">
        <v>136</v>
      </c>
      <c r="L58" s="4"/>
      <c r="M58" s="2" t="s">
        <v>51</v>
      </c>
      <c r="N58" s="6"/>
      <c r="O58" s="2" t="s">
        <v>51</v>
      </c>
      <c r="P58" s="4"/>
      <c r="Q58" s="2" t="s">
        <v>51</v>
      </c>
      <c r="R58" s="2" t="s">
        <v>51</v>
      </c>
      <c r="S58" s="7">
        <v>0</v>
      </c>
      <c r="T58" s="7">
        <v>95</v>
      </c>
      <c r="U58" s="7">
        <v>5</v>
      </c>
      <c r="V58" s="20">
        <v>20</v>
      </c>
      <c r="W58" s="2" t="s">
        <v>51</v>
      </c>
      <c r="X58" s="20">
        <v>80</v>
      </c>
      <c r="Y58" s="20">
        <v>0</v>
      </c>
      <c r="Z58" s="2" t="s">
        <v>51</v>
      </c>
      <c r="AA58" s="20">
        <v>0</v>
      </c>
      <c r="AB58" s="5">
        <v>740</v>
      </c>
      <c r="AC58" s="5">
        <v>7.3999999999999996E-2</v>
      </c>
      <c r="AD58" s="5">
        <v>740</v>
      </c>
      <c r="AE58" s="5">
        <v>7.3999999999999996E-2</v>
      </c>
      <c r="AF58" s="4"/>
      <c r="AG58" s="4"/>
      <c r="AH58" s="4"/>
      <c r="AI58" s="4"/>
      <c r="AJ58" s="5">
        <v>80</v>
      </c>
      <c r="AK58" s="5">
        <v>1081.08</v>
      </c>
      <c r="AL58" s="5">
        <v>1.08</v>
      </c>
      <c r="AM58" s="4"/>
      <c r="AN58" s="4"/>
      <c r="AO58" s="4"/>
      <c r="AP58" s="4"/>
      <c r="AQ58" s="2" t="s">
        <v>44</v>
      </c>
      <c r="AR58" s="2" t="s">
        <v>51</v>
      </c>
      <c r="AT58" s="22" t="s">
        <v>399</v>
      </c>
      <c r="AU58" s="22"/>
    </row>
    <row r="59" spans="1:47">
      <c r="A59" s="2" t="s">
        <v>77</v>
      </c>
      <c r="B59" s="3">
        <v>1</v>
      </c>
      <c r="C59" s="2" t="s">
        <v>45</v>
      </c>
      <c r="D59" s="2" t="s">
        <v>55</v>
      </c>
      <c r="E59" s="2" t="s">
        <v>47</v>
      </c>
      <c r="F59" s="2" t="s">
        <v>85</v>
      </c>
      <c r="G59" s="2" t="s">
        <v>49</v>
      </c>
      <c r="H59" s="2" t="s">
        <v>86</v>
      </c>
      <c r="I59" s="2" t="s">
        <v>51</v>
      </c>
      <c r="J59" s="2" t="s">
        <v>52</v>
      </c>
      <c r="K59" s="2" t="s">
        <v>136</v>
      </c>
      <c r="L59" s="5">
        <v>100</v>
      </c>
      <c r="M59" s="2" t="s">
        <v>51</v>
      </c>
      <c r="N59" s="5">
        <v>75</v>
      </c>
      <c r="O59" s="2" t="s">
        <v>54</v>
      </c>
      <c r="P59" s="5">
        <v>150</v>
      </c>
      <c r="Q59" s="2" t="s">
        <v>54</v>
      </c>
      <c r="R59" s="2" t="s">
        <v>144</v>
      </c>
      <c r="S59" s="7">
        <v>0</v>
      </c>
      <c r="T59" s="7">
        <v>95</v>
      </c>
      <c r="U59" s="7">
        <v>5</v>
      </c>
      <c r="V59" s="20">
        <v>20</v>
      </c>
      <c r="W59" s="2" t="s">
        <v>84</v>
      </c>
      <c r="X59" s="20">
        <v>80</v>
      </c>
      <c r="Y59" s="20">
        <v>0</v>
      </c>
      <c r="Z59" s="2" t="s">
        <v>51</v>
      </c>
      <c r="AA59" s="20">
        <v>0</v>
      </c>
      <c r="AB59" s="5">
        <v>970</v>
      </c>
      <c r="AC59" s="5">
        <v>9.7000000000000003E-2</v>
      </c>
      <c r="AD59" s="5">
        <v>970</v>
      </c>
      <c r="AE59" s="5">
        <v>9.7000000000000003E-2</v>
      </c>
      <c r="AF59" s="4"/>
      <c r="AG59" s="4"/>
      <c r="AH59" s="4"/>
      <c r="AI59" s="4"/>
      <c r="AJ59" s="5">
        <v>100</v>
      </c>
      <c r="AK59" s="5">
        <v>1030.93</v>
      </c>
      <c r="AL59" s="5">
        <v>1.03</v>
      </c>
      <c r="AM59" s="4"/>
      <c r="AN59" s="4"/>
      <c r="AO59" s="4"/>
      <c r="AP59" s="4"/>
      <c r="AQ59" s="2" t="s">
        <v>44</v>
      </c>
      <c r="AR59" s="2" t="s">
        <v>51</v>
      </c>
      <c r="AT59" s="22" t="s">
        <v>399</v>
      </c>
      <c r="AU59" s="22"/>
    </row>
    <row r="60" spans="1:47">
      <c r="A60" s="2" t="s">
        <v>77</v>
      </c>
      <c r="B60" s="3">
        <v>1</v>
      </c>
      <c r="C60" s="2" t="s">
        <v>45</v>
      </c>
      <c r="D60" s="2" t="s">
        <v>46</v>
      </c>
      <c r="E60" s="2" t="s">
        <v>47</v>
      </c>
      <c r="F60" s="2" t="s">
        <v>48</v>
      </c>
      <c r="G60" s="2" t="s">
        <v>49</v>
      </c>
      <c r="H60" s="2" t="s">
        <v>50</v>
      </c>
      <c r="I60" s="2" t="s">
        <v>51</v>
      </c>
      <c r="J60" s="2" t="s">
        <v>52</v>
      </c>
      <c r="K60" s="2" t="s">
        <v>136</v>
      </c>
      <c r="L60" s="6"/>
      <c r="M60" s="2" t="s">
        <v>51</v>
      </c>
      <c r="N60" s="7">
        <v>75</v>
      </c>
      <c r="O60" s="2" t="s">
        <v>54</v>
      </c>
      <c r="P60" s="4"/>
      <c r="Q60" s="2" t="s">
        <v>51</v>
      </c>
      <c r="R60" s="2" t="s">
        <v>145</v>
      </c>
      <c r="S60" s="7">
        <v>0</v>
      </c>
      <c r="T60" s="7">
        <v>95</v>
      </c>
      <c r="U60" s="7">
        <v>5</v>
      </c>
      <c r="V60" s="20">
        <v>20</v>
      </c>
      <c r="W60" s="2" t="s">
        <v>51</v>
      </c>
      <c r="X60" s="20">
        <v>80</v>
      </c>
      <c r="Y60" s="20">
        <v>0</v>
      </c>
      <c r="Z60" s="2" t="s">
        <v>51</v>
      </c>
      <c r="AA60" s="20">
        <v>0</v>
      </c>
      <c r="AB60" s="5">
        <v>730</v>
      </c>
      <c r="AC60" s="5">
        <v>7.2999999999999995E-2</v>
      </c>
      <c r="AD60" s="5">
        <v>730</v>
      </c>
      <c r="AE60" s="5">
        <v>7.2999999999999995E-2</v>
      </c>
      <c r="AF60" s="4"/>
      <c r="AG60" s="4"/>
      <c r="AH60" s="4"/>
      <c r="AI60" s="4"/>
      <c r="AJ60" s="5">
        <v>75</v>
      </c>
      <c r="AK60" s="5">
        <v>1027.4000000000001</v>
      </c>
      <c r="AL60" s="5">
        <v>1.03</v>
      </c>
      <c r="AM60" s="4"/>
      <c r="AN60" s="4"/>
      <c r="AO60" s="4"/>
      <c r="AP60" s="4"/>
      <c r="AQ60" s="2" t="s">
        <v>44</v>
      </c>
      <c r="AR60" s="2" t="s">
        <v>51</v>
      </c>
      <c r="AT60" s="22" t="s">
        <v>399</v>
      </c>
      <c r="AU60" s="22"/>
    </row>
    <row r="61" spans="1:47">
      <c r="A61" s="2" t="s">
        <v>77</v>
      </c>
      <c r="B61" s="3">
        <v>1</v>
      </c>
      <c r="C61" s="2" t="s">
        <v>45</v>
      </c>
      <c r="D61" s="2" t="s">
        <v>44</v>
      </c>
      <c r="E61" s="2" t="s">
        <v>47</v>
      </c>
      <c r="F61" s="2" t="s">
        <v>85</v>
      </c>
      <c r="G61" s="2" t="s">
        <v>49</v>
      </c>
      <c r="H61" s="2" t="s">
        <v>86</v>
      </c>
      <c r="I61" s="2" t="s">
        <v>51</v>
      </c>
      <c r="J61" s="2" t="s">
        <v>52</v>
      </c>
      <c r="K61" s="2" t="s">
        <v>136</v>
      </c>
      <c r="L61" s="4"/>
      <c r="M61" s="2" t="s">
        <v>51</v>
      </c>
      <c r="N61" s="6"/>
      <c r="O61" s="2" t="s">
        <v>51</v>
      </c>
      <c r="P61" s="4"/>
      <c r="Q61" s="2" t="s">
        <v>51</v>
      </c>
      <c r="R61" s="2" t="s">
        <v>51</v>
      </c>
      <c r="S61" s="4"/>
      <c r="T61" s="4"/>
      <c r="U61" s="4"/>
      <c r="V61" s="4"/>
      <c r="W61" s="2" t="s">
        <v>51</v>
      </c>
      <c r="X61" s="4"/>
      <c r="Y61" s="4"/>
      <c r="Z61" s="2" t="s">
        <v>51</v>
      </c>
      <c r="AA61" s="4"/>
      <c r="AB61" s="5">
        <v>740</v>
      </c>
      <c r="AC61" s="5">
        <v>7.3999999999999996E-2</v>
      </c>
      <c r="AD61" s="5">
        <v>740</v>
      </c>
      <c r="AE61" s="5">
        <v>7.3999999999999996E-2</v>
      </c>
      <c r="AF61" s="4"/>
      <c r="AG61" s="4"/>
      <c r="AH61" s="4"/>
      <c r="AI61" s="4"/>
      <c r="AJ61" s="5">
        <v>64</v>
      </c>
      <c r="AK61" s="5">
        <v>864.86</v>
      </c>
      <c r="AL61" s="5">
        <v>0.86</v>
      </c>
      <c r="AM61" s="4"/>
      <c r="AN61" s="4"/>
      <c r="AO61" s="4"/>
      <c r="AP61" s="4"/>
      <c r="AQ61" s="2" t="s">
        <v>44</v>
      </c>
      <c r="AR61" s="2" t="s">
        <v>51</v>
      </c>
      <c r="AT61" s="22" t="s">
        <v>399</v>
      </c>
      <c r="AU61" s="22"/>
    </row>
    <row r="62" spans="1:47">
      <c r="A62" s="2" t="s">
        <v>77</v>
      </c>
      <c r="B62" s="3">
        <v>1</v>
      </c>
      <c r="C62" s="2" t="s">
        <v>45</v>
      </c>
      <c r="D62" s="2" t="s">
        <v>46</v>
      </c>
      <c r="E62" s="2" t="s">
        <v>47</v>
      </c>
      <c r="F62" s="2" t="s">
        <v>85</v>
      </c>
      <c r="G62" s="2" t="s">
        <v>49</v>
      </c>
      <c r="H62" s="2" t="s">
        <v>86</v>
      </c>
      <c r="I62" s="2" t="s">
        <v>51</v>
      </c>
      <c r="J62" s="2" t="s">
        <v>52</v>
      </c>
      <c r="K62" s="2" t="s">
        <v>136</v>
      </c>
      <c r="L62" s="6"/>
      <c r="M62" s="2" t="s">
        <v>51</v>
      </c>
      <c r="N62" s="6"/>
      <c r="O62" s="2" t="s">
        <v>51</v>
      </c>
      <c r="P62" s="6"/>
      <c r="Q62" s="2" t="s">
        <v>51</v>
      </c>
      <c r="R62" s="2" t="s">
        <v>51</v>
      </c>
      <c r="S62" s="5">
        <v>0</v>
      </c>
      <c r="T62" s="5">
        <v>95</v>
      </c>
      <c r="U62" s="5">
        <v>5</v>
      </c>
      <c r="V62" s="3">
        <v>20</v>
      </c>
      <c r="W62" s="2" t="s">
        <v>84</v>
      </c>
      <c r="X62" s="3">
        <v>80</v>
      </c>
      <c r="Y62" s="3">
        <v>0</v>
      </c>
      <c r="Z62" s="2" t="s">
        <v>51</v>
      </c>
      <c r="AA62" s="3">
        <v>0</v>
      </c>
      <c r="AB62" s="5">
        <v>730</v>
      </c>
      <c r="AC62" s="5">
        <v>7.2999999999999995E-2</v>
      </c>
      <c r="AD62" s="5">
        <v>730</v>
      </c>
      <c r="AE62" s="5">
        <v>7.2999999999999995E-2</v>
      </c>
      <c r="AF62" s="4"/>
      <c r="AG62" s="4"/>
      <c r="AH62" s="4"/>
      <c r="AI62" s="4"/>
      <c r="AJ62" s="5">
        <v>55</v>
      </c>
      <c r="AK62" s="5">
        <v>753.42</v>
      </c>
      <c r="AL62" s="5">
        <v>0.75</v>
      </c>
      <c r="AM62" s="4"/>
      <c r="AN62" s="4"/>
      <c r="AO62" s="4"/>
      <c r="AP62" s="4"/>
      <c r="AQ62" s="2" t="s">
        <v>44</v>
      </c>
      <c r="AR62" s="2" t="s">
        <v>51</v>
      </c>
      <c r="AT62" s="22" t="s">
        <v>399</v>
      </c>
      <c r="AU62" s="22"/>
    </row>
    <row r="63" spans="1:47">
      <c r="A63" s="2" t="s">
        <v>77</v>
      </c>
      <c r="B63" s="3">
        <v>1</v>
      </c>
      <c r="C63" s="2" t="s">
        <v>45</v>
      </c>
      <c r="D63" s="2" t="s">
        <v>62</v>
      </c>
      <c r="E63" s="2" t="s">
        <v>47</v>
      </c>
      <c r="F63" s="2" t="s">
        <v>85</v>
      </c>
      <c r="G63" s="2" t="s">
        <v>56</v>
      </c>
      <c r="H63" s="2" t="s">
        <v>134</v>
      </c>
      <c r="I63" s="2" t="s">
        <v>135</v>
      </c>
      <c r="J63" s="2" t="s">
        <v>72</v>
      </c>
      <c r="K63" s="2" t="s">
        <v>136</v>
      </c>
      <c r="L63" s="6"/>
      <c r="M63" s="2" t="s">
        <v>51</v>
      </c>
      <c r="N63" s="6"/>
      <c r="O63" s="2" t="s">
        <v>51</v>
      </c>
      <c r="P63" s="6"/>
      <c r="Q63" s="2" t="s">
        <v>51</v>
      </c>
      <c r="R63" s="2" t="s">
        <v>51</v>
      </c>
      <c r="S63" s="7">
        <v>0</v>
      </c>
      <c r="T63" s="7">
        <v>0</v>
      </c>
      <c r="U63" s="7">
        <v>100</v>
      </c>
      <c r="V63" s="4"/>
      <c r="W63" s="2" t="s">
        <v>51</v>
      </c>
      <c r="X63" s="4"/>
      <c r="Y63" s="4"/>
      <c r="Z63" s="2" t="s">
        <v>51</v>
      </c>
      <c r="AA63" s="4"/>
      <c r="AB63" s="5">
        <v>4047</v>
      </c>
      <c r="AC63" s="5">
        <v>0.40468730000000003</v>
      </c>
      <c r="AD63" s="5">
        <v>4047</v>
      </c>
      <c r="AE63" s="5">
        <v>0.40468730000000003</v>
      </c>
      <c r="AF63" s="4"/>
      <c r="AG63" s="4"/>
      <c r="AH63" s="4"/>
      <c r="AI63" s="4"/>
      <c r="AJ63" s="5">
        <v>100</v>
      </c>
      <c r="AK63" s="5">
        <v>247.1</v>
      </c>
      <c r="AL63" s="5">
        <v>0.25</v>
      </c>
      <c r="AM63" s="4"/>
      <c r="AN63" s="4"/>
      <c r="AO63" s="4"/>
      <c r="AP63" s="4"/>
      <c r="AQ63" s="2" t="s">
        <v>51</v>
      </c>
      <c r="AR63" s="2" t="s">
        <v>181</v>
      </c>
      <c r="AT63" s="22" t="s">
        <v>399</v>
      </c>
      <c r="AU63" s="22"/>
    </row>
    <row r="64" spans="1:47">
      <c r="A64" s="2" t="s">
        <v>62</v>
      </c>
      <c r="B64" s="3">
        <v>1</v>
      </c>
      <c r="C64" s="2" t="s">
        <v>45</v>
      </c>
      <c r="D64" s="2" t="s">
        <v>77</v>
      </c>
      <c r="E64" s="2" t="s">
        <v>47</v>
      </c>
      <c r="F64" s="2" t="s">
        <v>48</v>
      </c>
      <c r="G64" s="2" t="s">
        <v>49</v>
      </c>
      <c r="H64" s="2" t="s">
        <v>50</v>
      </c>
      <c r="I64" s="2" t="s">
        <v>51</v>
      </c>
      <c r="J64" s="2" t="s">
        <v>52</v>
      </c>
      <c r="K64" s="2" t="s">
        <v>102</v>
      </c>
      <c r="L64" s="4"/>
      <c r="M64" s="2" t="s">
        <v>51</v>
      </c>
      <c r="N64" s="4"/>
      <c r="O64" s="2" t="s">
        <v>51</v>
      </c>
      <c r="P64" s="4"/>
      <c r="Q64" s="2" t="s">
        <v>51</v>
      </c>
      <c r="R64" s="2" t="s">
        <v>51</v>
      </c>
      <c r="S64" s="4"/>
      <c r="T64" s="4"/>
      <c r="U64" s="4"/>
      <c r="V64" s="4"/>
      <c r="W64" s="2" t="s">
        <v>51</v>
      </c>
      <c r="X64" s="4"/>
      <c r="Y64" s="4"/>
      <c r="Z64" s="2" t="s">
        <v>51</v>
      </c>
      <c r="AA64" s="4"/>
      <c r="AB64" s="5">
        <v>268.13900000000001</v>
      </c>
      <c r="AC64" s="5">
        <v>2.7E-2</v>
      </c>
      <c r="AD64" s="5">
        <v>268</v>
      </c>
      <c r="AE64" s="5">
        <v>2.7E-2</v>
      </c>
      <c r="AF64" s="4"/>
      <c r="AG64" s="4"/>
      <c r="AH64" s="4"/>
      <c r="AI64" s="4"/>
      <c r="AJ64" s="5">
        <v>68</v>
      </c>
      <c r="AK64" s="5">
        <v>2518.52</v>
      </c>
      <c r="AL64" s="5">
        <v>2.52</v>
      </c>
      <c r="AM64" s="4"/>
      <c r="AN64" s="4"/>
      <c r="AO64" s="4"/>
      <c r="AP64" s="4"/>
      <c r="AQ64" s="2" t="s">
        <v>44</v>
      </c>
      <c r="AR64" s="2" t="s">
        <v>51</v>
      </c>
      <c r="AT64" s="22" t="s">
        <v>400</v>
      </c>
      <c r="AU64" s="22"/>
    </row>
    <row r="65" spans="1:47">
      <c r="A65" s="2" t="s">
        <v>62</v>
      </c>
      <c r="B65" s="3">
        <v>1</v>
      </c>
      <c r="C65" s="2" t="s">
        <v>45</v>
      </c>
      <c r="D65" s="2" t="s">
        <v>62</v>
      </c>
      <c r="E65" s="2" t="s">
        <v>47</v>
      </c>
      <c r="F65" s="2" t="s">
        <v>48</v>
      </c>
      <c r="G65" s="2" t="s">
        <v>49</v>
      </c>
      <c r="H65" s="2" t="s">
        <v>50</v>
      </c>
      <c r="I65" s="2" t="s">
        <v>51</v>
      </c>
      <c r="J65" s="2" t="s">
        <v>72</v>
      </c>
      <c r="K65" s="2" t="s">
        <v>102</v>
      </c>
      <c r="L65" s="4"/>
      <c r="M65" s="2" t="s">
        <v>51</v>
      </c>
      <c r="N65" s="4"/>
      <c r="O65" s="2" t="s">
        <v>51</v>
      </c>
      <c r="P65" s="4"/>
      <c r="Q65" s="2" t="s">
        <v>51</v>
      </c>
      <c r="R65" s="2" t="s">
        <v>51</v>
      </c>
      <c r="S65" s="6"/>
      <c r="T65" s="6"/>
      <c r="U65" s="6"/>
      <c r="V65" s="6"/>
      <c r="W65" s="2" t="s">
        <v>51</v>
      </c>
      <c r="X65" s="6"/>
      <c r="Y65" s="6"/>
      <c r="Z65" s="2" t="s">
        <v>51</v>
      </c>
      <c r="AA65" s="6"/>
      <c r="AB65" s="5">
        <v>303.57799999999997</v>
      </c>
      <c r="AC65" s="5">
        <v>0.03</v>
      </c>
      <c r="AD65" s="5">
        <v>304</v>
      </c>
      <c r="AE65" s="5">
        <v>0.03</v>
      </c>
      <c r="AF65" s="4"/>
      <c r="AG65" s="4"/>
      <c r="AH65" s="4"/>
      <c r="AI65" s="4"/>
      <c r="AJ65" s="5">
        <v>73</v>
      </c>
      <c r="AK65" s="5">
        <v>2433.33</v>
      </c>
      <c r="AL65" s="5">
        <v>2.4300000000000002</v>
      </c>
      <c r="AM65" s="4"/>
      <c r="AN65" s="4"/>
      <c r="AO65" s="4"/>
      <c r="AP65" s="4"/>
      <c r="AQ65" s="2" t="s">
        <v>51</v>
      </c>
      <c r="AR65" s="2" t="s">
        <v>51</v>
      </c>
      <c r="AT65" s="22" t="s">
        <v>400</v>
      </c>
      <c r="AU65" s="22"/>
    </row>
    <row r="66" spans="1:47">
      <c r="A66" s="2" t="s">
        <v>62</v>
      </c>
      <c r="B66" s="3">
        <v>1</v>
      </c>
      <c r="C66" s="2" t="s">
        <v>45</v>
      </c>
      <c r="D66" s="2" t="s">
        <v>46</v>
      </c>
      <c r="E66" s="2" t="s">
        <v>47</v>
      </c>
      <c r="F66" s="2" t="s">
        <v>48</v>
      </c>
      <c r="G66" s="2" t="s">
        <v>49</v>
      </c>
      <c r="H66" s="2" t="s">
        <v>50</v>
      </c>
      <c r="I66" s="2" t="s">
        <v>51</v>
      </c>
      <c r="J66" s="2" t="s">
        <v>52</v>
      </c>
      <c r="K66" s="2" t="s">
        <v>102</v>
      </c>
      <c r="L66" s="7">
        <v>8</v>
      </c>
      <c r="M66" s="2" t="s">
        <v>54</v>
      </c>
      <c r="N66" s="7">
        <v>6</v>
      </c>
      <c r="O66" s="2" t="s">
        <v>54</v>
      </c>
      <c r="P66" s="7">
        <v>10</v>
      </c>
      <c r="Q66" s="2" t="s">
        <v>54</v>
      </c>
      <c r="R66" s="2" t="s">
        <v>126</v>
      </c>
      <c r="S66" s="4"/>
      <c r="T66" s="4"/>
      <c r="U66" s="4"/>
      <c r="V66" s="4"/>
      <c r="W66" s="2" t="s">
        <v>51</v>
      </c>
      <c r="X66" s="4"/>
      <c r="Y66" s="4"/>
      <c r="Z66" s="2" t="s">
        <v>51</v>
      </c>
      <c r="AA66" s="4"/>
      <c r="AB66" s="5">
        <v>69.495000000000005</v>
      </c>
      <c r="AC66" s="5">
        <v>6.8999999999999999E-3</v>
      </c>
      <c r="AD66" s="5">
        <v>69</v>
      </c>
      <c r="AE66" s="5">
        <v>6.8999999999999999E-3</v>
      </c>
      <c r="AF66" s="4"/>
      <c r="AG66" s="4"/>
      <c r="AH66" s="4"/>
      <c r="AI66" s="4"/>
      <c r="AJ66" s="5">
        <v>10.5</v>
      </c>
      <c r="AK66" s="5">
        <v>1510.79</v>
      </c>
      <c r="AL66" s="5">
        <v>1.51</v>
      </c>
      <c r="AM66" s="4"/>
      <c r="AN66" s="4"/>
      <c r="AO66" s="4"/>
      <c r="AP66" s="4"/>
      <c r="AQ66" s="2" t="s">
        <v>44</v>
      </c>
      <c r="AR66" s="2" t="s">
        <v>51</v>
      </c>
      <c r="AT66" s="22" t="s">
        <v>400</v>
      </c>
      <c r="AU66" s="22"/>
    </row>
    <row r="67" spans="1:47">
      <c r="A67" s="2" t="s">
        <v>62</v>
      </c>
      <c r="B67" s="3">
        <v>1</v>
      </c>
      <c r="C67" s="2" t="s">
        <v>45</v>
      </c>
      <c r="D67" s="2" t="s">
        <v>77</v>
      </c>
      <c r="E67" s="2" t="s">
        <v>47</v>
      </c>
      <c r="F67" s="2" t="s">
        <v>85</v>
      </c>
      <c r="G67" s="2" t="s">
        <v>49</v>
      </c>
      <c r="H67" s="2" t="s">
        <v>86</v>
      </c>
      <c r="I67" s="2" t="s">
        <v>51</v>
      </c>
      <c r="J67" s="2" t="s">
        <v>52</v>
      </c>
      <c r="K67" s="2" t="s">
        <v>102</v>
      </c>
      <c r="L67" s="6"/>
      <c r="M67" s="2" t="s">
        <v>51</v>
      </c>
      <c r="N67" s="6"/>
      <c r="O67" s="2" t="s">
        <v>51</v>
      </c>
      <c r="P67" s="6"/>
      <c r="Q67" s="2" t="s">
        <v>51</v>
      </c>
      <c r="R67" s="2" t="s">
        <v>51</v>
      </c>
      <c r="S67" s="6"/>
      <c r="T67" s="6"/>
      <c r="U67" s="6"/>
      <c r="V67" s="6"/>
      <c r="W67" s="2" t="s">
        <v>51</v>
      </c>
      <c r="X67" s="6"/>
      <c r="Y67" s="6"/>
      <c r="Z67" s="2" t="s">
        <v>51</v>
      </c>
      <c r="AA67" s="6"/>
      <c r="AB67" s="5">
        <v>268.13900000000001</v>
      </c>
      <c r="AC67" s="5">
        <v>2.6814000000000001E-2</v>
      </c>
      <c r="AD67" s="5">
        <v>268</v>
      </c>
      <c r="AE67" s="5">
        <v>2.6814000000000001E-2</v>
      </c>
      <c r="AF67" s="4"/>
      <c r="AG67" s="4"/>
      <c r="AH67" s="4"/>
      <c r="AI67" s="4"/>
      <c r="AJ67" s="5">
        <v>20</v>
      </c>
      <c r="AK67" s="5">
        <v>740.74</v>
      </c>
      <c r="AL67" s="5">
        <v>0.74</v>
      </c>
      <c r="AM67" s="4"/>
      <c r="AN67" s="4"/>
      <c r="AO67" s="4"/>
      <c r="AP67" s="4"/>
      <c r="AQ67" s="2" t="s">
        <v>51</v>
      </c>
      <c r="AR67" s="2" t="s">
        <v>51</v>
      </c>
      <c r="AT67" s="22" t="s">
        <v>400</v>
      </c>
      <c r="AU67" s="22"/>
    </row>
    <row r="68" spans="1:47">
      <c r="A68" s="2" t="s">
        <v>62</v>
      </c>
      <c r="B68" s="3">
        <v>1</v>
      </c>
      <c r="C68" s="2" t="s">
        <v>45</v>
      </c>
      <c r="D68" s="2" t="s">
        <v>55</v>
      </c>
      <c r="E68" s="2" t="s">
        <v>47</v>
      </c>
      <c r="F68" s="2" t="s">
        <v>85</v>
      </c>
      <c r="G68" s="2" t="s">
        <v>49</v>
      </c>
      <c r="H68" s="2" t="s">
        <v>86</v>
      </c>
      <c r="I68" s="2" t="s">
        <v>51</v>
      </c>
      <c r="J68" s="2" t="s">
        <v>72</v>
      </c>
      <c r="K68" s="2" t="s">
        <v>102</v>
      </c>
      <c r="L68" s="7">
        <v>50</v>
      </c>
      <c r="M68" s="2" t="s">
        <v>51</v>
      </c>
      <c r="N68" s="5">
        <v>4</v>
      </c>
      <c r="O68" s="2" t="s">
        <v>54</v>
      </c>
      <c r="P68" s="7">
        <v>100</v>
      </c>
      <c r="Q68" s="2" t="s">
        <v>54</v>
      </c>
      <c r="R68" s="2" t="s">
        <v>154</v>
      </c>
      <c r="S68" s="5">
        <v>0</v>
      </c>
      <c r="T68" s="5">
        <v>90</v>
      </c>
      <c r="U68" s="5">
        <v>0</v>
      </c>
      <c r="V68" s="3">
        <v>100</v>
      </c>
      <c r="W68" s="2" t="s">
        <v>84</v>
      </c>
      <c r="X68" s="3">
        <v>0</v>
      </c>
      <c r="Y68" s="3">
        <v>0</v>
      </c>
      <c r="Z68" s="2" t="s">
        <v>51</v>
      </c>
      <c r="AA68" s="3">
        <v>0</v>
      </c>
      <c r="AB68" s="5">
        <v>115.70699999999999</v>
      </c>
      <c r="AC68" s="5">
        <v>1.157E-2</v>
      </c>
      <c r="AD68" s="5">
        <v>116</v>
      </c>
      <c r="AE68" s="5">
        <v>1.157E-2</v>
      </c>
      <c r="AF68" s="4"/>
      <c r="AG68" s="4"/>
      <c r="AH68" s="4"/>
      <c r="AI68" s="4"/>
      <c r="AJ68" s="5">
        <v>7.5</v>
      </c>
      <c r="AK68" s="5">
        <v>625</v>
      </c>
      <c r="AL68" s="5">
        <v>0.63</v>
      </c>
      <c r="AM68" s="4"/>
      <c r="AN68" s="4"/>
      <c r="AO68" s="4"/>
      <c r="AP68" s="4"/>
      <c r="AQ68" s="2" t="s">
        <v>51</v>
      </c>
      <c r="AR68" s="2" t="s">
        <v>51</v>
      </c>
      <c r="AT68" s="22" t="s">
        <v>400</v>
      </c>
      <c r="AU68" s="22"/>
    </row>
    <row r="69" spans="1:47">
      <c r="A69" s="2" t="s">
        <v>62</v>
      </c>
      <c r="B69" s="3">
        <v>1</v>
      </c>
      <c r="C69" s="2" t="s">
        <v>45</v>
      </c>
      <c r="D69" s="2" t="s">
        <v>44</v>
      </c>
      <c r="E69" s="2" t="s">
        <v>47</v>
      </c>
      <c r="F69" s="2" t="s">
        <v>85</v>
      </c>
      <c r="G69" s="2" t="s">
        <v>49</v>
      </c>
      <c r="H69" s="2" t="s">
        <v>167</v>
      </c>
      <c r="I69" s="2" t="s">
        <v>51</v>
      </c>
      <c r="J69" s="2" t="s">
        <v>52</v>
      </c>
      <c r="K69" s="2" t="s">
        <v>102</v>
      </c>
      <c r="L69" s="6"/>
      <c r="M69" s="2" t="s">
        <v>51</v>
      </c>
      <c r="N69" s="6"/>
      <c r="O69" s="2" t="s">
        <v>51</v>
      </c>
      <c r="P69" s="6"/>
      <c r="Q69" s="2" t="s">
        <v>51</v>
      </c>
      <c r="R69" s="2" t="s">
        <v>51</v>
      </c>
      <c r="S69" s="6"/>
      <c r="T69" s="6"/>
      <c r="U69" s="6"/>
      <c r="V69" s="6"/>
      <c r="W69" s="2" t="s">
        <v>51</v>
      </c>
      <c r="X69" s="6"/>
      <c r="Y69" s="6"/>
      <c r="Z69" s="2" t="s">
        <v>51</v>
      </c>
      <c r="AA69" s="6"/>
      <c r="AB69" s="5">
        <v>124.03</v>
      </c>
      <c r="AC69" s="5">
        <v>1.24032E-2</v>
      </c>
      <c r="AD69" s="5">
        <v>124</v>
      </c>
      <c r="AE69" s="5">
        <v>1.24032E-2</v>
      </c>
      <c r="AF69" s="4"/>
      <c r="AG69" s="4"/>
      <c r="AH69" s="4"/>
      <c r="AI69" s="4"/>
      <c r="AJ69" s="5">
        <v>5</v>
      </c>
      <c r="AK69" s="5">
        <v>416.67</v>
      </c>
      <c r="AL69" s="5">
        <v>0.42</v>
      </c>
      <c r="AM69" s="4"/>
      <c r="AN69" s="4"/>
      <c r="AO69" s="4"/>
      <c r="AP69" s="4"/>
      <c r="AQ69" s="2" t="s">
        <v>51</v>
      </c>
      <c r="AR69" s="2" t="s">
        <v>51</v>
      </c>
      <c r="AT69" s="22" t="s">
        <v>400</v>
      </c>
      <c r="AU69" s="22"/>
    </row>
    <row r="70" spans="1:47">
      <c r="A70" s="2" t="s">
        <v>62</v>
      </c>
      <c r="B70" s="3">
        <v>1</v>
      </c>
      <c r="C70" s="2" t="s">
        <v>45</v>
      </c>
      <c r="D70" s="2" t="s">
        <v>77</v>
      </c>
      <c r="E70" s="2" t="s">
        <v>47</v>
      </c>
      <c r="F70" s="2" t="s">
        <v>85</v>
      </c>
      <c r="G70" s="2" t="s">
        <v>49</v>
      </c>
      <c r="H70" s="2" t="s">
        <v>134</v>
      </c>
      <c r="I70" s="2" t="s">
        <v>51</v>
      </c>
      <c r="J70" s="2" t="s">
        <v>52</v>
      </c>
      <c r="K70" s="2" t="s">
        <v>102</v>
      </c>
      <c r="L70" s="4"/>
      <c r="M70" s="2" t="s">
        <v>51</v>
      </c>
      <c r="N70" s="7">
        <v>2</v>
      </c>
      <c r="O70" s="2" t="s">
        <v>54</v>
      </c>
      <c r="P70" s="4"/>
      <c r="Q70" s="2" t="s">
        <v>51</v>
      </c>
      <c r="R70" s="2" t="s">
        <v>51</v>
      </c>
      <c r="S70" s="7">
        <v>0</v>
      </c>
      <c r="T70" s="7">
        <v>50</v>
      </c>
      <c r="U70" s="7">
        <v>50</v>
      </c>
      <c r="V70" s="20">
        <v>100</v>
      </c>
      <c r="W70" s="2" t="s">
        <v>84</v>
      </c>
      <c r="X70" s="20">
        <v>0</v>
      </c>
      <c r="Y70" s="20">
        <v>0</v>
      </c>
      <c r="Z70" s="2" t="s">
        <v>51</v>
      </c>
      <c r="AA70" s="20">
        <v>0</v>
      </c>
      <c r="AB70" s="5">
        <v>268.13900000000001</v>
      </c>
      <c r="AC70" s="5">
        <v>2.7E-2</v>
      </c>
      <c r="AD70" s="5">
        <v>268</v>
      </c>
      <c r="AE70" s="5">
        <v>2.7E-2</v>
      </c>
      <c r="AF70" s="4"/>
      <c r="AG70" s="4"/>
      <c r="AH70" s="4"/>
      <c r="AI70" s="4"/>
      <c r="AJ70" s="5">
        <v>9</v>
      </c>
      <c r="AK70" s="5">
        <v>333.33</v>
      </c>
      <c r="AL70" s="5">
        <v>0.33</v>
      </c>
      <c r="AM70" s="4"/>
      <c r="AN70" s="4"/>
      <c r="AO70" s="4"/>
      <c r="AP70" s="4"/>
      <c r="AQ70" s="2" t="s">
        <v>44</v>
      </c>
      <c r="AR70" s="2" t="s">
        <v>51</v>
      </c>
      <c r="AT70" s="22" t="s">
        <v>400</v>
      </c>
      <c r="AU70" s="22"/>
    </row>
    <row r="71" spans="1:47">
      <c r="A71" s="2" t="s">
        <v>62</v>
      </c>
      <c r="B71" s="3">
        <v>1</v>
      </c>
      <c r="C71" s="2" t="s">
        <v>45</v>
      </c>
      <c r="D71" s="2" t="s">
        <v>77</v>
      </c>
      <c r="E71" s="2" t="s">
        <v>47</v>
      </c>
      <c r="F71" s="2" t="s">
        <v>85</v>
      </c>
      <c r="G71" s="2" t="s">
        <v>49</v>
      </c>
      <c r="H71" s="2" t="s">
        <v>147</v>
      </c>
      <c r="I71" s="2" t="s">
        <v>51</v>
      </c>
      <c r="J71" s="2" t="s">
        <v>52</v>
      </c>
      <c r="K71" s="2" t="s">
        <v>102</v>
      </c>
      <c r="L71" s="4"/>
      <c r="M71" s="2" t="s">
        <v>51</v>
      </c>
      <c r="N71" s="4"/>
      <c r="O71" s="2" t="s">
        <v>51</v>
      </c>
      <c r="P71" s="4"/>
      <c r="Q71" s="2" t="s">
        <v>51</v>
      </c>
      <c r="R71" s="2" t="s">
        <v>51</v>
      </c>
      <c r="S71" s="4"/>
      <c r="T71" s="4"/>
      <c r="U71" s="4"/>
      <c r="V71" s="4"/>
      <c r="W71" s="2" t="s">
        <v>51</v>
      </c>
      <c r="X71" s="4"/>
      <c r="Y71" s="4"/>
      <c r="Z71" s="2" t="s">
        <v>51</v>
      </c>
      <c r="AA71" s="4"/>
      <c r="AB71" s="5">
        <v>268.13900000000001</v>
      </c>
      <c r="AC71" s="5">
        <v>2.6814000000000001E-2</v>
      </c>
      <c r="AD71" s="5">
        <v>268</v>
      </c>
      <c r="AE71" s="5">
        <v>2.6814000000000001E-2</v>
      </c>
      <c r="AF71" s="4"/>
      <c r="AG71" s="4"/>
      <c r="AH71" s="4"/>
      <c r="AI71" s="4"/>
      <c r="AJ71" s="5">
        <v>6</v>
      </c>
      <c r="AK71" s="5">
        <v>222.22</v>
      </c>
      <c r="AL71" s="5">
        <v>0.22</v>
      </c>
      <c r="AM71" s="4"/>
      <c r="AN71" s="4"/>
      <c r="AO71" s="4"/>
      <c r="AP71" s="4"/>
      <c r="AQ71" s="2" t="s">
        <v>51</v>
      </c>
      <c r="AR71" s="2" t="s">
        <v>51</v>
      </c>
      <c r="AT71" s="22" t="s">
        <v>400</v>
      </c>
      <c r="AU71" s="22"/>
    </row>
    <row r="72" spans="1:47">
      <c r="A72" s="2" t="s">
        <v>44</v>
      </c>
      <c r="B72" s="3">
        <v>3</v>
      </c>
      <c r="C72" s="2" t="s">
        <v>45</v>
      </c>
      <c r="D72" s="2" t="s">
        <v>55</v>
      </c>
      <c r="E72" s="2" t="s">
        <v>47</v>
      </c>
      <c r="F72" s="2" t="s">
        <v>48</v>
      </c>
      <c r="G72" s="2" t="s">
        <v>56</v>
      </c>
      <c r="H72" s="2" t="s">
        <v>50</v>
      </c>
      <c r="I72" s="2" t="s">
        <v>93</v>
      </c>
      <c r="J72" s="2" t="s">
        <v>52</v>
      </c>
      <c r="K72" s="2" t="s">
        <v>133</v>
      </c>
      <c r="L72" s="6"/>
      <c r="M72" s="2" t="s">
        <v>51</v>
      </c>
      <c r="N72" s="4"/>
      <c r="O72" s="2" t="s">
        <v>51</v>
      </c>
      <c r="P72" s="7">
        <v>50</v>
      </c>
      <c r="Q72" s="2" t="s">
        <v>59</v>
      </c>
      <c r="R72" s="2" t="s">
        <v>74</v>
      </c>
      <c r="S72" s="7">
        <v>20</v>
      </c>
      <c r="T72" s="7">
        <v>80</v>
      </c>
      <c r="U72" s="7">
        <v>0</v>
      </c>
      <c r="V72" s="20">
        <v>60</v>
      </c>
      <c r="W72" s="2" t="s">
        <v>84</v>
      </c>
      <c r="X72" s="20">
        <v>30</v>
      </c>
      <c r="Y72" s="20">
        <v>10</v>
      </c>
      <c r="Z72" s="2" t="s">
        <v>51</v>
      </c>
      <c r="AA72" s="20">
        <v>0</v>
      </c>
      <c r="AB72" s="5">
        <v>380</v>
      </c>
      <c r="AC72" s="5">
        <v>3.7999999999999999E-2</v>
      </c>
      <c r="AD72" s="5">
        <v>380</v>
      </c>
      <c r="AE72" s="5">
        <v>3.7999999999999999E-2</v>
      </c>
      <c r="AF72" s="4"/>
      <c r="AG72" s="4"/>
      <c r="AH72" s="4"/>
      <c r="AI72" s="4"/>
      <c r="AJ72" s="5">
        <v>50</v>
      </c>
      <c r="AK72" s="5">
        <v>1315.79</v>
      </c>
      <c r="AL72" s="5">
        <v>1.32</v>
      </c>
      <c r="AM72" s="4"/>
      <c r="AN72" s="4"/>
      <c r="AO72" s="4"/>
      <c r="AP72" s="4"/>
      <c r="AQ72" s="2" t="s">
        <v>46</v>
      </c>
      <c r="AR72" s="2" t="s">
        <v>51</v>
      </c>
      <c r="AT72" s="22" t="s">
        <v>401</v>
      </c>
      <c r="AU72" s="22"/>
    </row>
    <row r="73" spans="1:47">
      <c r="A73" s="2" t="s">
        <v>44</v>
      </c>
      <c r="B73" s="3">
        <v>3</v>
      </c>
      <c r="C73" s="2" t="s">
        <v>45</v>
      </c>
      <c r="D73" s="2" t="s">
        <v>55</v>
      </c>
      <c r="E73" s="2" t="s">
        <v>47</v>
      </c>
      <c r="F73" s="2" t="s">
        <v>85</v>
      </c>
      <c r="G73" s="2" t="s">
        <v>49</v>
      </c>
      <c r="H73" s="2" t="s">
        <v>86</v>
      </c>
      <c r="I73" s="2" t="s">
        <v>51</v>
      </c>
      <c r="J73" s="2" t="s">
        <v>52</v>
      </c>
      <c r="K73" s="2" t="s">
        <v>133</v>
      </c>
      <c r="L73" s="6"/>
      <c r="M73" s="2" t="s">
        <v>51</v>
      </c>
      <c r="N73" s="7">
        <v>5</v>
      </c>
      <c r="O73" s="2" t="s">
        <v>51</v>
      </c>
      <c r="P73" s="4"/>
      <c r="Q73" s="2" t="s">
        <v>51</v>
      </c>
      <c r="R73" s="2" t="s">
        <v>163</v>
      </c>
      <c r="S73" s="7">
        <v>30</v>
      </c>
      <c r="T73" s="7">
        <v>70</v>
      </c>
      <c r="U73" s="7">
        <v>0</v>
      </c>
      <c r="V73" s="20">
        <v>0</v>
      </c>
      <c r="W73" s="2" t="s">
        <v>51</v>
      </c>
      <c r="X73" s="20">
        <v>0</v>
      </c>
      <c r="Y73" s="20">
        <v>0</v>
      </c>
      <c r="Z73" s="2" t="s">
        <v>153</v>
      </c>
      <c r="AA73" s="20">
        <v>100</v>
      </c>
      <c r="AB73" s="5">
        <v>380</v>
      </c>
      <c r="AC73" s="5">
        <v>3.7999999999999999E-2</v>
      </c>
      <c r="AD73" s="5">
        <v>380</v>
      </c>
      <c r="AE73" s="5">
        <v>3.7999999999999999E-2</v>
      </c>
      <c r="AF73" s="4"/>
      <c r="AG73" s="4"/>
      <c r="AH73" s="4"/>
      <c r="AI73" s="4"/>
      <c r="AJ73" s="5">
        <v>19</v>
      </c>
      <c r="AK73" s="5">
        <v>500</v>
      </c>
      <c r="AL73" s="5">
        <v>0.5</v>
      </c>
      <c r="AM73" s="4"/>
      <c r="AN73" s="4"/>
      <c r="AO73" s="4"/>
      <c r="AP73" s="4"/>
      <c r="AQ73" s="2" t="s">
        <v>46</v>
      </c>
      <c r="AR73" s="2" t="s">
        <v>51</v>
      </c>
      <c r="AT73" s="22" t="s">
        <v>401</v>
      </c>
      <c r="AU73" s="22"/>
    </row>
    <row r="74" spans="1:47">
      <c r="A74" s="2" t="s">
        <v>44</v>
      </c>
      <c r="B74" s="3">
        <v>3</v>
      </c>
      <c r="C74" s="2" t="s">
        <v>45</v>
      </c>
      <c r="D74" s="2" t="s">
        <v>44</v>
      </c>
      <c r="E74" s="2" t="s">
        <v>47</v>
      </c>
      <c r="F74" s="2" t="s">
        <v>48</v>
      </c>
      <c r="G74" s="2" t="s">
        <v>49</v>
      </c>
      <c r="H74" s="2" t="s">
        <v>168</v>
      </c>
      <c r="I74" s="2" t="s">
        <v>51</v>
      </c>
      <c r="J74" s="2" t="s">
        <v>72</v>
      </c>
      <c r="K74" s="2" t="s">
        <v>133</v>
      </c>
      <c r="L74" s="7">
        <v>1000</v>
      </c>
      <c r="M74" s="2" t="s">
        <v>54</v>
      </c>
      <c r="N74" s="7">
        <v>150</v>
      </c>
      <c r="O74" s="2" t="s">
        <v>54</v>
      </c>
      <c r="P74" s="7">
        <v>2000</v>
      </c>
      <c r="Q74" s="2" t="s">
        <v>54</v>
      </c>
      <c r="R74" s="2" t="s">
        <v>51</v>
      </c>
      <c r="S74" s="4"/>
      <c r="T74" s="4"/>
      <c r="U74" s="4"/>
      <c r="V74" s="4"/>
      <c r="W74" s="2" t="s">
        <v>51</v>
      </c>
      <c r="X74" s="4"/>
      <c r="Y74" s="4"/>
      <c r="Z74" s="2" t="s">
        <v>51</v>
      </c>
      <c r="AA74" s="4"/>
      <c r="AB74" s="5">
        <v>3710</v>
      </c>
      <c r="AC74" s="5">
        <v>0.371</v>
      </c>
      <c r="AD74" s="5">
        <v>3710</v>
      </c>
      <c r="AE74" s="5">
        <v>0.371</v>
      </c>
      <c r="AF74" s="4"/>
      <c r="AG74" s="4"/>
      <c r="AH74" s="4"/>
      <c r="AI74" s="4"/>
      <c r="AJ74" s="5">
        <v>150</v>
      </c>
      <c r="AK74" s="5">
        <v>404.31</v>
      </c>
      <c r="AL74" s="5">
        <v>0.4</v>
      </c>
      <c r="AM74" s="4"/>
      <c r="AN74" s="4"/>
      <c r="AO74" s="4"/>
      <c r="AP74" s="4"/>
      <c r="AQ74" s="2" t="s">
        <v>46</v>
      </c>
      <c r="AR74" s="2" t="s">
        <v>51</v>
      </c>
      <c r="AT74" s="22" t="s">
        <v>401</v>
      </c>
      <c r="AU74" s="22"/>
    </row>
    <row r="75" spans="1:47">
      <c r="A75" s="2" t="s">
        <v>44</v>
      </c>
      <c r="B75" s="3">
        <v>3</v>
      </c>
      <c r="C75" s="2" t="s">
        <v>45</v>
      </c>
      <c r="D75" s="2" t="s">
        <v>46</v>
      </c>
      <c r="E75" s="2" t="s">
        <v>47</v>
      </c>
      <c r="F75" s="2" t="s">
        <v>208</v>
      </c>
      <c r="G75" s="2" t="s">
        <v>49</v>
      </c>
      <c r="H75" s="2" t="s">
        <v>209</v>
      </c>
      <c r="I75" s="2" t="s">
        <v>51</v>
      </c>
      <c r="J75" s="2" t="s">
        <v>72</v>
      </c>
      <c r="K75" s="2" t="s">
        <v>133</v>
      </c>
      <c r="L75" s="4"/>
      <c r="M75" s="2" t="s">
        <v>51</v>
      </c>
      <c r="N75" s="4"/>
      <c r="O75" s="2" t="s">
        <v>51</v>
      </c>
      <c r="P75" s="4"/>
      <c r="Q75" s="2" t="s">
        <v>51</v>
      </c>
      <c r="R75" s="2" t="s">
        <v>51</v>
      </c>
      <c r="S75" s="4"/>
      <c r="T75" s="4"/>
      <c r="U75" s="4"/>
      <c r="V75" s="4"/>
      <c r="W75" s="2" t="s">
        <v>51</v>
      </c>
      <c r="X75" s="4"/>
      <c r="Y75" s="4"/>
      <c r="Z75" s="2" t="s">
        <v>51</v>
      </c>
      <c r="AA75" s="4"/>
      <c r="AB75" s="5">
        <v>2010</v>
      </c>
      <c r="AC75" s="5">
        <v>0.20100000000000001</v>
      </c>
      <c r="AD75" s="5">
        <v>2010</v>
      </c>
      <c r="AE75" s="5">
        <v>0.20100000000000001</v>
      </c>
      <c r="AF75" s="4"/>
      <c r="AG75" s="4"/>
      <c r="AH75" s="4"/>
      <c r="AI75" s="4"/>
      <c r="AJ75" s="6"/>
      <c r="AK75" s="6"/>
      <c r="AL75" s="6"/>
      <c r="AM75" s="4"/>
      <c r="AN75" s="4"/>
      <c r="AO75" s="4"/>
      <c r="AP75" s="4"/>
      <c r="AQ75" s="2" t="s">
        <v>51</v>
      </c>
      <c r="AR75" s="2" t="s">
        <v>51</v>
      </c>
      <c r="AT75" s="22" t="s">
        <v>401</v>
      </c>
      <c r="AU75" s="22"/>
    </row>
    <row r="76" spans="1:47">
      <c r="A76" s="2">
        <v>4</v>
      </c>
      <c r="B76" s="3">
        <v>1</v>
      </c>
      <c r="C76" s="2" t="s">
        <v>45</v>
      </c>
      <c r="D76" s="2" t="s">
        <v>44</v>
      </c>
      <c r="E76" s="2" t="s">
        <v>47</v>
      </c>
      <c r="F76" s="2" t="s">
        <v>48</v>
      </c>
      <c r="G76" s="2" t="s">
        <v>49</v>
      </c>
      <c r="H76" s="2" t="s">
        <v>50</v>
      </c>
      <c r="I76" s="2" t="s">
        <v>51</v>
      </c>
      <c r="J76" s="2" t="s">
        <v>52</v>
      </c>
      <c r="K76" s="2" t="s">
        <v>99</v>
      </c>
      <c r="L76" s="4"/>
      <c r="M76" s="2" t="s">
        <v>51</v>
      </c>
      <c r="N76" s="4"/>
      <c r="O76" s="2" t="s">
        <v>51</v>
      </c>
      <c r="P76" s="4"/>
      <c r="Q76" s="2" t="s">
        <v>51</v>
      </c>
      <c r="R76" s="2" t="s">
        <v>51</v>
      </c>
      <c r="S76" s="4"/>
      <c r="T76" s="4"/>
      <c r="U76" s="4"/>
      <c r="V76" s="4"/>
      <c r="W76" s="2" t="s">
        <v>51</v>
      </c>
      <c r="X76" s="4"/>
      <c r="Y76" s="4"/>
      <c r="Z76" s="2" t="s">
        <v>51</v>
      </c>
      <c r="AA76" s="4"/>
      <c r="AB76" s="5">
        <v>310</v>
      </c>
      <c r="AC76" s="5">
        <v>3.1E-2</v>
      </c>
      <c r="AD76" s="5">
        <v>310</v>
      </c>
      <c r="AE76" s="5">
        <v>3.1E-2</v>
      </c>
      <c r="AF76" s="4"/>
      <c r="AG76" s="4"/>
      <c r="AH76" s="4"/>
      <c r="AI76" s="4"/>
      <c r="AJ76" s="5">
        <v>80</v>
      </c>
      <c r="AK76" s="5">
        <v>2580.65</v>
      </c>
      <c r="AL76" s="5">
        <v>2.58</v>
      </c>
      <c r="AM76" s="4"/>
      <c r="AN76" s="4"/>
      <c r="AO76" s="4"/>
      <c r="AP76" s="4"/>
      <c r="AQ76" s="2" t="s">
        <v>51</v>
      </c>
      <c r="AR76" s="2" t="s">
        <v>51</v>
      </c>
      <c r="AT76" s="22" t="s">
        <v>402</v>
      </c>
      <c r="AU76" s="22"/>
    </row>
    <row r="77" spans="1:47">
      <c r="A77" s="2">
        <v>4</v>
      </c>
      <c r="B77" s="3">
        <v>1</v>
      </c>
      <c r="C77" s="2" t="s">
        <v>45</v>
      </c>
      <c r="D77" s="2" t="s">
        <v>46</v>
      </c>
      <c r="E77" s="2" t="s">
        <v>47</v>
      </c>
      <c r="F77" s="2" t="s">
        <v>48</v>
      </c>
      <c r="G77" s="2" t="s">
        <v>49</v>
      </c>
      <c r="H77" s="2" t="s">
        <v>50</v>
      </c>
      <c r="I77" s="2" t="s">
        <v>80</v>
      </c>
      <c r="J77" s="2" t="s">
        <v>72</v>
      </c>
      <c r="K77" s="2" t="s">
        <v>99</v>
      </c>
      <c r="L77" s="6"/>
      <c r="M77" s="2" t="s">
        <v>51</v>
      </c>
      <c r="N77" s="6"/>
      <c r="O77" s="2" t="s">
        <v>51</v>
      </c>
      <c r="P77" s="6"/>
      <c r="Q77" s="2" t="s">
        <v>51</v>
      </c>
      <c r="R77" s="2" t="s">
        <v>101</v>
      </c>
      <c r="S77" s="6"/>
      <c r="T77" s="6"/>
      <c r="U77" s="6"/>
      <c r="V77" s="4"/>
      <c r="W77" s="2" t="s">
        <v>51</v>
      </c>
      <c r="X77" s="4"/>
      <c r="Y77" s="4"/>
      <c r="Z77" s="2" t="s">
        <v>51</v>
      </c>
      <c r="AA77" s="4"/>
      <c r="AB77" s="5">
        <v>170</v>
      </c>
      <c r="AC77" s="5">
        <v>1.7000000000000001E-2</v>
      </c>
      <c r="AD77" s="5">
        <v>170</v>
      </c>
      <c r="AE77" s="5">
        <v>1.7000000000000001E-2</v>
      </c>
      <c r="AF77" s="4"/>
      <c r="AG77" s="4"/>
      <c r="AH77" s="4"/>
      <c r="AI77" s="4"/>
      <c r="AJ77" s="5">
        <v>43</v>
      </c>
      <c r="AK77" s="5">
        <v>2529.41</v>
      </c>
      <c r="AL77" s="5">
        <v>2.5299999999999998</v>
      </c>
      <c r="AM77" s="4"/>
      <c r="AN77" s="4"/>
      <c r="AO77" s="4"/>
      <c r="AP77" s="4"/>
      <c r="AQ77" s="2" t="s">
        <v>44</v>
      </c>
      <c r="AR77" s="2" t="s">
        <v>51</v>
      </c>
      <c r="AT77" s="22" t="s">
        <v>402</v>
      </c>
      <c r="AU77" s="22"/>
    </row>
    <row r="78" spans="1:47">
      <c r="A78" s="2">
        <v>4</v>
      </c>
      <c r="B78" s="3">
        <v>1</v>
      </c>
      <c r="C78" s="2" t="s">
        <v>45</v>
      </c>
      <c r="D78" s="2" t="s">
        <v>55</v>
      </c>
      <c r="E78" s="2" t="s">
        <v>47</v>
      </c>
      <c r="F78" s="2" t="s">
        <v>48</v>
      </c>
      <c r="G78" s="2" t="s">
        <v>49</v>
      </c>
      <c r="H78" s="2" t="s">
        <v>50</v>
      </c>
      <c r="I78" s="2" t="s">
        <v>80</v>
      </c>
      <c r="J78" s="2" t="s">
        <v>52</v>
      </c>
      <c r="K78" s="2" t="s">
        <v>99</v>
      </c>
      <c r="L78" s="4"/>
      <c r="M78" s="2" t="s">
        <v>51</v>
      </c>
      <c r="N78" s="6"/>
      <c r="O78" s="2" t="s">
        <v>51</v>
      </c>
      <c r="P78" s="4"/>
      <c r="Q78" s="2" t="s">
        <v>51</v>
      </c>
      <c r="R78" s="2" t="s">
        <v>101</v>
      </c>
      <c r="S78" s="7">
        <v>0</v>
      </c>
      <c r="T78" s="7">
        <v>95</v>
      </c>
      <c r="U78" s="7">
        <v>5</v>
      </c>
      <c r="V78" s="20">
        <v>10</v>
      </c>
      <c r="W78" s="2" t="s">
        <v>51</v>
      </c>
      <c r="X78" s="20">
        <v>80</v>
      </c>
      <c r="Y78" s="20">
        <v>0</v>
      </c>
      <c r="Z78" s="2" t="s">
        <v>89</v>
      </c>
      <c r="AA78" s="20">
        <v>10</v>
      </c>
      <c r="AB78" s="5">
        <v>170</v>
      </c>
      <c r="AC78" s="5">
        <v>1.7000000000000001E-2</v>
      </c>
      <c r="AD78" s="5">
        <v>170</v>
      </c>
      <c r="AE78" s="5">
        <v>1.7000000000000001E-2</v>
      </c>
      <c r="AF78" s="4"/>
      <c r="AG78" s="4"/>
      <c r="AH78" s="4"/>
      <c r="AI78" s="4"/>
      <c r="AJ78" s="5">
        <v>33</v>
      </c>
      <c r="AK78" s="5">
        <v>1941.18</v>
      </c>
      <c r="AL78" s="5">
        <v>1.94</v>
      </c>
      <c r="AM78" s="4"/>
      <c r="AN78" s="4"/>
      <c r="AO78" s="4"/>
      <c r="AP78" s="4"/>
      <c r="AQ78" s="2" t="s">
        <v>44</v>
      </c>
      <c r="AR78" s="2" t="s">
        <v>51</v>
      </c>
      <c r="AT78" s="22" t="s">
        <v>402</v>
      </c>
      <c r="AU78" s="22"/>
    </row>
    <row r="79" spans="1:47">
      <c r="A79" s="2">
        <v>4</v>
      </c>
      <c r="B79" s="3">
        <v>2</v>
      </c>
      <c r="C79" s="2" t="s">
        <v>45</v>
      </c>
      <c r="D79" s="2" t="s">
        <v>62</v>
      </c>
      <c r="E79" s="2" t="s">
        <v>47</v>
      </c>
      <c r="F79" s="2" t="s">
        <v>48</v>
      </c>
      <c r="G79" s="2" t="s">
        <v>56</v>
      </c>
      <c r="H79" s="2" t="s">
        <v>50</v>
      </c>
      <c r="I79" s="2" t="s">
        <v>51</v>
      </c>
      <c r="J79" s="2" t="s">
        <v>72</v>
      </c>
      <c r="K79" s="2" t="s">
        <v>99</v>
      </c>
      <c r="L79" s="7">
        <v>360</v>
      </c>
      <c r="M79" s="2" t="s">
        <v>54</v>
      </c>
      <c r="N79" s="6"/>
      <c r="O79" s="2" t="s">
        <v>51</v>
      </c>
      <c r="P79" s="4"/>
      <c r="Q79" s="2" t="s">
        <v>51</v>
      </c>
      <c r="R79" s="2" t="s">
        <v>122</v>
      </c>
      <c r="S79" s="7">
        <v>0</v>
      </c>
      <c r="T79" s="7">
        <v>100</v>
      </c>
      <c r="U79" s="7">
        <v>0</v>
      </c>
      <c r="V79" s="20">
        <v>10</v>
      </c>
      <c r="W79" s="2" t="s">
        <v>51</v>
      </c>
      <c r="X79" s="20">
        <v>80</v>
      </c>
      <c r="Y79" s="20">
        <v>0</v>
      </c>
      <c r="Z79" s="2" t="s">
        <v>89</v>
      </c>
      <c r="AA79" s="20">
        <v>10</v>
      </c>
      <c r="AB79" s="5">
        <v>2350</v>
      </c>
      <c r="AC79" s="5">
        <v>0.23499999999999999</v>
      </c>
      <c r="AD79" s="5">
        <v>2350</v>
      </c>
      <c r="AE79" s="5">
        <v>0.23499999999999999</v>
      </c>
      <c r="AF79" s="4"/>
      <c r="AG79" s="4"/>
      <c r="AH79" s="4"/>
      <c r="AI79" s="4"/>
      <c r="AJ79" s="5">
        <v>360</v>
      </c>
      <c r="AK79" s="5">
        <v>1531.91</v>
      </c>
      <c r="AL79" s="5">
        <v>1.53</v>
      </c>
      <c r="AM79" s="4"/>
      <c r="AN79" s="4"/>
      <c r="AO79" s="4"/>
      <c r="AP79" s="4"/>
      <c r="AQ79" s="2" t="s">
        <v>55</v>
      </c>
      <c r="AR79" s="2" t="s">
        <v>51</v>
      </c>
      <c r="AT79" s="22" t="s">
        <v>402</v>
      </c>
      <c r="AU79" s="22"/>
    </row>
    <row r="80" spans="1:47">
      <c r="A80" s="2">
        <v>4</v>
      </c>
      <c r="B80" s="3">
        <v>1</v>
      </c>
      <c r="C80" s="2" t="s">
        <v>45</v>
      </c>
      <c r="D80" s="2" t="s">
        <v>55</v>
      </c>
      <c r="E80" s="2" t="s">
        <v>47</v>
      </c>
      <c r="F80" s="2" t="s">
        <v>85</v>
      </c>
      <c r="G80" s="2" t="s">
        <v>49</v>
      </c>
      <c r="H80" s="2" t="s">
        <v>86</v>
      </c>
      <c r="I80" s="2" t="s">
        <v>51</v>
      </c>
      <c r="J80" s="2" t="s">
        <v>52</v>
      </c>
      <c r="K80" s="2" t="s">
        <v>99</v>
      </c>
      <c r="L80" s="7">
        <v>20</v>
      </c>
      <c r="M80" s="2" t="s">
        <v>51</v>
      </c>
      <c r="N80" s="6"/>
      <c r="O80" s="2" t="s">
        <v>51</v>
      </c>
      <c r="P80" s="4"/>
      <c r="Q80" s="2" t="s">
        <v>51</v>
      </c>
      <c r="R80" s="2" t="s">
        <v>51</v>
      </c>
      <c r="S80" s="7">
        <v>0</v>
      </c>
      <c r="T80" s="7">
        <v>90</v>
      </c>
      <c r="U80" s="7">
        <v>10</v>
      </c>
      <c r="V80" s="20">
        <v>0</v>
      </c>
      <c r="W80" s="2" t="s">
        <v>51</v>
      </c>
      <c r="X80" s="20">
        <v>0</v>
      </c>
      <c r="Y80" s="20">
        <v>0</v>
      </c>
      <c r="Z80" s="2" t="s">
        <v>153</v>
      </c>
      <c r="AA80" s="20">
        <v>100</v>
      </c>
      <c r="AB80" s="5">
        <v>170</v>
      </c>
      <c r="AC80" s="5">
        <v>1.7000000000000001E-2</v>
      </c>
      <c r="AD80" s="5">
        <v>170</v>
      </c>
      <c r="AE80" s="5">
        <v>1.7000000000000001E-2</v>
      </c>
      <c r="AF80" s="4"/>
      <c r="AG80" s="4"/>
      <c r="AH80" s="4"/>
      <c r="AI80" s="4"/>
      <c r="AJ80" s="5">
        <v>12.5</v>
      </c>
      <c r="AK80" s="5">
        <v>735.29</v>
      </c>
      <c r="AL80" s="5">
        <v>0.74</v>
      </c>
      <c r="AM80" s="4"/>
      <c r="AN80" s="4"/>
      <c r="AO80" s="4"/>
      <c r="AP80" s="4"/>
      <c r="AQ80" s="2" t="s">
        <v>46</v>
      </c>
      <c r="AR80" s="2" t="s">
        <v>51</v>
      </c>
      <c r="AT80" s="22" t="s">
        <v>402</v>
      </c>
      <c r="AU80" s="22"/>
    </row>
    <row r="81" spans="1:47">
      <c r="A81" s="2">
        <v>4</v>
      </c>
      <c r="B81" s="3">
        <v>1</v>
      </c>
      <c r="C81" s="2" t="s">
        <v>45</v>
      </c>
      <c r="D81" s="2" t="s">
        <v>44</v>
      </c>
      <c r="E81" s="2" t="s">
        <v>47</v>
      </c>
      <c r="F81" s="2" t="s">
        <v>85</v>
      </c>
      <c r="G81" s="2" t="s">
        <v>49</v>
      </c>
      <c r="H81" s="2" t="s">
        <v>167</v>
      </c>
      <c r="I81" s="2" t="s">
        <v>51</v>
      </c>
      <c r="J81" s="2" t="s">
        <v>52</v>
      </c>
      <c r="K81" s="2" t="s">
        <v>99</v>
      </c>
      <c r="L81" s="4"/>
      <c r="M81" s="2" t="s">
        <v>51</v>
      </c>
      <c r="N81" s="4"/>
      <c r="O81" s="2" t="s">
        <v>51</v>
      </c>
      <c r="P81" s="4"/>
      <c r="Q81" s="2" t="s">
        <v>51</v>
      </c>
      <c r="R81" s="2" t="s">
        <v>51</v>
      </c>
      <c r="S81" s="6"/>
      <c r="T81" s="6"/>
      <c r="U81" s="6"/>
      <c r="V81" s="6"/>
      <c r="W81" s="2" t="s">
        <v>51</v>
      </c>
      <c r="X81" s="6"/>
      <c r="Y81" s="6"/>
      <c r="Z81" s="2" t="s">
        <v>51</v>
      </c>
      <c r="AA81" s="6"/>
      <c r="AB81" s="5">
        <v>310</v>
      </c>
      <c r="AC81" s="5">
        <v>3.1E-2</v>
      </c>
      <c r="AD81" s="5">
        <v>310</v>
      </c>
      <c r="AE81" s="5">
        <v>3.1E-2</v>
      </c>
      <c r="AF81" s="4"/>
      <c r="AG81" s="4"/>
      <c r="AH81" s="4"/>
      <c r="AI81" s="4"/>
      <c r="AJ81" s="5">
        <v>11</v>
      </c>
      <c r="AK81" s="5">
        <v>354.84</v>
      </c>
      <c r="AL81" s="5">
        <v>0.35</v>
      </c>
      <c r="AM81" s="4"/>
      <c r="AN81" s="4"/>
      <c r="AO81" s="4"/>
      <c r="AP81" s="4"/>
      <c r="AQ81" s="2" t="s">
        <v>51</v>
      </c>
      <c r="AR81" s="2" t="s">
        <v>51</v>
      </c>
      <c r="AT81" s="22" t="s">
        <v>402</v>
      </c>
      <c r="AU81" s="22"/>
    </row>
    <row r="82" spans="1:47">
      <c r="A82" s="2" t="s">
        <v>77</v>
      </c>
      <c r="B82" s="3">
        <v>1</v>
      </c>
      <c r="C82" s="2" t="s">
        <v>45</v>
      </c>
      <c r="D82" s="2" t="s">
        <v>77</v>
      </c>
      <c r="E82" s="2" t="s">
        <v>47</v>
      </c>
      <c r="F82" s="2" t="s">
        <v>48</v>
      </c>
      <c r="G82" s="2" t="s">
        <v>49</v>
      </c>
      <c r="H82" s="2" t="s">
        <v>50</v>
      </c>
      <c r="I82" s="2" t="s">
        <v>51</v>
      </c>
      <c r="J82" s="2" t="s">
        <v>52</v>
      </c>
      <c r="K82" s="2" t="s">
        <v>131</v>
      </c>
      <c r="L82" s="4"/>
      <c r="M82" s="2" t="s">
        <v>51</v>
      </c>
      <c r="N82" s="6"/>
      <c r="O82" s="2" t="s">
        <v>51</v>
      </c>
      <c r="P82" s="4"/>
      <c r="Q82" s="2" t="s">
        <v>51</v>
      </c>
      <c r="R82" s="2" t="s">
        <v>51</v>
      </c>
      <c r="S82" s="4"/>
      <c r="T82" s="4"/>
      <c r="U82" s="4"/>
      <c r="V82" s="4"/>
      <c r="W82" s="2" t="s">
        <v>51</v>
      </c>
      <c r="X82" s="4"/>
      <c r="Y82" s="4"/>
      <c r="Z82" s="2" t="s">
        <v>51</v>
      </c>
      <c r="AA82" s="4"/>
      <c r="AB82" s="5">
        <v>1034</v>
      </c>
      <c r="AC82" s="5">
        <v>0.10340000000000001</v>
      </c>
      <c r="AD82" s="5">
        <v>1034</v>
      </c>
      <c r="AE82" s="5">
        <v>0.10340000000000001</v>
      </c>
      <c r="AF82" s="4"/>
      <c r="AG82" s="4"/>
      <c r="AH82" s="4"/>
      <c r="AI82" s="4"/>
      <c r="AJ82" s="5">
        <v>150</v>
      </c>
      <c r="AK82" s="5">
        <v>1450.68</v>
      </c>
      <c r="AL82" s="5">
        <v>1.45</v>
      </c>
      <c r="AM82" s="4"/>
      <c r="AN82" s="4"/>
      <c r="AO82" s="4"/>
      <c r="AP82" s="4"/>
      <c r="AQ82" s="2" t="s">
        <v>51</v>
      </c>
      <c r="AR82" s="2" t="s">
        <v>51</v>
      </c>
      <c r="AT82" s="22" t="s">
        <v>403</v>
      </c>
      <c r="AU82" s="22"/>
    </row>
    <row r="83" spans="1:47">
      <c r="A83" s="2" t="s">
        <v>77</v>
      </c>
      <c r="B83" s="3">
        <v>1</v>
      </c>
      <c r="C83" s="2" t="s">
        <v>45</v>
      </c>
      <c r="D83" s="2" t="s">
        <v>44</v>
      </c>
      <c r="E83" s="2" t="s">
        <v>47</v>
      </c>
      <c r="F83" s="2" t="s">
        <v>48</v>
      </c>
      <c r="G83" s="2" t="s">
        <v>56</v>
      </c>
      <c r="H83" s="2" t="s">
        <v>50</v>
      </c>
      <c r="I83" s="2" t="s">
        <v>93</v>
      </c>
      <c r="J83" s="2" t="s">
        <v>72</v>
      </c>
      <c r="K83" s="2" t="s">
        <v>131</v>
      </c>
      <c r="L83" s="7">
        <v>90</v>
      </c>
      <c r="M83" s="2" t="s">
        <v>54</v>
      </c>
      <c r="N83" s="7">
        <v>50</v>
      </c>
      <c r="O83" s="2" t="s">
        <v>54</v>
      </c>
      <c r="P83" s="7">
        <v>1</v>
      </c>
      <c r="Q83" s="2" t="s">
        <v>59</v>
      </c>
      <c r="R83" s="2" t="s">
        <v>146</v>
      </c>
      <c r="S83" s="7">
        <v>0</v>
      </c>
      <c r="T83" s="7">
        <v>100</v>
      </c>
      <c r="U83" s="7">
        <v>0</v>
      </c>
      <c r="V83" s="20">
        <v>10</v>
      </c>
      <c r="W83" s="2" t="s">
        <v>84</v>
      </c>
      <c r="X83" s="20">
        <v>90</v>
      </c>
      <c r="Y83" s="20">
        <v>0</v>
      </c>
      <c r="Z83" s="2" t="s">
        <v>51</v>
      </c>
      <c r="AA83" s="20">
        <v>0</v>
      </c>
      <c r="AB83" s="5">
        <v>874</v>
      </c>
      <c r="AC83" s="5">
        <v>8.7400000000000005E-2</v>
      </c>
      <c r="AD83" s="5">
        <v>874</v>
      </c>
      <c r="AE83" s="5">
        <v>8.7400000000000005E-2</v>
      </c>
      <c r="AF83" s="4"/>
      <c r="AG83" s="4"/>
      <c r="AH83" s="4"/>
      <c r="AI83" s="4"/>
      <c r="AJ83" s="5">
        <v>90</v>
      </c>
      <c r="AK83" s="5">
        <v>1029.75</v>
      </c>
      <c r="AL83" s="5">
        <v>1.03</v>
      </c>
      <c r="AM83" s="4"/>
      <c r="AN83" s="4"/>
      <c r="AO83" s="4"/>
      <c r="AP83" s="4"/>
      <c r="AQ83" s="2" t="s">
        <v>46</v>
      </c>
      <c r="AR83" s="2" t="s">
        <v>51</v>
      </c>
      <c r="AT83" s="22" t="s">
        <v>403</v>
      </c>
      <c r="AU83" s="22"/>
    </row>
    <row r="84" spans="1:47">
      <c r="A84" s="2" t="s">
        <v>77</v>
      </c>
      <c r="B84" s="3">
        <v>1</v>
      </c>
      <c r="C84" s="2" t="s">
        <v>45</v>
      </c>
      <c r="D84" s="2" t="s">
        <v>77</v>
      </c>
      <c r="E84" s="2" t="s">
        <v>47</v>
      </c>
      <c r="F84" s="2" t="s">
        <v>85</v>
      </c>
      <c r="G84" s="2" t="s">
        <v>49</v>
      </c>
      <c r="H84" s="2" t="s">
        <v>86</v>
      </c>
      <c r="I84" s="2" t="s">
        <v>51</v>
      </c>
      <c r="J84" s="2" t="s">
        <v>52</v>
      </c>
      <c r="K84" s="2" t="s">
        <v>131</v>
      </c>
      <c r="L84" s="6"/>
      <c r="M84" s="2" t="s">
        <v>51</v>
      </c>
      <c r="N84" s="4"/>
      <c r="O84" s="2" t="s">
        <v>51</v>
      </c>
      <c r="P84" s="4"/>
      <c r="Q84" s="2" t="s">
        <v>51</v>
      </c>
      <c r="R84" s="2" t="s">
        <v>51</v>
      </c>
      <c r="S84" s="6"/>
      <c r="T84" s="6"/>
      <c r="U84" s="6"/>
      <c r="V84" s="6"/>
      <c r="W84" s="2" t="s">
        <v>51</v>
      </c>
      <c r="X84" s="6"/>
      <c r="Y84" s="6"/>
      <c r="Z84" s="2" t="s">
        <v>51</v>
      </c>
      <c r="AA84" s="6"/>
      <c r="AB84" s="5">
        <v>1034</v>
      </c>
      <c r="AC84" s="5">
        <v>0.10340000000000001</v>
      </c>
      <c r="AD84" s="5">
        <v>1034</v>
      </c>
      <c r="AE84" s="5">
        <v>0.10340000000000001</v>
      </c>
      <c r="AF84" s="4"/>
      <c r="AG84" s="4"/>
      <c r="AH84" s="4"/>
      <c r="AI84" s="4"/>
      <c r="AJ84" s="5">
        <v>36</v>
      </c>
      <c r="AK84" s="5">
        <v>348.16</v>
      </c>
      <c r="AL84" s="5">
        <v>0.35</v>
      </c>
      <c r="AM84" s="4"/>
      <c r="AN84" s="4"/>
      <c r="AO84" s="4"/>
      <c r="AP84" s="4"/>
      <c r="AQ84" s="2" t="s">
        <v>51</v>
      </c>
      <c r="AR84" s="2" t="s">
        <v>51</v>
      </c>
      <c r="AT84" s="22" t="s">
        <v>403</v>
      </c>
      <c r="AU84" s="22"/>
    </row>
    <row r="85" spans="1:47">
      <c r="A85" s="2" t="s">
        <v>77</v>
      </c>
      <c r="B85" s="3">
        <v>1</v>
      </c>
      <c r="C85" s="2" t="s">
        <v>45</v>
      </c>
      <c r="D85" s="2" t="s">
        <v>210</v>
      </c>
      <c r="E85" s="2" t="s">
        <v>47</v>
      </c>
      <c r="F85" s="2" t="s">
        <v>186</v>
      </c>
      <c r="G85" s="2" t="s">
        <v>186</v>
      </c>
      <c r="H85" s="2" t="s">
        <v>191</v>
      </c>
      <c r="I85" s="2" t="s">
        <v>186</v>
      </c>
      <c r="J85" s="2" t="s">
        <v>186</v>
      </c>
      <c r="K85" s="2" t="s">
        <v>131</v>
      </c>
      <c r="L85" s="4"/>
      <c r="M85" s="2" t="s">
        <v>51</v>
      </c>
      <c r="N85" s="4"/>
      <c r="O85" s="2" t="s">
        <v>51</v>
      </c>
      <c r="P85" s="4"/>
      <c r="Q85" s="2" t="s">
        <v>51</v>
      </c>
      <c r="R85" s="2" t="s">
        <v>51</v>
      </c>
      <c r="S85" s="4"/>
      <c r="T85" s="4"/>
      <c r="U85" s="4"/>
      <c r="V85" s="4"/>
      <c r="W85" s="2" t="s">
        <v>51</v>
      </c>
      <c r="X85" s="4"/>
      <c r="Y85" s="4"/>
      <c r="Z85" s="2" t="s">
        <v>51</v>
      </c>
      <c r="AA85" s="4"/>
      <c r="AB85" s="5">
        <v>1534</v>
      </c>
      <c r="AC85" s="5">
        <v>0.15340000000000001</v>
      </c>
      <c r="AD85" s="5">
        <v>1534</v>
      </c>
      <c r="AE85" s="5">
        <v>0.15340000000000001</v>
      </c>
      <c r="AF85" s="4"/>
      <c r="AG85" s="4"/>
      <c r="AH85" s="4"/>
      <c r="AI85" s="4"/>
      <c r="AJ85" s="6"/>
      <c r="AK85" s="6"/>
      <c r="AL85" s="6"/>
      <c r="AM85" s="4"/>
      <c r="AN85" s="4"/>
      <c r="AO85" s="4"/>
      <c r="AP85" s="4"/>
      <c r="AQ85" s="2" t="s">
        <v>51</v>
      </c>
      <c r="AR85" s="2" t="s">
        <v>51</v>
      </c>
      <c r="AT85" s="22" t="s">
        <v>403</v>
      </c>
      <c r="AU85" s="22"/>
    </row>
    <row r="86" spans="1:47">
      <c r="A86" s="2" t="s">
        <v>77</v>
      </c>
      <c r="B86" s="3">
        <v>1</v>
      </c>
      <c r="C86" s="2" t="s">
        <v>45</v>
      </c>
      <c r="D86" s="2" t="s">
        <v>55</v>
      </c>
      <c r="E86" s="2" t="s">
        <v>47</v>
      </c>
      <c r="F86" s="2" t="s">
        <v>155</v>
      </c>
      <c r="G86" s="2" t="s">
        <v>156</v>
      </c>
      <c r="H86" s="2" t="s">
        <v>195</v>
      </c>
      <c r="I86" s="2" t="s">
        <v>51</v>
      </c>
      <c r="J86" s="2" t="s">
        <v>72</v>
      </c>
      <c r="K86" s="2" t="s">
        <v>131</v>
      </c>
      <c r="L86" s="7">
        <v>100</v>
      </c>
      <c r="M86" s="2" t="s">
        <v>54</v>
      </c>
      <c r="N86" s="5">
        <v>75</v>
      </c>
      <c r="O86" s="2" t="s">
        <v>54</v>
      </c>
      <c r="P86" s="7">
        <v>150</v>
      </c>
      <c r="Q86" s="2" t="s">
        <v>54</v>
      </c>
      <c r="R86" s="2" t="s">
        <v>211</v>
      </c>
      <c r="S86" s="7">
        <v>100</v>
      </c>
      <c r="T86" s="7">
        <v>0</v>
      </c>
      <c r="U86" s="7">
        <v>0</v>
      </c>
      <c r="V86" s="20">
        <v>100</v>
      </c>
      <c r="W86" s="2" t="s">
        <v>84</v>
      </c>
      <c r="X86" s="20">
        <v>0</v>
      </c>
      <c r="Y86" s="20">
        <v>0</v>
      </c>
      <c r="Z86" s="2" t="s">
        <v>51</v>
      </c>
      <c r="AA86" s="20">
        <v>0</v>
      </c>
      <c r="AB86" s="5">
        <v>418</v>
      </c>
      <c r="AC86" s="5">
        <v>4.1799999999999997E-2</v>
      </c>
      <c r="AD86" s="5">
        <v>418</v>
      </c>
      <c r="AE86" s="5">
        <v>4.1799999999999997E-2</v>
      </c>
      <c r="AF86" s="4"/>
      <c r="AG86" s="4"/>
      <c r="AH86" s="4"/>
      <c r="AI86" s="4"/>
      <c r="AJ86" s="6"/>
      <c r="AK86" s="6"/>
      <c r="AL86" s="6"/>
      <c r="AM86" s="4"/>
      <c r="AN86" s="4"/>
      <c r="AO86" s="4"/>
      <c r="AP86" s="4"/>
      <c r="AQ86" s="2" t="s">
        <v>46</v>
      </c>
      <c r="AR86" s="2" t="s">
        <v>51</v>
      </c>
      <c r="AT86" s="22" t="s">
        <v>403</v>
      </c>
      <c r="AU86" s="22"/>
    </row>
    <row r="87" spans="1:47">
      <c r="A87" s="2" t="s">
        <v>77</v>
      </c>
      <c r="B87" s="3">
        <v>1</v>
      </c>
      <c r="C87" s="2" t="s">
        <v>45</v>
      </c>
      <c r="D87" s="2" t="s">
        <v>46</v>
      </c>
      <c r="E87" s="2" t="s">
        <v>47</v>
      </c>
      <c r="F87" s="2" t="s">
        <v>155</v>
      </c>
      <c r="G87" s="2" t="s">
        <v>49</v>
      </c>
      <c r="H87" s="2" t="s">
        <v>212</v>
      </c>
      <c r="I87" s="2" t="s">
        <v>51</v>
      </c>
      <c r="J87" s="2" t="s">
        <v>72</v>
      </c>
      <c r="K87" s="2" t="s">
        <v>131</v>
      </c>
      <c r="L87" s="4"/>
      <c r="M87" s="2" t="s">
        <v>51</v>
      </c>
      <c r="N87" s="4"/>
      <c r="O87" s="2" t="s">
        <v>51</v>
      </c>
      <c r="P87" s="4"/>
      <c r="Q87" s="2" t="s">
        <v>51</v>
      </c>
      <c r="R87" s="2" t="s">
        <v>51</v>
      </c>
      <c r="S87" s="4"/>
      <c r="T87" s="4"/>
      <c r="U87" s="4"/>
      <c r="V87" s="4"/>
      <c r="W87" s="2" t="s">
        <v>51</v>
      </c>
      <c r="X87" s="4"/>
      <c r="Y87" s="4"/>
      <c r="Z87" s="2" t="s">
        <v>51</v>
      </c>
      <c r="AA87" s="4"/>
      <c r="AB87" s="5">
        <v>3420</v>
      </c>
      <c r="AC87" s="5">
        <v>0.34200000000000003</v>
      </c>
      <c r="AD87" s="5">
        <v>3420</v>
      </c>
      <c r="AE87" s="5">
        <v>0.34200000000000003</v>
      </c>
      <c r="AF87" s="4"/>
      <c r="AG87" s="4"/>
      <c r="AH87" s="4"/>
      <c r="AI87" s="4"/>
      <c r="AJ87" s="6"/>
      <c r="AK87" s="6"/>
      <c r="AL87" s="6"/>
      <c r="AM87" s="4"/>
      <c r="AN87" s="4"/>
      <c r="AO87" s="4"/>
      <c r="AP87" s="4"/>
      <c r="AQ87" s="2" t="s">
        <v>51</v>
      </c>
      <c r="AR87" s="2" t="s">
        <v>51</v>
      </c>
      <c r="AT87" s="22" t="s">
        <v>403</v>
      </c>
      <c r="AU87" s="22"/>
    </row>
    <row r="88" spans="1:47">
      <c r="A88" s="2" t="s">
        <v>77</v>
      </c>
      <c r="B88" s="3">
        <v>1</v>
      </c>
      <c r="C88" s="2" t="s">
        <v>45</v>
      </c>
      <c r="D88" s="2" t="s">
        <v>62</v>
      </c>
      <c r="E88" s="2" t="s">
        <v>47</v>
      </c>
      <c r="F88" s="2" t="s">
        <v>155</v>
      </c>
      <c r="G88" s="2" t="s">
        <v>49</v>
      </c>
      <c r="H88" s="2" t="s">
        <v>213</v>
      </c>
      <c r="I88" s="2" t="s">
        <v>51</v>
      </c>
      <c r="J88" s="2" t="s">
        <v>52</v>
      </c>
      <c r="K88" s="2" t="s">
        <v>131</v>
      </c>
      <c r="L88" s="6"/>
      <c r="M88" s="2" t="s">
        <v>51</v>
      </c>
      <c r="N88" s="6"/>
      <c r="O88" s="2" t="s">
        <v>51</v>
      </c>
      <c r="P88" s="6"/>
      <c r="Q88" s="2" t="s">
        <v>51</v>
      </c>
      <c r="R88" s="2" t="s">
        <v>51</v>
      </c>
      <c r="S88" s="6"/>
      <c r="T88" s="6"/>
      <c r="U88" s="6"/>
      <c r="V88" s="6"/>
      <c r="W88" s="2" t="s">
        <v>51</v>
      </c>
      <c r="X88" s="6"/>
      <c r="Y88" s="6"/>
      <c r="Z88" s="2" t="s">
        <v>51</v>
      </c>
      <c r="AA88" s="6"/>
      <c r="AB88" s="5">
        <v>910</v>
      </c>
      <c r="AC88" s="5">
        <v>9.0999999999999998E-2</v>
      </c>
      <c r="AD88" s="5">
        <v>910</v>
      </c>
      <c r="AE88" s="5">
        <v>9.0999999999999998E-2</v>
      </c>
      <c r="AF88" s="4"/>
      <c r="AG88" s="4"/>
      <c r="AH88" s="4"/>
      <c r="AI88" s="4"/>
      <c r="AJ88" s="6"/>
      <c r="AK88" s="6"/>
      <c r="AL88" s="6"/>
      <c r="AM88" s="4"/>
      <c r="AN88" s="4"/>
      <c r="AO88" s="4"/>
      <c r="AP88" s="4"/>
      <c r="AQ88" s="2" t="s">
        <v>51</v>
      </c>
      <c r="AR88" s="2" t="s">
        <v>51</v>
      </c>
      <c r="AT88" s="22" t="s">
        <v>403</v>
      </c>
      <c r="AU88" s="22"/>
    </row>
    <row r="89" spans="1:47">
      <c r="A89" s="2" t="s">
        <v>77</v>
      </c>
      <c r="B89" s="3">
        <v>1</v>
      </c>
      <c r="C89" s="2" t="s">
        <v>45</v>
      </c>
      <c r="D89" s="2" t="s">
        <v>62</v>
      </c>
      <c r="E89" s="2" t="s">
        <v>47</v>
      </c>
      <c r="F89" s="2" t="s">
        <v>155</v>
      </c>
      <c r="G89" s="2" t="s">
        <v>49</v>
      </c>
      <c r="H89" s="2" t="s">
        <v>189</v>
      </c>
      <c r="I89" s="2" t="s">
        <v>51</v>
      </c>
      <c r="J89" s="2" t="s">
        <v>52</v>
      </c>
      <c r="K89" s="2" t="s">
        <v>131</v>
      </c>
      <c r="L89" s="7">
        <v>5</v>
      </c>
      <c r="M89" s="2" t="s">
        <v>190</v>
      </c>
      <c r="N89" s="7">
        <v>2</v>
      </c>
      <c r="O89" s="2" t="s">
        <v>190</v>
      </c>
      <c r="P89" s="5">
        <v>6</v>
      </c>
      <c r="Q89" s="2" t="s">
        <v>190</v>
      </c>
      <c r="R89" s="2" t="s">
        <v>51</v>
      </c>
      <c r="S89" s="7">
        <v>0</v>
      </c>
      <c r="T89" s="7">
        <v>100</v>
      </c>
      <c r="U89" s="7">
        <v>0</v>
      </c>
      <c r="V89" s="20">
        <v>10</v>
      </c>
      <c r="W89" s="2" t="s">
        <v>84</v>
      </c>
      <c r="X89" s="20">
        <v>90</v>
      </c>
      <c r="Y89" s="20">
        <v>0</v>
      </c>
      <c r="Z89" s="2" t="s">
        <v>51</v>
      </c>
      <c r="AA89" s="20">
        <v>0</v>
      </c>
      <c r="AB89" s="5">
        <v>910</v>
      </c>
      <c r="AC89" s="5">
        <v>9.0999999999999998E-2</v>
      </c>
      <c r="AD89" s="5">
        <v>910</v>
      </c>
      <c r="AE89" s="5">
        <v>9.0999999999999998E-2</v>
      </c>
      <c r="AF89" s="4"/>
      <c r="AG89" s="4"/>
      <c r="AH89" s="4"/>
      <c r="AI89" s="4"/>
      <c r="AJ89" s="6"/>
      <c r="AK89" s="6"/>
      <c r="AL89" s="6"/>
      <c r="AM89" s="4"/>
      <c r="AN89" s="4"/>
      <c r="AO89" s="4"/>
      <c r="AP89" s="4"/>
      <c r="AQ89" s="2" t="s">
        <v>46</v>
      </c>
      <c r="AR89" s="2" t="s">
        <v>51</v>
      </c>
      <c r="AT89" s="22" t="s">
        <v>403</v>
      </c>
      <c r="AU89" s="22"/>
    </row>
    <row r="90" spans="1:47">
      <c r="A90" s="2" t="s">
        <v>55</v>
      </c>
      <c r="B90" s="3">
        <v>1</v>
      </c>
      <c r="C90" s="2" t="s">
        <v>45</v>
      </c>
      <c r="D90" s="2" t="s">
        <v>44</v>
      </c>
      <c r="E90" s="2" t="s">
        <v>47</v>
      </c>
      <c r="F90" s="2" t="s">
        <v>85</v>
      </c>
      <c r="G90" s="2" t="s">
        <v>49</v>
      </c>
      <c r="H90" s="2" t="s">
        <v>86</v>
      </c>
      <c r="I90" s="2" t="s">
        <v>71</v>
      </c>
      <c r="J90" s="2" t="s">
        <v>52</v>
      </c>
      <c r="K90" s="2" t="s">
        <v>87</v>
      </c>
      <c r="L90" s="4"/>
      <c r="M90" s="2" t="s">
        <v>51</v>
      </c>
      <c r="N90" s="7">
        <v>40</v>
      </c>
      <c r="O90" s="2" t="s">
        <v>54</v>
      </c>
      <c r="P90" s="4"/>
      <c r="Q90" s="2" t="s">
        <v>51</v>
      </c>
      <c r="R90" s="2" t="s">
        <v>88</v>
      </c>
      <c r="S90" s="7">
        <v>0</v>
      </c>
      <c r="T90" s="7">
        <v>100</v>
      </c>
      <c r="U90" s="7">
        <v>0</v>
      </c>
      <c r="V90" s="20">
        <v>40</v>
      </c>
      <c r="W90" s="2" t="s">
        <v>51</v>
      </c>
      <c r="X90" s="20">
        <v>30</v>
      </c>
      <c r="Y90" s="20">
        <v>0</v>
      </c>
      <c r="Z90" s="2" t="s">
        <v>89</v>
      </c>
      <c r="AA90" s="20">
        <v>30</v>
      </c>
      <c r="AB90" s="5">
        <v>120</v>
      </c>
      <c r="AC90" s="5">
        <v>1.2E-2</v>
      </c>
      <c r="AD90" s="5">
        <v>120</v>
      </c>
      <c r="AE90" s="5">
        <v>1.2E-2</v>
      </c>
      <c r="AF90" s="4"/>
      <c r="AG90" s="4"/>
      <c r="AH90" s="4"/>
      <c r="AI90" s="4"/>
      <c r="AJ90" s="5">
        <v>40</v>
      </c>
      <c r="AK90" s="5">
        <v>3333.33</v>
      </c>
      <c r="AL90" s="5">
        <v>3.33</v>
      </c>
      <c r="AM90" s="4"/>
      <c r="AN90" s="4"/>
      <c r="AO90" s="4"/>
      <c r="AP90" s="4"/>
      <c r="AQ90" s="2" t="s">
        <v>44</v>
      </c>
      <c r="AR90" s="2" t="s">
        <v>51</v>
      </c>
      <c r="AT90" s="22" t="s">
        <v>404</v>
      </c>
      <c r="AU90" s="22"/>
    </row>
    <row r="91" spans="1:47">
      <c r="A91" s="2" t="s">
        <v>55</v>
      </c>
      <c r="B91" s="3">
        <v>1</v>
      </c>
      <c r="C91" s="2" t="s">
        <v>45</v>
      </c>
      <c r="D91" s="2" t="s">
        <v>46</v>
      </c>
      <c r="E91" s="2" t="s">
        <v>47</v>
      </c>
      <c r="F91" s="2" t="s">
        <v>48</v>
      </c>
      <c r="G91" s="2" t="s">
        <v>49</v>
      </c>
      <c r="H91" s="2" t="s">
        <v>50</v>
      </c>
      <c r="I91" s="2" t="s">
        <v>80</v>
      </c>
      <c r="J91" s="2" t="s">
        <v>52</v>
      </c>
      <c r="K91" s="2" t="s">
        <v>87</v>
      </c>
      <c r="L91" s="4"/>
      <c r="M91" s="2" t="s">
        <v>51</v>
      </c>
      <c r="N91" s="7">
        <v>30</v>
      </c>
      <c r="O91" s="2" t="s">
        <v>54</v>
      </c>
      <c r="P91" s="4"/>
      <c r="Q91" s="2" t="s">
        <v>51</v>
      </c>
      <c r="R91" s="2" t="s">
        <v>112</v>
      </c>
      <c r="S91" s="7">
        <v>100</v>
      </c>
      <c r="T91" s="7">
        <v>0</v>
      </c>
      <c r="U91" s="7">
        <v>0</v>
      </c>
      <c r="V91" s="20">
        <v>40</v>
      </c>
      <c r="W91" s="2" t="s">
        <v>84</v>
      </c>
      <c r="X91" s="20">
        <v>30</v>
      </c>
      <c r="Y91" s="20">
        <v>0</v>
      </c>
      <c r="Z91" s="2" t="s">
        <v>89</v>
      </c>
      <c r="AA91" s="20">
        <v>30</v>
      </c>
      <c r="AB91" s="5">
        <v>160</v>
      </c>
      <c r="AC91" s="5">
        <v>1.6E-2</v>
      </c>
      <c r="AD91" s="5">
        <v>160</v>
      </c>
      <c r="AE91" s="5">
        <v>1.6E-2</v>
      </c>
      <c r="AF91" s="4"/>
      <c r="AG91" s="4"/>
      <c r="AH91" s="4"/>
      <c r="AI91" s="4"/>
      <c r="AJ91" s="5">
        <v>30</v>
      </c>
      <c r="AK91" s="5">
        <v>1875</v>
      </c>
      <c r="AL91" s="5">
        <v>1.88</v>
      </c>
      <c r="AM91" s="4"/>
      <c r="AN91" s="4"/>
      <c r="AO91" s="4"/>
      <c r="AP91" s="4"/>
      <c r="AQ91" s="2" t="s">
        <v>44</v>
      </c>
      <c r="AR91" s="2" t="s">
        <v>51</v>
      </c>
      <c r="AT91" s="22" t="s">
        <v>404</v>
      </c>
      <c r="AU91" s="22"/>
    </row>
    <row r="92" spans="1:47">
      <c r="A92" s="2" t="s">
        <v>55</v>
      </c>
      <c r="B92" s="3">
        <v>1</v>
      </c>
      <c r="C92" s="2" t="s">
        <v>45</v>
      </c>
      <c r="D92" s="2" t="s">
        <v>55</v>
      </c>
      <c r="E92" s="2" t="s">
        <v>47</v>
      </c>
      <c r="F92" s="2" t="s">
        <v>48</v>
      </c>
      <c r="G92" s="2" t="s">
        <v>49</v>
      </c>
      <c r="H92" s="2" t="s">
        <v>50</v>
      </c>
      <c r="I92" s="2" t="s">
        <v>80</v>
      </c>
      <c r="J92" s="2" t="s">
        <v>52</v>
      </c>
      <c r="K92" s="2" t="s">
        <v>87</v>
      </c>
      <c r="L92" s="6"/>
      <c r="M92" s="2" t="s">
        <v>51</v>
      </c>
      <c r="N92" s="7">
        <v>300</v>
      </c>
      <c r="O92" s="2" t="s">
        <v>54</v>
      </c>
      <c r="P92" s="4"/>
      <c r="Q92" s="2" t="s">
        <v>51</v>
      </c>
      <c r="R92" s="2" t="s">
        <v>130</v>
      </c>
      <c r="S92" s="6"/>
      <c r="T92" s="6"/>
      <c r="U92" s="6"/>
      <c r="V92" s="6"/>
      <c r="W92" s="2" t="s">
        <v>51</v>
      </c>
      <c r="X92" s="6"/>
      <c r="Y92" s="6"/>
      <c r="Z92" s="2" t="s">
        <v>51</v>
      </c>
      <c r="AA92" s="6"/>
      <c r="AB92" s="5">
        <v>200</v>
      </c>
      <c r="AC92" s="5">
        <v>0.02</v>
      </c>
      <c r="AD92" s="5">
        <v>200</v>
      </c>
      <c r="AE92" s="5">
        <v>0.02</v>
      </c>
      <c r="AF92" s="4"/>
      <c r="AG92" s="4"/>
      <c r="AH92" s="4"/>
      <c r="AI92" s="4"/>
      <c r="AJ92" s="5">
        <v>30</v>
      </c>
      <c r="AK92" s="5">
        <v>1500</v>
      </c>
      <c r="AL92" s="5">
        <v>1.5</v>
      </c>
      <c r="AM92" s="4"/>
      <c r="AN92" s="4"/>
      <c r="AO92" s="4"/>
      <c r="AP92" s="4"/>
      <c r="AQ92" s="2" t="s">
        <v>44</v>
      </c>
      <c r="AR92" s="2" t="s">
        <v>51</v>
      </c>
      <c r="AT92" s="22" t="s">
        <v>404</v>
      </c>
      <c r="AU92" s="22"/>
    </row>
    <row r="93" spans="1:47">
      <c r="A93" s="2" t="s">
        <v>55</v>
      </c>
      <c r="B93" s="3">
        <v>1</v>
      </c>
      <c r="C93" s="2" t="s">
        <v>45</v>
      </c>
      <c r="D93" s="2" t="s">
        <v>44</v>
      </c>
      <c r="E93" s="2" t="s">
        <v>47</v>
      </c>
      <c r="F93" s="2" t="s">
        <v>48</v>
      </c>
      <c r="G93" s="2" t="s">
        <v>49</v>
      </c>
      <c r="H93" s="2" t="s">
        <v>50</v>
      </c>
      <c r="I93" s="2" t="s">
        <v>51</v>
      </c>
      <c r="J93" s="2" t="s">
        <v>52</v>
      </c>
      <c r="K93" s="2" t="s">
        <v>87</v>
      </c>
      <c r="L93" s="7">
        <v>60</v>
      </c>
      <c r="M93" s="2" t="s">
        <v>138</v>
      </c>
      <c r="N93" s="5">
        <v>40</v>
      </c>
      <c r="O93" s="2" t="s">
        <v>138</v>
      </c>
      <c r="P93" s="7">
        <v>80</v>
      </c>
      <c r="Q93" s="2" t="s">
        <v>138</v>
      </c>
      <c r="R93" s="2" t="s">
        <v>51</v>
      </c>
      <c r="S93" s="6"/>
      <c r="T93" s="6"/>
      <c r="U93" s="6"/>
      <c r="V93" s="6"/>
      <c r="W93" s="2" t="s">
        <v>51</v>
      </c>
      <c r="X93" s="6"/>
      <c r="Y93" s="6"/>
      <c r="Z93" s="2" t="s">
        <v>51</v>
      </c>
      <c r="AA93" s="4"/>
      <c r="AB93" s="5">
        <v>972</v>
      </c>
      <c r="AC93" s="5">
        <v>9.7199999999999995E-2</v>
      </c>
      <c r="AD93" s="5">
        <v>972</v>
      </c>
      <c r="AE93" s="5">
        <v>9.7199999999999995E-2</v>
      </c>
      <c r="AF93" s="4"/>
      <c r="AG93" s="4"/>
      <c r="AH93" s="4"/>
      <c r="AI93" s="4"/>
      <c r="AJ93" s="5">
        <v>120</v>
      </c>
      <c r="AK93" s="5">
        <v>1234.57</v>
      </c>
      <c r="AL93" s="5">
        <v>1.2345679012345678</v>
      </c>
      <c r="AM93" s="4"/>
      <c r="AN93" s="4"/>
      <c r="AO93" s="4"/>
      <c r="AP93" s="4"/>
      <c r="AQ93" s="2" t="s">
        <v>51</v>
      </c>
      <c r="AR93" s="2" t="s">
        <v>51</v>
      </c>
      <c r="AT93" s="22" t="s">
        <v>404</v>
      </c>
      <c r="AU93" s="22"/>
    </row>
    <row r="94" spans="1:47">
      <c r="A94" s="2" t="s">
        <v>55</v>
      </c>
      <c r="B94" s="3">
        <v>1</v>
      </c>
      <c r="C94" s="2" t="s">
        <v>45</v>
      </c>
      <c r="D94" s="2" t="s">
        <v>46</v>
      </c>
      <c r="E94" s="2" t="s">
        <v>47</v>
      </c>
      <c r="F94" s="2" t="s">
        <v>85</v>
      </c>
      <c r="G94" s="2" t="s">
        <v>49</v>
      </c>
      <c r="H94" s="2" t="s">
        <v>86</v>
      </c>
      <c r="I94" s="2" t="s">
        <v>71</v>
      </c>
      <c r="J94" s="2" t="s">
        <v>52</v>
      </c>
      <c r="K94" s="2" t="s">
        <v>87</v>
      </c>
      <c r="L94" s="4"/>
      <c r="M94" s="2" t="s">
        <v>51</v>
      </c>
      <c r="N94" s="4"/>
      <c r="O94" s="2" t="s">
        <v>51</v>
      </c>
      <c r="P94" s="6"/>
      <c r="Q94" s="2" t="s">
        <v>51</v>
      </c>
      <c r="R94" s="2" t="s">
        <v>51</v>
      </c>
      <c r="S94" s="4"/>
      <c r="T94" s="4"/>
      <c r="U94" s="4"/>
      <c r="V94" s="4"/>
      <c r="W94" s="2" t="s">
        <v>51</v>
      </c>
      <c r="X94" s="4"/>
      <c r="Y94" s="4"/>
      <c r="Z94" s="2" t="s">
        <v>51</v>
      </c>
      <c r="AA94" s="4"/>
      <c r="AB94" s="5">
        <v>160</v>
      </c>
      <c r="AC94" s="5">
        <v>1.6E-2</v>
      </c>
      <c r="AD94" s="5">
        <v>160</v>
      </c>
      <c r="AE94" s="5">
        <v>1.6E-2</v>
      </c>
      <c r="AF94" s="4"/>
      <c r="AG94" s="4"/>
      <c r="AH94" s="4"/>
      <c r="AI94" s="4"/>
      <c r="AJ94" s="5">
        <v>8</v>
      </c>
      <c r="AK94" s="5">
        <v>500</v>
      </c>
      <c r="AL94" s="5">
        <v>0.5</v>
      </c>
      <c r="AM94" s="4"/>
      <c r="AN94" s="4"/>
      <c r="AO94" s="4"/>
      <c r="AP94" s="4"/>
      <c r="AQ94" s="2" t="s">
        <v>51</v>
      </c>
      <c r="AR94" s="2" t="s">
        <v>51</v>
      </c>
      <c r="AT94" s="22" t="s">
        <v>404</v>
      </c>
      <c r="AU94" s="22"/>
    </row>
    <row r="95" spans="1:47">
      <c r="A95" s="2" t="s">
        <v>55</v>
      </c>
      <c r="B95" s="3">
        <v>1</v>
      </c>
      <c r="C95" s="2" t="s">
        <v>45</v>
      </c>
      <c r="D95" s="2" t="s">
        <v>55</v>
      </c>
      <c r="E95" s="2" t="s">
        <v>47</v>
      </c>
      <c r="F95" s="2" t="s">
        <v>85</v>
      </c>
      <c r="G95" s="2" t="s">
        <v>49</v>
      </c>
      <c r="H95" s="2" t="s">
        <v>86</v>
      </c>
      <c r="I95" s="2" t="s">
        <v>71</v>
      </c>
      <c r="J95" s="2" t="s">
        <v>52</v>
      </c>
      <c r="K95" s="2" t="s">
        <v>87</v>
      </c>
      <c r="L95" s="4"/>
      <c r="M95" s="2" t="s">
        <v>51</v>
      </c>
      <c r="N95" s="6"/>
      <c r="O95" s="2" t="s">
        <v>51</v>
      </c>
      <c r="P95" s="4"/>
      <c r="Q95" s="2" t="s">
        <v>51</v>
      </c>
      <c r="R95" s="2" t="s">
        <v>130</v>
      </c>
      <c r="S95" s="6"/>
      <c r="T95" s="6"/>
      <c r="U95" s="6"/>
      <c r="V95" s="6"/>
      <c r="W95" s="2" t="s">
        <v>51</v>
      </c>
      <c r="X95" s="6"/>
      <c r="Y95" s="6"/>
      <c r="Z95" s="2" t="s">
        <v>51</v>
      </c>
      <c r="AA95" s="6"/>
      <c r="AB95" s="5">
        <v>200</v>
      </c>
      <c r="AC95" s="5">
        <v>0.02</v>
      </c>
      <c r="AD95" s="5">
        <v>200</v>
      </c>
      <c r="AE95" s="5">
        <v>0.02</v>
      </c>
      <c r="AF95" s="4"/>
      <c r="AG95" s="4"/>
      <c r="AH95" s="4"/>
      <c r="AI95" s="4"/>
      <c r="AJ95" s="5">
        <v>8</v>
      </c>
      <c r="AK95" s="5">
        <v>400</v>
      </c>
      <c r="AL95" s="5">
        <v>0.4</v>
      </c>
      <c r="AM95" s="4"/>
      <c r="AN95" s="4"/>
      <c r="AO95" s="4"/>
      <c r="AP95" s="4"/>
      <c r="AQ95" s="2" t="s">
        <v>44</v>
      </c>
      <c r="AR95" s="2" t="s">
        <v>51</v>
      </c>
      <c r="AT95" s="22" t="s">
        <v>404</v>
      </c>
      <c r="AU95" s="22"/>
    </row>
    <row r="96" spans="1:47">
      <c r="A96" s="2" t="s">
        <v>44</v>
      </c>
      <c r="B96" s="3">
        <v>1</v>
      </c>
      <c r="C96" s="2" t="s">
        <v>45</v>
      </c>
      <c r="D96" s="2" t="s">
        <v>46</v>
      </c>
      <c r="E96" s="2" t="s">
        <v>47</v>
      </c>
      <c r="F96" s="2" t="s">
        <v>48</v>
      </c>
      <c r="G96" s="2" t="s">
        <v>49</v>
      </c>
      <c r="H96" s="2" t="s">
        <v>50</v>
      </c>
      <c r="I96" s="2" t="s">
        <v>51</v>
      </c>
      <c r="J96" s="2" t="s">
        <v>52</v>
      </c>
      <c r="K96" s="2" t="s">
        <v>53</v>
      </c>
      <c r="L96" s="4"/>
      <c r="M96" s="2" t="s">
        <v>51</v>
      </c>
      <c r="N96" s="5">
        <v>150</v>
      </c>
      <c r="O96" s="2" t="s">
        <v>54</v>
      </c>
      <c r="P96" s="4"/>
      <c r="Q96" s="2" t="s">
        <v>51</v>
      </c>
      <c r="R96" s="2" t="s">
        <v>51</v>
      </c>
      <c r="S96" s="5">
        <v>0</v>
      </c>
      <c r="T96" s="5">
        <v>95</v>
      </c>
      <c r="U96" s="5">
        <v>5</v>
      </c>
      <c r="V96" s="3">
        <v>20</v>
      </c>
      <c r="W96" s="2" t="s">
        <v>51</v>
      </c>
      <c r="X96" s="20">
        <v>80</v>
      </c>
      <c r="Y96" s="3">
        <v>0</v>
      </c>
      <c r="Z96" s="2" t="s">
        <v>51</v>
      </c>
      <c r="AA96" s="20">
        <v>0</v>
      </c>
      <c r="AB96" s="5">
        <v>190</v>
      </c>
      <c r="AC96" s="5">
        <v>1.9E-2</v>
      </c>
      <c r="AD96" s="5">
        <v>190</v>
      </c>
      <c r="AE96" s="5">
        <v>1.9E-2</v>
      </c>
      <c r="AF96" s="4"/>
      <c r="AG96" s="4"/>
      <c r="AH96" s="4"/>
      <c r="AI96" s="4"/>
      <c r="AJ96" s="5">
        <v>150</v>
      </c>
      <c r="AK96" s="5">
        <v>7894.74</v>
      </c>
      <c r="AL96" s="5">
        <v>7.89</v>
      </c>
      <c r="AM96" s="4"/>
      <c r="AN96" s="4"/>
      <c r="AO96" s="4"/>
      <c r="AP96" s="4"/>
      <c r="AQ96" s="2" t="s">
        <v>44</v>
      </c>
      <c r="AR96" s="2" t="s">
        <v>51</v>
      </c>
      <c r="AT96" s="22" t="s">
        <v>405</v>
      </c>
      <c r="AU96" s="22"/>
    </row>
    <row r="97" spans="1:47">
      <c r="A97" s="2" t="s">
        <v>44</v>
      </c>
      <c r="B97" s="3">
        <v>2</v>
      </c>
      <c r="C97" s="2" t="s">
        <v>45</v>
      </c>
      <c r="D97" s="2" t="s">
        <v>44</v>
      </c>
      <c r="E97" s="2" t="s">
        <v>47</v>
      </c>
      <c r="F97" s="2" t="s">
        <v>48</v>
      </c>
      <c r="G97" s="2" t="s">
        <v>49</v>
      </c>
      <c r="H97" s="2" t="s">
        <v>50</v>
      </c>
      <c r="I97" s="2" t="s">
        <v>51</v>
      </c>
      <c r="J97" s="2" t="s">
        <v>52</v>
      </c>
      <c r="K97" s="2" t="s">
        <v>53</v>
      </c>
      <c r="L97" s="4"/>
      <c r="M97" s="2" t="s">
        <v>51</v>
      </c>
      <c r="N97" s="6"/>
      <c r="O97" s="2" t="s">
        <v>51</v>
      </c>
      <c r="P97" s="4"/>
      <c r="Q97" s="2" t="s">
        <v>51</v>
      </c>
      <c r="R97" s="2" t="s">
        <v>51</v>
      </c>
      <c r="S97" s="6"/>
      <c r="T97" s="6"/>
      <c r="U97" s="6"/>
      <c r="V97" s="6"/>
      <c r="W97" s="2" t="s">
        <v>51</v>
      </c>
      <c r="X97" s="6"/>
      <c r="Y97" s="6"/>
      <c r="Z97" s="2" t="s">
        <v>51</v>
      </c>
      <c r="AA97" s="6"/>
      <c r="AB97" s="5">
        <v>470</v>
      </c>
      <c r="AC97" s="5">
        <v>4.7E-2</v>
      </c>
      <c r="AD97" s="5">
        <v>470</v>
      </c>
      <c r="AE97" s="5">
        <v>4.7E-2</v>
      </c>
      <c r="AF97" s="4"/>
      <c r="AG97" s="4"/>
      <c r="AH97" s="4"/>
      <c r="AI97" s="4"/>
      <c r="AJ97" s="5">
        <v>135</v>
      </c>
      <c r="AK97" s="5">
        <v>2872.34</v>
      </c>
      <c r="AL97" s="5">
        <v>2.87</v>
      </c>
      <c r="AM97" s="4"/>
      <c r="AN97" s="4"/>
      <c r="AO97" s="4"/>
      <c r="AP97" s="4"/>
      <c r="AQ97" s="2" t="s">
        <v>51</v>
      </c>
      <c r="AR97" s="2" t="s">
        <v>51</v>
      </c>
      <c r="AT97" s="22" t="s">
        <v>405</v>
      </c>
      <c r="AU97" s="22"/>
    </row>
    <row r="98" spans="1:47">
      <c r="A98" s="2" t="s">
        <v>44</v>
      </c>
      <c r="B98" s="3">
        <v>1</v>
      </c>
      <c r="C98" s="2" t="s">
        <v>45</v>
      </c>
      <c r="D98" s="2" t="s">
        <v>55</v>
      </c>
      <c r="E98" s="2" t="s">
        <v>47</v>
      </c>
      <c r="F98" s="2" t="s">
        <v>48</v>
      </c>
      <c r="G98" s="2" t="s">
        <v>56</v>
      </c>
      <c r="H98" s="2" t="s">
        <v>50</v>
      </c>
      <c r="I98" s="2" t="s">
        <v>51</v>
      </c>
      <c r="J98" s="2" t="s">
        <v>52</v>
      </c>
      <c r="K98" s="2" t="s">
        <v>53</v>
      </c>
      <c r="L98" s="7">
        <v>300</v>
      </c>
      <c r="M98" s="2" t="s">
        <v>51</v>
      </c>
      <c r="N98" s="4"/>
      <c r="O98" s="2" t="s">
        <v>51</v>
      </c>
      <c r="P98" s="4"/>
      <c r="Q98" s="2" t="s">
        <v>51</v>
      </c>
      <c r="R98" s="2" t="s">
        <v>97</v>
      </c>
      <c r="S98" s="4"/>
      <c r="T98" s="4"/>
      <c r="U98" s="4"/>
      <c r="V98" s="4"/>
      <c r="W98" s="2" t="s">
        <v>51</v>
      </c>
      <c r="X98" s="4"/>
      <c r="Y98" s="4"/>
      <c r="Z98" s="2" t="s">
        <v>51</v>
      </c>
      <c r="AA98" s="4"/>
      <c r="AB98" s="5">
        <v>1130</v>
      </c>
      <c r="AC98" s="5">
        <v>0.113</v>
      </c>
      <c r="AD98" s="5">
        <v>1130</v>
      </c>
      <c r="AE98" s="5">
        <v>0.113</v>
      </c>
      <c r="AF98" s="4"/>
      <c r="AG98" s="4"/>
      <c r="AH98" s="4"/>
      <c r="AI98" s="4"/>
      <c r="AJ98" s="5">
        <v>300</v>
      </c>
      <c r="AK98" s="5">
        <v>2654.87</v>
      </c>
      <c r="AL98" s="5">
        <v>2.65</v>
      </c>
      <c r="AM98" s="4"/>
      <c r="AN98" s="4"/>
      <c r="AO98" s="4"/>
      <c r="AP98" s="4"/>
      <c r="AQ98" s="2" t="s">
        <v>44</v>
      </c>
      <c r="AR98" s="2" t="s">
        <v>51</v>
      </c>
      <c r="AT98" s="22" t="s">
        <v>405</v>
      </c>
      <c r="AU98" s="22"/>
    </row>
    <row r="99" spans="1:47">
      <c r="A99" s="2" t="s">
        <v>44</v>
      </c>
      <c r="B99" s="3">
        <v>2</v>
      </c>
      <c r="C99" s="2" t="s">
        <v>45</v>
      </c>
      <c r="D99" s="2" t="s">
        <v>44</v>
      </c>
      <c r="E99" s="2" t="s">
        <v>47</v>
      </c>
      <c r="F99" s="2" t="s">
        <v>85</v>
      </c>
      <c r="G99" s="2" t="s">
        <v>49</v>
      </c>
      <c r="H99" s="2" t="s">
        <v>86</v>
      </c>
      <c r="I99" s="2" t="s">
        <v>51</v>
      </c>
      <c r="J99" s="2" t="s">
        <v>52</v>
      </c>
      <c r="K99" s="2" t="s">
        <v>53</v>
      </c>
      <c r="L99" s="4"/>
      <c r="M99" s="2" t="s">
        <v>51</v>
      </c>
      <c r="N99" s="4"/>
      <c r="O99" s="2" t="s">
        <v>51</v>
      </c>
      <c r="P99" s="4"/>
      <c r="Q99" s="2" t="s">
        <v>51</v>
      </c>
      <c r="R99" s="2" t="s">
        <v>51</v>
      </c>
      <c r="S99" s="4"/>
      <c r="T99" s="4"/>
      <c r="U99" s="4"/>
      <c r="V99" s="4"/>
      <c r="W99" s="2" t="s">
        <v>51</v>
      </c>
      <c r="X99" s="4"/>
      <c r="Y99" s="4"/>
      <c r="Z99" s="2" t="s">
        <v>51</v>
      </c>
      <c r="AA99" s="4"/>
      <c r="AB99" s="5">
        <v>470</v>
      </c>
      <c r="AC99" s="5">
        <v>4.7E-2</v>
      </c>
      <c r="AD99" s="5">
        <v>470</v>
      </c>
      <c r="AE99" s="5">
        <v>4.7E-2</v>
      </c>
      <c r="AF99" s="4"/>
      <c r="AG99" s="4"/>
      <c r="AH99" s="4"/>
      <c r="AI99" s="4"/>
      <c r="AJ99" s="5">
        <v>62</v>
      </c>
      <c r="AK99" s="5">
        <v>1319.15</v>
      </c>
      <c r="AL99" s="5">
        <v>1.32</v>
      </c>
      <c r="AM99" s="4"/>
      <c r="AN99" s="4"/>
      <c r="AO99" s="4"/>
      <c r="AP99" s="4"/>
      <c r="AQ99" s="2" t="s">
        <v>51</v>
      </c>
      <c r="AR99" s="2" t="s">
        <v>51</v>
      </c>
      <c r="AT99" s="22" t="s">
        <v>405</v>
      </c>
      <c r="AU99" s="22"/>
    </row>
    <row r="100" spans="1:47">
      <c r="A100" s="2" t="s">
        <v>44</v>
      </c>
      <c r="B100" s="3">
        <v>2</v>
      </c>
      <c r="C100" s="2" t="s">
        <v>45</v>
      </c>
      <c r="D100" s="2" t="s">
        <v>44</v>
      </c>
      <c r="E100" s="2" t="s">
        <v>47</v>
      </c>
      <c r="F100" s="2" t="s">
        <v>85</v>
      </c>
      <c r="G100" s="2" t="s">
        <v>49</v>
      </c>
      <c r="H100" s="2" t="s">
        <v>134</v>
      </c>
      <c r="I100" s="2" t="s">
        <v>51</v>
      </c>
      <c r="J100" s="2" t="s">
        <v>52</v>
      </c>
      <c r="K100" s="2" t="s">
        <v>53</v>
      </c>
      <c r="L100" s="4"/>
      <c r="M100" s="2" t="s">
        <v>51</v>
      </c>
      <c r="N100" s="4"/>
      <c r="O100" s="2" t="s">
        <v>51</v>
      </c>
      <c r="P100" s="4"/>
      <c r="Q100" s="2" t="s">
        <v>51</v>
      </c>
      <c r="R100" s="2" t="s">
        <v>51</v>
      </c>
      <c r="S100" s="4"/>
      <c r="T100" s="4"/>
      <c r="U100" s="4"/>
      <c r="V100" s="4"/>
      <c r="W100" s="2" t="s">
        <v>51</v>
      </c>
      <c r="X100" s="4"/>
      <c r="Y100" s="4"/>
      <c r="Z100" s="2" t="s">
        <v>51</v>
      </c>
      <c r="AA100" s="4"/>
      <c r="AB100" s="5">
        <v>470</v>
      </c>
      <c r="AC100" s="5">
        <v>4.7E-2</v>
      </c>
      <c r="AD100" s="5">
        <v>470</v>
      </c>
      <c r="AE100" s="5">
        <v>4.7E-2</v>
      </c>
      <c r="AF100" s="4"/>
      <c r="AG100" s="4"/>
      <c r="AH100" s="4"/>
      <c r="AI100" s="4"/>
      <c r="AJ100" s="5">
        <v>46</v>
      </c>
      <c r="AK100" s="5">
        <v>978.72</v>
      </c>
      <c r="AL100" s="5">
        <v>0.98</v>
      </c>
      <c r="AM100" s="4"/>
      <c r="AN100" s="4"/>
      <c r="AO100" s="4"/>
      <c r="AP100" s="4"/>
      <c r="AQ100" s="2" t="s">
        <v>51</v>
      </c>
      <c r="AR100" s="2" t="s">
        <v>51</v>
      </c>
      <c r="AT100" s="22" t="s">
        <v>405</v>
      </c>
      <c r="AU100" s="22"/>
    </row>
    <row r="101" spans="1:47">
      <c r="A101" s="2" t="s">
        <v>44</v>
      </c>
      <c r="B101" s="3">
        <v>1</v>
      </c>
      <c r="C101" s="2" t="s">
        <v>45</v>
      </c>
      <c r="D101" s="2" t="s">
        <v>55</v>
      </c>
      <c r="E101" s="2" t="s">
        <v>47</v>
      </c>
      <c r="F101" s="2" t="s">
        <v>85</v>
      </c>
      <c r="G101" s="2" t="s">
        <v>156</v>
      </c>
      <c r="H101" s="2" t="s">
        <v>86</v>
      </c>
      <c r="I101" s="2" t="s">
        <v>160</v>
      </c>
      <c r="J101" s="2" t="s">
        <v>52</v>
      </c>
      <c r="K101" s="2" t="s">
        <v>53</v>
      </c>
      <c r="L101" s="6"/>
      <c r="M101" s="2" t="s">
        <v>51</v>
      </c>
      <c r="N101" s="7">
        <v>100</v>
      </c>
      <c r="O101" s="2" t="s">
        <v>54</v>
      </c>
      <c r="P101" s="4"/>
      <c r="Q101" s="2" t="s">
        <v>51</v>
      </c>
      <c r="R101" s="2" t="s">
        <v>161</v>
      </c>
      <c r="S101" s="5">
        <v>0</v>
      </c>
      <c r="T101" s="5">
        <v>95</v>
      </c>
      <c r="U101" s="5">
        <v>5</v>
      </c>
      <c r="V101" s="3">
        <v>0</v>
      </c>
      <c r="W101" s="2" t="s">
        <v>51</v>
      </c>
      <c r="X101" s="3">
        <v>0</v>
      </c>
      <c r="Y101" s="3">
        <v>0</v>
      </c>
      <c r="Z101" s="2" t="s">
        <v>153</v>
      </c>
      <c r="AA101" s="3">
        <v>100</v>
      </c>
      <c r="AB101" s="5">
        <v>1130</v>
      </c>
      <c r="AC101" s="5">
        <v>0.113</v>
      </c>
      <c r="AD101" s="5">
        <v>1130</v>
      </c>
      <c r="AE101" s="5">
        <v>0.113</v>
      </c>
      <c r="AF101" s="4"/>
      <c r="AG101" s="4"/>
      <c r="AH101" s="4"/>
      <c r="AI101" s="4"/>
      <c r="AJ101" s="5">
        <v>63</v>
      </c>
      <c r="AK101" s="5">
        <v>557.52</v>
      </c>
      <c r="AL101" s="5">
        <v>0.56000000000000005</v>
      </c>
      <c r="AM101" s="4"/>
      <c r="AN101" s="4"/>
      <c r="AO101" s="4"/>
      <c r="AP101" s="4"/>
      <c r="AQ101" s="2" t="s">
        <v>44</v>
      </c>
      <c r="AR101" s="2" t="s">
        <v>51</v>
      </c>
      <c r="AT101" s="22" t="s">
        <v>405</v>
      </c>
      <c r="AU101" s="22"/>
    </row>
    <row r="102" spans="1:47">
      <c r="A102" s="2" t="s">
        <v>44</v>
      </c>
      <c r="B102" s="3">
        <v>1</v>
      </c>
      <c r="C102" s="2" t="s">
        <v>45</v>
      </c>
      <c r="D102" s="2" t="s">
        <v>46</v>
      </c>
      <c r="E102" s="2" t="s">
        <v>47</v>
      </c>
      <c r="F102" s="2" t="s">
        <v>155</v>
      </c>
      <c r="G102" s="2" t="s">
        <v>49</v>
      </c>
      <c r="H102" s="2" t="s">
        <v>189</v>
      </c>
      <c r="I102" s="2" t="s">
        <v>51</v>
      </c>
      <c r="J102" s="2" t="s">
        <v>52</v>
      </c>
      <c r="K102" s="2" t="s">
        <v>53</v>
      </c>
      <c r="L102" s="4"/>
      <c r="M102" s="2" t="s">
        <v>51</v>
      </c>
      <c r="N102" s="6"/>
      <c r="O102" s="2" t="s">
        <v>51</v>
      </c>
      <c r="P102" s="4"/>
      <c r="Q102" s="2" t="s">
        <v>51</v>
      </c>
      <c r="R102" s="2" t="s">
        <v>51</v>
      </c>
      <c r="S102" s="4"/>
      <c r="T102" s="4"/>
      <c r="U102" s="4"/>
      <c r="V102" s="6"/>
      <c r="W102" s="2" t="s">
        <v>51</v>
      </c>
      <c r="X102" s="6"/>
      <c r="Y102" s="6"/>
      <c r="Z102" s="2" t="s">
        <v>51</v>
      </c>
      <c r="AA102" s="6"/>
      <c r="AB102" s="5">
        <v>190</v>
      </c>
      <c r="AC102" s="5">
        <v>1.9E-2</v>
      </c>
      <c r="AD102" s="5">
        <v>190</v>
      </c>
      <c r="AE102" s="5">
        <v>1.9E-2</v>
      </c>
      <c r="AF102" s="4"/>
      <c r="AG102" s="4"/>
      <c r="AH102" s="4"/>
      <c r="AI102" s="4"/>
      <c r="AJ102" s="6"/>
      <c r="AK102" s="6"/>
      <c r="AL102" s="6"/>
      <c r="AM102" s="4"/>
      <c r="AN102" s="4"/>
      <c r="AO102" s="4"/>
      <c r="AP102" s="4"/>
      <c r="AQ102" s="2" t="s">
        <v>51</v>
      </c>
      <c r="AR102" s="2" t="s">
        <v>51</v>
      </c>
      <c r="AT102" s="22" t="s">
        <v>405</v>
      </c>
      <c r="AU102" s="22"/>
    </row>
    <row r="103" spans="1:47">
      <c r="A103" s="2" t="s">
        <v>44</v>
      </c>
      <c r="B103" s="3">
        <v>1</v>
      </c>
      <c r="C103" s="2" t="s">
        <v>45</v>
      </c>
      <c r="D103" s="2" t="s">
        <v>62</v>
      </c>
      <c r="E103" s="2" t="s">
        <v>47</v>
      </c>
      <c r="F103" s="2" t="s">
        <v>48</v>
      </c>
      <c r="G103" s="2" t="s">
        <v>49</v>
      </c>
      <c r="H103" s="2" t="s">
        <v>50</v>
      </c>
      <c r="I103" s="2" t="s">
        <v>51</v>
      </c>
      <c r="J103" s="2" t="s">
        <v>52</v>
      </c>
      <c r="K103" s="2" t="s">
        <v>106</v>
      </c>
      <c r="L103" s="4"/>
      <c r="M103" s="2" t="s">
        <v>51</v>
      </c>
      <c r="N103" s="4"/>
      <c r="O103" s="2" t="s">
        <v>51</v>
      </c>
      <c r="P103" s="4"/>
      <c r="Q103" s="2" t="s">
        <v>51</v>
      </c>
      <c r="R103" s="2" t="s">
        <v>51</v>
      </c>
      <c r="S103" s="4"/>
      <c r="T103" s="4"/>
      <c r="U103" s="4"/>
      <c r="V103" s="4"/>
      <c r="W103" s="2" t="s">
        <v>51</v>
      </c>
      <c r="X103" s="4"/>
      <c r="Y103" s="4"/>
      <c r="Z103" s="2" t="s">
        <v>51</v>
      </c>
      <c r="AA103" s="4"/>
      <c r="AB103" s="5">
        <v>1140</v>
      </c>
      <c r="AC103" s="5">
        <v>0.114</v>
      </c>
      <c r="AD103" s="5">
        <v>1140</v>
      </c>
      <c r="AE103" s="5">
        <v>0.114</v>
      </c>
      <c r="AF103" s="4"/>
      <c r="AG103" s="4"/>
      <c r="AH103" s="4"/>
      <c r="AI103" s="4"/>
      <c r="AJ103" s="5">
        <v>270</v>
      </c>
      <c r="AK103" s="5">
        <v>2368.42</v>
      </c>
      <c r="AL103" s="5">
        <v>2.37</v>
      </c>
      <c r="AM103" s="4"/>
      <c r="AN103" s="4"/>
      <c r="AO103" s="4"/>
      <c r="AP103" s="4"/>
      <c r="AQ103" s="2" t="s">
        <v>51</v>
      </c>
      <c r="AR103" s="2" t="s">
        <v>51</v>
      </c>
      <c r="AT103" s="22" t="s">
        <v>406</v>
      </c>
      <c r="AU103" s="22"/>
    </row>
    <row r="104" spans="1:47">
      <c r="A104" s="2" t="s">
        <v>44</v>
      </c>
      <c r="B104" s="3">
        <v>1</v>
      </c>
      <c r="C104" s="2" t="s">
        <v>45</v>
      </c>
      <c r="D104" s="2" t="s">
        <v>46</v>
      </c>
      <c r="E104" s="2" t="s">
        <v>47</v>
      </c>
      <c r="F104" s="2" t="s">
        <v>48</v>
      </c>
      <c r="G104" s="2" t="s">
        <v>56</v>
      </c>
      <c r="H104" s="2" t="s">
        <v>50</v>
      </c>
      <c r="I104" s="2" t="s">
        <v>51</v>
      </c>
      <c r="J104" s="2" t="s">
        <v>52</v>
      </c>
      <c r="K104" s="2" t="s">
        <v>106</v>
      </c>
      <c r="L104" s="4"/>
      <c r="M104" s="2" t="s">
        <v>51</v>
      </c>
      <c r="N104" s="4"/>
      <c r="O104" s="2" t="s">
        <v>51</v>
      </c>
      <c r="P104" s="4"/>
      <c r="Q104" s="2" t="s">
        <v>51</v>
      </c>
      <c r="R104" s="2" t="s">
        <v>51</v>
      </c>
      <c r="S104" s="4"/>
      <c r="T104" s="4"/>
      <c r="U104" s="4"/>
      <c r="V104" s="4"/>
      <c r="W104" s="2" t="s">
        <v>51</v>
      </c>
      <c r="X104" s="4"/>
      <c r="Y104" s="4"/>
      <c r="Z104" s="2" t="s">
        <v>51</v>
      </c>
      <c r="AA104" s="4"/>
      <c r="AB104" s="5">
        <v>570</v>
      </c>
      <c r="AC104" s="5">
        <v>5.7000000000000002E-2</v>
      </c>
      <c r="AD104" s="5">
        <v>570</v>
      </c>
      <c r="AE104" s="5">
        <v>5.7000000000000002E-2</v>
      </c>
      <c r="AF104" s="4"/>
      <c r="AG104" s="4"/>
      <c r="AH104" s="4"/>
      <c r="AI104" s="4"/>
      <c r="AJ104" s="5">
        <v>125</v>
      </c>
      <c r="AK104" s="5">
        <v>2192.98</v>
      </c>
      <c r="AL104" s="5">
        <v>2.19</v>
      </c>
      <c r="AM104" s="4"/>
      <c r="AN104" s="4"/>
      <c r="AO104" s="4"/>
      <c r="AP104" s="4"/>
      <c r="AQ104" s="2" t="s">
        <v>51</v>
      </c>
      <c r="AR104" s="2" t="s">
        <v>51</v>
      </c>
      <c r="AT104" s="22" t="s">
        <v>406</v>
      </c>
      <c r="AU104" s="22"/>
    </row>
    <row r="105" spans="1:47">
      <c r="A105" s="2" t="s">
        <v>44</v>
      </c>
      <c r="B105" s="3">
        <v>1</v>
      </c>
      <c r="C105" s="2" t="s">
        <v>45</v>
      </c>
      <c r="D105" s="2" t="s">
        <v>46</v>
      </c>
      <c r="E105" s="2" t="s">
        <v>47</v>
      </c>
      <c r="F105" s="2" t="s">
        <v>48</v>
      </c>
      <c r="G105" s="2" t="s">
        <v>49</v>
      </c>
      <c r="H105" s="2" t="s">
        <v>150</v>
      </c>
      <c r="I105" s="2" t="s">
        <v>51</v>
      </c>
      <c r="J105" s="2" t="s">
        <v>52</v>
      </c>
      <c r="K105" s="2" t="s">
        <v>106</v>
      </c>
      <c r="L105" s="4"/>
      <c r="M105" s="2" t="s">
        <v>51</v>
      </c>
      <c r="N105" s="6"/>
      <c r="O105" s="2" t="s">
        <v>51</v>
      </c>
      <c r="P105" s="4"/>
      <c r="Q105" s="2" t="s">
        <v>51</v>
      </c>
      <c r="R105" s="2" t="s">
        <v>51</v>
      </c>
      <c r="S105" s="4"/>
      <c r="T105" s="4"/>
      <c r="U105" s="4"/>
      <c r="V105" s="4"/>
      <c r="W105" s="2" t="s">
        <v>51</v>
      </c>
      <c r="X105" s="4"/>
      <c r="Y105" s="4"/>
      <c r="Z105" s="2" t="s">
        <v>51</v>
      </c>
      <c r="AA105" s="4"/>
      <c r="AB105" s="5">
        <v>570</v>
      </c>
      <c r="AC105" s="5">
        <v>5.7000000000000002E-2</v>
      </c>
      <c r="AD105" s="5">
        <v>570</v>
      </c>
      <c r="AE105" s="5">
        <v>5.7000000000000002E-2</v>
      </c>
      <c r="AF105" s="4"/>
      <c r="AG105" s="4"/>
      <c r="AH105" s="4"/>
      <c r="AI105" s="4"/>
      <c r="AJ105" s="5">
        <v>50</v>
      </c>
      <c r="AK105" s="5">
        <v>877.19</v>
      </c>
      <c r="AL105" s="5">
        <v>0.88</v>
      </c>
      <c r="AM105" s="4"/>
      <c r="AN105" s="4"/>
      <c r="AO105" s="4"/>
      <c r="AP105" s="4"/>
      <c r="AQ105" s="2" t="s">
        <v>51</v>
      </c>
      <c r="AR105" s="2" t="s">
        <v>51</v>
      </c>
      <c r="AT105" s="22" t="s">
        <v>406</v>
      </c>
      <c r="AU105" s="22"/>
    </row>
    <row r="106" spans="1:47">
      <c r="A106" s="2" t="s">
        <v>44</v>
      </c>
      <c r="B106" s="3">
        <v>1</v>
      </c>
      <c r="C106" s="2" t="s">
        <v>45</v>
      </c>
      <c r="D106" s="2" t="s">
        <v>55</v>
      </c>
      <c r="E106" s="2" t="s">
        <v>47</v>
      </c>
      <c r="F106" s="2" t="s">
        <v>48</v>
      </c>
      <c r="G106" s="2" t="s">
        <v>56</v>
      </c>
      <c r="H106" s="2" t="s">
        <v>50</v>
      </c>
      <c r="I106" s="2" t="s">
        <v>51</v>
      </c>
      <c r="J106" s="2" t="s">
        <v>72</v>
      </c>
      <c r="K106" s="2" t="s">
        <v>106</v>
      </c>
      <c r="L106" s="6"/>
      <c r="M106" s="2" t="s">
        <v>51</v>
      </c>
      <c r="N106" s="5">
        <v>200</v>
      </c>
      <c r="O106" s="2" t="s">
        <v>54</v>
      </c>
      <c r="P106" s="6"/>
      <c r="Q106" s="2" t="s">
        <v>51</v>
      </c>
      <c r="R106" s="2" t="s">
        <v>51</v>
      </c>
      <c r="S106" s="6"/>
      <c r="T106" s="6"/>
      <c r="U106" s="6"/>
      <c r="V106" s="6"/>
      <c r="W106" s="2" t="s">
        <v>51</v>
      </c>
      <c r="X106" s="6"/>
      <c r="Y106" s="6"/>
      <c r="Z106" s="2" t="s">
        <v>51</v>
      </c>
      <c r="AA106" s="6"/>
      <c r="AB106" s="5">
        <v>2880</v>
      </c>
      <c r="AC106" s="5">
        <v>0.28799999999999998</v>
      </c>
      <c r="AD106" s="5">
        <v>2880</v>
      </c>
      <c r="AE106" s="5">
        <v>0.28799999999999998</v>
      </c>
      <c r="AF106" s="4"/>
      <c r="AG106" s="4"/>
      <c r="AH106" s="4"/>
      <c r="AI106" s="4"/>
      <c r="AJ106" s="5">
        <v>200</v>
      </c>
      <c r="AK106" s="5">
        <v>694.44</v>
      </c>
      <c r="AL106" s="5">
        <v>0.69</v>
      </c>
      <c r="AM106" s="4"/>
      <c r="AN106" s="4"/>
      <c r="AO106" s="4"/>
      <c r="AP106" s="4"/>
      <c r="AQ106" s="2" t="s">
        <v>51</v>
      </c>
      <c r="AR106" s="2" t="s">
        <v>51</v>
      </c>
      <c r="AT106" s="22" t="s">
        <v>406</v>
      </c>
      <c r="AU106" s="22"/>
    </row>
    <row r="107" spans="1:47">
      <c r="A107" s="2" t="s">
        <v>44</v>
      </c>
      <c r="B107" s="3">
        <v>1</v>
      </c>
      <c r="C107" s="2" t="s">
        <v>45</v>
      </c>
      <c r="D107" s="2" t="s">
        <v>62</v>
      </c>
      <c r="E107" s="2" t="s">
        <v>47</v>
      </c>
      <c r="F107" s="2" t="s">
        <v>85</v>
      </c>
      <c r="G107" s="2" t="s">
        <v>49</v>
      </c>
      <c r="H107" s="2" t="s">
        <v>86</v>
      </c>
      <c r="I107" s="2" t="s">
        <v>169</v>
      </c>
      <c r="J107" s="2" t="s">
        <v>52</v>
      </c>
      <c r="K107" s="2" t="s">
        <v>106</v>
      </c>
      <c r="L107" s="4"/>
      <c r="M107" s="2" t="s">
        <v>51</v>
      </c>
      <c r="N107" s="7">
        <v>10</v>
      </c>
      <c r="O107" s="2" t="s">
        <v>54</v>
      </c>
      <c r="P107" s="4"/>
      <c r="Q107" s="2" t="s">
        <v>51</v>
      </c>
      <c r="R107" s="2" t="s">
        <v>170</v>
      </c>
      <c r="S107" s="7">
        <v>0</v>
      </c>
      <c r="T107" s="7">
        <v>100</v>
      </c>
      <c r="U107" s="7">
        <v>0</v>
      </c>
      <c r="V107" s="20">
        <v>90</v>
      </c>
      <c r="W107" s="2" t="s">
        <v>51</v>
      </c>
      <c r="X107" s="20">
        <v>0</v>
      </c>
      <c r="Y107" s="20">
        <v>10</v>
      </c>
      <c r="Z107" s="2" t="s">
        <v>51</v>
      </c>
      <c r="AA107" s="20">
        <v>0</v>
      </c>
      <c r="AB107" s="5">
        <v>1140</v>
      </c>
      <c r="AC107" s="5">
        <v>0.114</v>
      </c>
      <c r="AD107" s="5">
        <v>1140</v>
      </c>
      <c r="AE107" s="5">
        <v>0.114</v>
      </c>
      <c r="AF107" s="4"/>
      <c r="AG107" s="4"/>
      <c r="AH107" s="4"/>
      <c r="AI107" s="4"/>
      <c r="AJ107" s="5">
        <v>44</v>
      </c>
      <c r="AK107" s="5">
        <v>385.96</v>
      </c>
      <c r="AL107" s="5">
        <v>0.39</v>
      </c>
      <c r="AM107" s="4"/>
      <c r="AN107" s="4"/>
      <c r="AO107" s="4"/>
      <c r="AP107" s="4"/>
      <c r="AQ107" s="2" t="s">
        <v>44</v>
      </c>
      <c r="AR107" s="2" t="s">
        <v>51</v>
      </c>
      <c r="AT107" s="22" t="s">
        <v>406</v>
      </c>
      <c r="AU107" s="22"/>
    </row>
    <row r="108" spans="1:47">
      <c r="A108" s="2" t="s">
        <v>44</v>
      </c>
      <c r="B108" s="3">
        <v>1</v>
      </c>
      <c r="C108" s="2" t="s">
        <v>45</v>
      </c>
      <c r="D108" s="2" t="s">
        <v>44</v>
      </c>
      <c r="E108" s="2" t="s">
        <v>47</v>
      </c>
      <c r="F108" s="2" t="s">
        <v>155</v>
      </c>
      <c r="G108" s="2" t="s">
        <v>156</v>
      </c>
      <c r="H108" s="2" t="s">
        <v>157</v>
      </c>
      <c r="I108" s="2" t="s">
        <v>214</v>
      </c>
      <c r="J108" s="2" t="s">
        <v>72</v>
      </c>
      <c r="K108" s="2" t="s">
        <v>106</v>
      </c>
      <c r="L108" s="4"/>
      <c r="M108" s="2" t="s">
        <v>51</v>
      </c>
      <c r="N108" s="7">
        <v>35</v>
      </c>
      <c r="O108" s="2" t="s">
        <v>215</v>
      </c>
      <c r="P108" s="4"/>
      <c r="Q108" s="2" t="s">
        <v>51</v>
      </c>
      <c r="R108" s="2" t="s">
        <v>51</v>
      </c>
      <c r="S108" s="7">
        <v>100</v>
      </c>
      <c r="T108" s="7">
        <v>0</v>
      </c>
      <c r="U108" s="7">
        <v>0</v>
      </c>
      <c r="V108" s="20">
        <v>90</v>
      </c>
      <c r="W108" s="2" t="s">
        <v>51</v>
      </c>
      <c r="X108" s="20">
        <v>10</v>
      </c>
      <c r="Y108" s="4"/>
      <c r="Z108" s="2" t="s">
        <v>51</v>
      </c>
      <c r="AA108" s="4"/>
      <c r="AB108" s="5">
        <v>2540</v>
      </c>
      <c r="AC108" s="5">
        <v>0.254</v>
      </c>
      <c r="AD108" s="5">
        <v>2540</v>
      </c>
      <c r="AE108" s="5">
        <v>0.254</v>
      </c>
      <c r="AF108" s="4"/>
      <c r="AG108" s="4"/>
      <c r="AH108" s="4"/>
      <c r="AI108" s="4"/>
      <c r="AJ108" s="6"/>
      <c r="AK108" s="6"/>
      <c r="AL108" s="6"/>
      <c r="AM108" s="4"/>
      <c r="AN108" s="4"/>
      <c r="AO108" s="4"/>
      <c r="AP108" s="4"/>
      <c r="AQ108" s="2" t="s">
        <v>44</v>
      </c>
      <c r="AR108" s="2" t="s">
        <v>51</v>
      </c>
      <c r="AT108" s="22" t="s">
        <v>406</v>
      </c>
      <c r="AU108" s="22"/>
    </row>
    <row r="109" spans="1:47">
      <c r="A109" s="2" t="s">
        <v>44</v>
      </c>
      <c r="B109" s="3">
        <v>1</v>
      </c>
      <c r="C109" s="2" t="s">
        <v>45</v>
      </c>
      <c r="D109" s="2" t="s">
        <v>77</v>
      </c>
      <c r="E109" s="2" t="s">
        <v>47</v>
      </c>
      <c r="F109" s="2" t="s">
        <v>155</v>
      </c>
      <c r="G109" s="2" t="s">
        <v>49</v>
      </c>
      <c r="H109" s="2" t="s">
        <v>189</v>
      </c>
      <c r="I109" s="2" t="s">
        <v>51</v>
      </c>
      <c r="J109" s="2" t="s">
        <v>72</v>
      </c>
      <c r="K109" s="2" t="s">
        <v>106</v>
      </c>
      <c r="L109" s="6"/>
      <c r="M109" s="2" t="s">
        <v>51</v>
      </c>
      <c r="N109" s="6"/>
      <c r="O109" s="2" t="s">
        <v>51</v>
      </c>
      <c r="P109" s="6"/>
      <c r="Q109" s="2" t="s">
        <v>51</v>
      </c>
      <c r="R109" s="2" t="s">
        <v>51</v>
      </c>
      <c r="S109" s="4"/>
      <c r="T109" s="4"/>
      <c r="U109" s="4"/>
      <c r="V109" s="4"/>
      <c r="W109" s="2" t="s">
        <v>51</v>
      </c>
      <c r="X109" s="4"/>
      <c r="Y109" s="4"/>
      <c r="Z109" s="2" t="s">
        <v>51</v>
      </c>
      <c r="AA109" s="4"/>
      <c r="AB109" s="5">
        <v>840</v>
      </c>
      <c r="AC109" s="5">
        <v>8.4000000000000005E-2</v>
      </c>
      <c r="AD109" s="5">
        <v>840</v>
      </c>
      <c r="AE109" s="5">
        <v>8.4000000000000005E-2</v>
      </c>
      <c r="AF109" s="4"/>
      <c r="AG109" s="4"/>
      <c r="AH109" s="4"/>
      <c r="AI109" s="4"/>
      <c r="AJ109" s="6"/>
      <c r="AK109" s="6"/>
      <c r="AL109" s="6"/>
      <c r="AM109" s="4"/>
      <c r="AN109" s="4"/>
      <c r="AO109" s="4"/>
      <c r="AP109" s="4"/>
      <c r="AQ109" s="2" t="s">
        <v>51</v>
      </c>
      <c r="AR109" s="2" t="s">
        <v>51</v>
      </c>
      <c r="AT109" s="22" t="s">
        <v>406</v>
      </c>
      <c r="AU109" s="22"/>
    </row>
    <row r="110" spans="1:47">
      <c r="A110" s="2">
        <v>4</v>
      </c>
      <c r="B110" s="3">
        <v>1</v>
      </c>
      <c r="C110" s="2" t="s">
        <v>45</v>
      </c>
      <c r="D110" s="2" t="s">
        <v>55</v>
      </c>
      <c r="E110" s="2" t="s">
        <v>47</v>
      </c>
      <c r="F110" s="2" t="s">
        <v>48</v>
      </c>
      <c r="G110" s="2" t="s">
        <v>115</v>
      </c>
      <c r="H110" s="2" t="s">
        <v>50</v>
      </c>
      <c r="I110" s="2" t="s">
        <v>51</v>
      </c>
      <c r="J110" s="2" t="s">
        <v>52</v>
      </c>
      <c r="K110" s="2" t="s">
        <v>116</v>
      </c>
      <c r="L110" s="4"/>
      <c r="M110" s="2" t="s">
        <v>51</v>
      </c>
      <c r="N110" s="4"/>
      <c r="O110" s="2" t="s">
        <v>51</v>
      </c>
      <c r="P110" s="4"/>
      <c r="Q110" s="2" t="s">
        <v>51</v>
      </c>
      <c r="R110" s="2" t="s">
        <v>117</v>
      </c>
      <c r="S110" s="7">
        <v>50</v>
      </c>
      <c r="T110" s="7">
        <v>40</v>
      </c>
      <c r="U110" s="7">
        <v>10</v>
      </c>
      <c r="V110" s="20">
        <v>100</v>
      </c>
      <c r="W110" s="2" t="s">
        <v>51</v>
      </c>
      <c r="X110" s="4"/>
      <c r="Y110" s="4"/>
      <c r="Z110" s="2" t="s">
        <v>51</v>
      </c>
      <c r="AA110" s="4"/>
      <c r="AB110" s="5">
        <v>1519</v>
      </c>
      <c r="AC110" s="5">
        <v>0.15190000000000001</v>
      </c>
      <c r="AD110" s="5">
        <v>1519</v>
      </c>
      <c r="AE110" s="5">
        <v>0.15190000000000001</v>
      </c>
      <c r="AF110" s="4"/>
      <c r="AG110" s="4"/>
      <c r="AH110" s="4"/>
      <c r="AI110" s="4"/>
      <c r="AJ110" s="5">
        <v>270</v>
      </c>
      <c r="AK110" s="5">
        <v>1777.49</v>
      </c>
      <c r="AL110" s="5">
        <v>1.78</v>
      </c>
      <c r="AM110" s="4"/>
      <c r="AN110" s="4"/>
      <c r="AO110" s="4"/>
      <c r="AP110" s="4"/>
      <c r="AQ110" s="2" t="s">
        <v>46</v>
      </c>
      <c r="AR110" s="2" t="s">
        <v>51</v>
      </c>
      <c r="AT110" s="22" t="s">
        <v>407</v>
      </c>
      <c r="AU110" s="22"/>
    </row>
    <row r="111" spans="1:47">
      <c r="A111" s="2">
        <v>4</v>
      </c>
      <c r="B111" s="3">
        <v>1</v>
      </c>
      <c r="C111" s="2" t="s">
        <v>45</v>
      </c>
      <c r="D111" s="2" t="s">
        <v>55</v>
      </c>
      <c r="E111" s="2" t="s">
        <v>47</v>
      </c>
      <c r="F111" s="2" t="s">
        <v>85</v>
      </c>
      <c r="G111" s="2" t="s">
        <v>49</v>
      </c>
      <c r="H111" s="2" t="s">
        <v>165</v>
      </c>
      <c r="I111" s="2" t="s">
        <v>51</v>
      </c>
      <c r="J111" s="2" t="s">
        <v>52</v>
      </c>
      <c r="K111" s="2" t="s">
        <v>116</v>
      </c>
      <c r="L111" s="4"/>
      <c r="M111" s="2" t="s">
        <v>51</v>
      </c>
      <c r="N111" s="5">
        <v>20</v>
      </c>
      <c r="O111" s="2" t="s">
        <v>54</v>
      </c>
      <c r="P111" s="4"/>
      <c r="Q111" s="2" t="s">
        <v>51</v>
      </c>
      <c r="R111" s="2" t="s">
        <v>175</v>
      </c>
      <c r="S111" s="6"/>
      <c r="T111" s="6"/>
      <c r="U111" s="6"/>
      <c r="V111" s="6"/>
      <c r="W111" s="2" t="s">
        <v>51</v>
      </c>
      <c r="X111" s="6"/>
      <c r="Y111" s="6"/>
      <c r="Z111" s="2" t="s">
        <v>51</v>
      </c>
      <c r="AA111" s="6"/>
      <c r="AB111" s="5">
        <v>1519</v>
      </c>
      <c r="AC111" s="5">
        <v>0.15190000000000001</v>
      </c>
      <c r="AD111" s="5">
        <v>1519</v>
      </c>
      <c r="AE111" s="5">
        <v>0.15190000000000001</v>
      </c>
      <c r="AF111" s="4"/>
      <c r="AG111" s="4"/>
      <c r="AH111" s="4"/>
      <c r="AI111" s="4"/>
      <c r="AJ111" s="5">
        <v>48</v>
      </c>
      <c r="AK111" s="5">
        <v>316</v>
      </c>
      <c r="AL111" s="5">
        <v>0.32</v>
      </c>
      <c r="AM111" s="4"/>
      <c r="AN111" s="4"/>
      <c r="AO111" s="4"/>
      <c r="AP111" s="4"/>
      <c r="AQ111" s="2" t="s">
        <v>46</v>
      </c>
      <c r="AR111" s="2" t="s">
        <v>51</v>
      </c>
      <c r="AT111" s="22" t="s">
        <v>407</v>
      </c>
      <c r="AU111" s="22"/>
    </row>
    <row r="112" spans="1:47">
      <c r="A112" s="2" t="s">
        <v>62</v>
      </c>
      <c r="B112" s="3">
        <v>1</v>
      </c>
      <c r="C112" s="2" t="s">
        <v>45</v>
      </c>
      <c r="D112" s="2" t="s">
        <v>62</v>
      </c>
      <c r="E112" s="2" t="s">
        <v>47</v>
      </c>
      <c r="F112" s="2" t="s">
        <v>48</v>
      </c>
      <c r="G112" s="2" t="s">
        <v>49</v>
      </c>
      <c r="H112" s="2" t="s">
        <v>50</v>
      </c>
      <c r="I112" s="2" t="s">
        <v>51</v>
      </c>
      <c r="J112" s="2" t="s">
        <v>72</v>
      </c>
      <c r="K112" s="2" t="s">
        <v>111</v>
      </c>
      <c r="L112" s="4"/>
      <c r="M112" s="2" t="s">
        <v>51</v>
      </c>
      <c r="N112" s="4"/>
      <c r="O112" s="2" t="s">
        <v>51</v>
      </c>
      <c r="P112" s="6"/>
      <c r="Q112" s="2" t="s">
        <v>51</v>
      </c>
      <c r="R112" s="2" t="s">
        <v>51</v>
      </c>
      <c r="S112" s="4"/>
      <c r="T112" s="4"/>
      <c r="U112" s="4"/>
      <c r="V112" s="4"/>
      <c r="W112" s="2" t="s">
        <v>51</v>
      </c>
      <c r="X112" s="4"/>
      <c r="Y112" s="4"/>
      <c r="Z112" s="2" t="s">
        <v>51</v>
      </c>
      <c r="AA112" s="4"/>
      <c r="AB112" s="5">
        <v>2100</v>
      </c>
      <c r="AC112" s="5">
        <v>0.21</v>
      </c>
      <c r="AD112" s="5">
        <v>2100</v>
      </c>
      <c r="AE112" s="5">
        <v>0.21</v>
      </c>
      <c r="AF112" s="4"/>
      <c r="AG112" s="4"/>
      <c r="AH112" s="4"/>
      <c r="AI112" s="4"/>
      <c r="AJ112" s="5">
        <v>400</v>
      </c>
      <c r="AK112" s="5">
        <v>1904.76</v>
      </c>
      <c r="AL112" s="5">
        <v>1.9</v>
      </c>
      <c r="AM112" s="4"/>
      <c r="AN112" s="4"/>
      <c r="AO112" s="4"/>
      <c r="AP112" s="4"/>
      <c r="AQ112" s="2" t="s">
        <v>51</v>
      </c>
      <c r="AR112" s="2" t="s">
        <v>51</v>
      </c>
      <c r="AT112" s="22" t="s">
        <v>408</v>
      </c>
      <c r="AU112" s="22"/>
    </row>
    <row r="113" spans="1:47">
      <c r="A113" s="2" t="s">
        <v>62</v>
      </c>
      <c r="B113" s="3">
        <v>1</v>
      </c>
      <c r="C113" s="2" t="s">
        <v>45</v>
      </c>
      <c r="D113" s="2" t="s">
        <v>77</v>
      </c>
      <c r="E113" s="2" t="s">
        <v>47</v>
      </c>
      <c r="F113" s="2" t="s">
        <v>48</v>
      </c>
      <c r="G113" s="2" t="s">
        <v>49</v>
      </c>
      <c r="H113" s="2" t="s">
        <v>50</v>
      </c>
      <c r="I113" s="2" t="s">
        <v>51</v>
      </c>
      <c r="J113" s="2" t="s">
        <v>72</v>
      </c>
      <c r="K113" s="2" t="s">
        <v>111</v>
      </c>
      <c r="L113" s="4"/>
      <c r="M113" s="2" t="s">
        <v>51</v>
      </c>
      <c r="N113" s="4"/>
      <c r="O113" s="2" t="s">
        <v>51</v>
      </c>
      <c r="P113" s="6"/>
      <c r="Q113" s="2" t="s">
        <v>51</v>
      </c>
      <c r="R113" s="2" t="s">
        <v>51</v>
      </c>
      <c r="S113" s="4"/>
      <c r="T113" s="4"/>
      <c r="U113" s="4"/>
      <c r="V113" s="4"/>
      <c r="W113" s="2" t="s">
        <v>51</v>
      </c>
      <c r="X113" s="4"/>
      <c r="Y113" s="4"/>
      <c r="Z113" s="2" t="s">
        <v>51</v>
      </c>
      <c r="AA113" s="4"/>
      <c r="AB113" s="5">
        <v>1120</v>
      </c>
      <c r="AC113" s="5">
        <v>0.112</v>
      </c>
      <c r="AD113" s="5">
        <v>1120</v>
      </c>
      <c r="AE113" s="5">
        <v>0.112</v>
      </c>
      <c r="AF113" s="4"/>
      <c r="AG113" s="4"/>
      <c r="AH113" s="4"/>
      <c r="AI113" s="4"/>
      <c r="AJ113" s="5">
        <v>120</v>
      </c>
      <c r="AK113" s="5">
        <v>1071.43</v>
      </c>
      <c r="AL113" s="5">
        <v>1.07</v>
      </c>
      <c r="AM113" s="4"/>
      <c r="AN113" s="4"/>
      <c r="AO113" s="4"/>
      <c r="AP113" s="4"/>
      <c r="AQ113" s="2" t="s">
        <v>51</v>
      </c>
      <c r="AR113" s="2" t="s">
        <v>51</v>
      </c>
      <c r="AT113" s="22" t="s">
        <v>408</v>
      </c>
      <c r="AU113" s="22"/>
    </row>
    <row r="114" spans="1:47">
      <c r="A114" s="2" t="s">
        <v>62</v>
      </c>
      <c r="B114" s="3">
        <v>1</v>
      </c>
      <c r="C114" s="2" t="s">
        <v>45</v>
      </c>
      <c r="D114" s="2" t="s">
        <v>55</v>
      </c>
      <c r="E114" s="2" t="s">
        <v>47</v>
      </c>
      <c r="F114" s="2" t="s">
        <v>48</v>
      </c>
      <c r="G114" s="2" t="s">
        <v>56</v>
      </c>
      <c r="H114" s="2" t="s">
        <v>50</v>
      </c>
      <c r="I114" s="2" t="s">
        <v>139</v>
      </c>
      <c r="J114" s="2" t="s">
        <v>52</v>
      </c>
      <c r="K114" s="2" t="s">
        <v>111</v>
      </c>
      <c r="L114" s="4"/>
      <c r="M114" s="2" t="s">
        <v>51</v>
      </c>
      <c r="N114" s="7">
        <v>2</v>
      </c>
      <c r="O114" s="2" t="s">
        <v>60</v>
      </c>
      <c r="P114" s="4"/>
      <c r="Q114" s="2" t="s">
        <v>51</v>
      </c>
      <c r="R114" s="2" t="s">
        <v>51</v>
      </c>
      <c r="S114" s="4"/>
      <c r="T114" s="4"/>
      <c r="U114" s="4"/>
      <c r="V114" s="4"/>
      <c r="W114" s="2" t="s">
        <v>51</v>
      </c>
      <c r="X114" s="4"/>
      <c r="Y114" s="4"/>
      <c r="Z114" s="2" t="s">
        <v>51</v>
      </c>
      <c r="AA114" s="4"/>
      <c r="AB114" s="5">
        <v>2240</v>
      </c>
      <c r="AC114" s="5">
        <v>0.224</v>
      </c>
      <c r="AD114" s="5">
        <v>2240</v>
      </c>
      <c r="AE114" s="5">
        <v>0.224</v>
      </c>
      <c r="AF114" s="4"/>
      <c r="AG114" s="4"/>
      <c r="AH114" s="4"/>
      <c r="AI114" s="4"/>
      <c r="AJ114" s="5">
        <v>180</v>
      </c>
      <c r="AK114" s="5">
        <v>803.57</v>
      </c>
      <c r="AL114" s="5">
        <v>0.8</v>
      </c>
      <c r="AM114" s="4"/>
      <c r="AN114" s="4"/>
      <c r="AO114" s="4"/>
      <c r="AP114" s="4"/>
      <c r="AQ114" s="2" t="s">
        <v>51</v>
      </c>
      <c r="AR114" s="2" t="s">
        <v>51</v>
      </c>
      <c r="AT114" s="22" t="s">
        <v>408</v>
      </c>
      <c r="AU114" s="22"/>
    </row>
    <row r="115" spans="1:47">
      <c r="A115" s="2" t="s">
        <v>62</v>
      </c>
      <c r="B115" s="3">
        <v>1</v>
      </c>
      <c r="C115" s="2" t="s">
        <v>45</v>
      </c>
      <c r="D115" s="2" t="s">
        <v>44</v>
      </c>
      <c r="E115" s="2" t="s">
        <v>47</v>
      </c>
      <c r="F115" s="2" t="s">
        <v>155</v>
      </c>
      <c r="G115" s="2" t="s">
        <v>156</v>
      </c>
      <c r="H115" s="2" t="s">
        <v>157</v>
      </c>
      <c r="I115" s="2" t="s">
        <v>51</v>
      </c>
      <c r="J115" s="2" t="s">
        <v>72</v>
      </c>
      <c r="K115" s="2" t="s">
        <v>111</v>
      </c>
      <c r="L115" s="4"/>
      <c r="M115" s="2" t="s">
        <v>51</v>
      </c>
      <c r="N115" s="4"/>
      <c r="O115" s="2" t="s">
        <v>51</v>
      </c>
      <c r="P115" s="7">
        <v>300</v>
      </c>
      <c r="Q115" s="2" t="s">
        <v>51</v>
      </c>
      <c r="R115" s="2" t="s">
        <v>51</v>
      </c>
      <c r="S115" s="4"/>
      <c r="T115" s="4"/>
      <c r="U115" s="4"/>
      <c r="V115" s="4"/>
      <c r="W115" s="2" t="s">
        <v>51</v>
      </c>
      <c r="X115" s="4"/>
      <c r="Y115" s="4"/>
      <c r="Z115" s="2" t="s">
        <v>51</v>
      </c>
      <c r="AA115" s="4"/>
      <c r="AB115" s="5">
        <v>4900</v>
      </c>
      <c r="AC115" s="5">
        <v>0.49</v>
      </c>
      <c r="AD115" s="5">
        <v>4900</v>
      </c>
      <c r="AE115" s="5">
        <v>0.49</v>
      </c>
      <c r="AF115" s="4"/>
      <c r="AG115" s="4"/>
      <c r="AH115" s="4"/>
      <c r="AI115" s="4"/>
      <c r="AJ115" s="5">
        <v>300</v>
      </c>
      <c r="AK115" s="5">
        <v>612.24</v>
      </c>
      <c r="AL115" s="5">
        <v>0.61</v>
      </c>
      <c r="AM115" s="4"/>
      <c r="AN115" s="4"/>
      <c r="AO115" s="4"/>
      <c r="AP115" s="4"/>
      <c r="AQ115" s="2" t="s">
        <v>46</v>
      </c>
      <c r="AR115" s="2" t="s">
        <v>51</v>
      </c>
      <c r="AT115" s="22" t="s">
        <v>408</v>
      </c>
      <c r="AU115" s="22"/>
    </row>
    <row r="116" spans="1:47">
      <c r="A116" s="2" t="s">
        <v>62</v>
      </c>
      <c r="B116" s="3">
        <v>1</v>
      </c>
      <c r="C116" s="2" t="s">
        <v>45</v>
      </c>
      <c r="D116" s="2" t="s">
        <v>46</v>
      </c>
      <c r="E116" s="2" t="s">
        <v>47</v>
      </c>
      <c r="F116" s="2" t="s">
        <v>48</v>
      </c>
      <c r="G116" s="2" t="s">
        <v>56</v>
      </c>
      <c r="H116" s="2" t="s">
        <v>50</v>
      </c>
      <c r="I116" s="2" t="s">
        <v>139</v>
      </c>
      <c r="J116" s="2" t="s">
        <v>72</v>
      </c>
      <c r="K116" s="2" t="s">
        <v>111</v>
      </c>
      <c r="L116" s="4"/>
      <c r="M116" s="2" t="s">
        <v>51</v>
      </c>
      <c r="N116" s="7">
        <v>130</v>
      </c>
      <c r="O116" s="2" t="s">
        <v>51</v>
      </c>
      <c r="P116" s="4"/>
      <c r="Q116" s="2" t="s">
        <v>51</v>
      </c>
      <c r="R116" s="2" t="s">
        <v>159</v>
      </c>
      <c r="S116" s="7">
        <v>30</v>
      </c>
      <c r="T116" s="7">
        <v>70</v>
      </c>
      <c r="U116" s="7">
        <v>0</v>
      </c>
      <c r="V116" s="20">
        <v>70</v>
      </c>
      <c r="W116" s="2" t="s">
        <v>51</v>
      </c>
      <c r="X116" s="20">
        <v>10</v>
      </c>
      <c r="Y116" s="20">
        <v>20</v>
      </c>
      <c r="Z116" s="2" t="s">
        <v>51</v>
      </c>
      <c r="AA116" s="4"/>
      <c r="AB116" s="5">
        <v>2240</v>
      </c>
      <c r="AC116" s="5">
        <v>0.224</v>
      </c>
      <c r="AD116" s="5">
        <v>2240</v>
      </c>
      <c r="AE116" s="5">
        <v>0.224</v>
      </c>
      <c r="AF116" s="4"/>
      <c r="AG116" s="4"/>
      <c r="AH116" s="4"/>
      <c r="AI116" s="4"/>
      <c r="AJ116" s="5">
        <v>130</v>
      </c>
      <c r="AK116" s="5">
        <v>580.36</v>
      </c>
      <c r="AL116" s="5">
        <v>0.57999999999999996</v>
      </c>
      <c r="AM116" s="4"/>
      <c r="AN116" s="4"/>
      <c r="AO116" s="4"/>
      <c r="AP116" s="4"/>
      <c r="AQ116" s="2" t="s">
        <v>51</v>
      </c>
      <c r="AR116" s="2" t="s">
        <v>51</v>
      </c>
      <c r="AT116" s="22" t="s">
        <v>408</v>
      </c>
      <c r="AU116" s="22"/>
    </row>
    <row r="117" spans="1:47">
      <c r="A117" s="2" t="s">
        <v>62</v>
      </c>
      <c r="B117" s="3">
        <v>1</v>
      </c>
      <c r="C117" s="2" t="s">
        <v>45</v>
      </c>
      <c r="D117" s="2" t="s">
        <v>55</v>
      </c>
      <c r="E117" s="2" t="s">
        <v>47</v>
      </c>
      <c r="F117" s="2" t="s">
        <v>85</v>
      </c>
      <c r="G117" s="2" t="s">
        <v>49</v>
      </c>
      <c r="H117" s="2" t="s">
        <v>86</v>
      </c>
      <c r="I117" s="2" t="s">
        <v>51</v>
      </c>
      <c r="J117" s="2" t="s">
        <v>52</v>
      </c>
      <c r="K117" s="2" t="s">
        <v>111</v>
      </c>
      <c r="L117" s="4"/>
      <c r="M117" s="2" t="s">
        <v>51</v>
      </c>
      <c r="N117" s="6"/>
      <c r="O117" s="2" t="s">
        <v>51</v>
      </c>
      <c r="P117" s="7">
        <v>100</v>
      </c>
      <c r="Q117" s="2" t="s">
        <v>51</v>
      </c>
      <c r="R117" s="2" t="s">
        <v>51</v>
      </c>
      <c r="S117" s="5">
        <v>0</v>
      </c>
      <c r="T117" s="5">
        <v>90</v>
      </c>
      <c r="U117" s="5">
        <v>10</v>
      </c>
      <c r="V117" s="6"/>
      <c r="W117" s="2" t="s">
        <v>51</v>
      </c>
      <c r="X117" s="6"/>
      <c r="Y117" s="6"/>
      <c r="Z117" s="2" t="s">
        <v>51</v>
      </c>
      <c r="AA117" s="6"/>
      <c r="AB117" s="5">
        <v>2240</v>
      </c>
      <c r="AC117" s="5">
        <v>0.224</v>
      </c>
      <c r="AD117" s="5">
        <v>2240</v>
      </c>
      <c r="AE117" s="5">
        <v>0.224</v>
      </c>
      <c r="AF117" s="4"/>
      <c r="AG117" s="4"/>
      <c r="AH117" s="4"/>
      <c r="AI117" s="4"/>
      <c r="AJ117" s="5">
        <v>67</v>
      </c>
      <c r="AK117" s="5">
        <v>299.11</v>
      </c>
      <c r="AL117" s="5">
        <v>0.3</v>
      </c>
      <c r="AM117" s="4"/>
      <c r="AN117" s="4"/>
      <c r="AO117" s="4"/>
      <c r="AP117" s="4"/>
      <c r="AQ117" s="2" t="s">
        <v>46</v>
      </c>
      <c r="AR117" s="2" t="s">
        <v>51</v>
      </c>
      <c r="AT117" s="22" t="s">
        <v>408</v>
      </c>
      <c r="AU117" s="22"/>
    </row>
    <row r="118" spans="1:47">
      <c r="A118" s="2" t="s">
        <v>46</v>
      </c>
      <c r="B118" s="3">
        <v>1</v>
      </c>
      <c r="C118" s="2" t="s">
        <v>45</v>
      </c>
      <c r="D118" s="2" t="s">
        <v>44</v>
      </c>
      <c r="E118" s="2" t="s">
        <v>47</v>
      </c>
      <c r="F118" s="2" t="s">
        <v>48</v>
      </c>
      <c r="G118" s="2" t="s">
        <v>49</v>
      </c>
      <c r="H118" s="2" t="s">
        <v>50</v>
      </c>
      <c r="I118" s="2" t="s">
        <v>51</v>
      </c>
      <c r="J118" s="2" t="s">
        <v>72</v>
      </c>
      <c r="K118" s="2" t="s">
        <v>141</v>
      </c>
      <c r="L118" s="7">
        <v>2</v>
      </c>
      <c r="M118" s="2" t="s">
        <v>59</v>
      </c>
      <c r="N118" s="7">
        <v>1</v>
      </c>
      <c r="O118" s="2" t="s">
        <v>60</v>
      </c>
      <c r="P118" s="7">
        <v>8</v>
      </c>
      <c r="Q118" s="2" t="s">
        <v>59</v>
      </c>
      <c r="R118" s="2" t="s">
        <v>142</v>
      </c>
      <c r="S118" s="7">
        <v>0</v>
      </c>
      <c r="T118" s="7">
        <v>100</v>
      </c>
      <c r="U118" s="7">
        <v>0</v>
      </c>
      <c r="V118" s="20">
        <v>20</v>
      </c>
      <c r="W118" s="2" t="s">
        <v>84</v>
      </c>
      <c r="X118" s="20">
        <v>80</v>
      </c>
      <c r="Y118" s="20">
        <v>0</v>
      </c>
      <c r="Z118" s="2" t="s">
        <v>51</v>
      </c>
      <c r="AA118" s="20">
        <v>0</v>
      </c>
      <c r="AB118" s="5">
        <v>6084</v>
      </c>
      <c r="AC118" s="5">
        <v>0.60840000000000005</v>
      </c>
      <c r="AD118" s="5">
        <v>6084</v>
      </c>
      <c r="AE118" s="5">
        <v>0.60840000000000005</v>
      </c>
      <c r="AF118" s="4"/>
      <c r="AG118" s="4"/>
      <c r="AH118" s="4"/>
      <c r="AI118" s="4"/>
      <c r="AJ118" s="5">
        <v>720</v>
      </c>
      <c r="AK118" s="5">
        <v>1183.43</v>
      </c>
      <c r="AL118" s="5">
        <v>1.18</v>
      </c>
      <c r="AM118" s="4"/>
      <c r="AN118" s="4"/>
      <c r="AO118" s="4"/>
      <c r="AP118" s="4"/>
      <c r="AQ118" s="2" t="s">
        <v>62</v>
      </c>
      <c r="AR118" s="2" t="s">
        <v>51</v>
      </c>
      <c r="AT118" s="22" t="s">
        <v>409</v>
      </c>
      <c r="AU118" s="22"/>
    </row>
    <row r="119" spans="1:47">
      <c r="A119" s="2" t="s">
        <v>46</v>
      </c>
      <c r="B119" s="3">
        <v>1</v>
      </c>
      <c r="C119" s="2" t="s">
        <v>45</v>
      </c>
      <c r="D119" s="2" t="s">
        <v>46</v>
      </c>
      <c r="E119" s="2" t="s">
        <v>47</v>
      </c>
      <c r="F119" s="2" t="s">
        <v>48</v>
      </c>
      <c r="G119" s="2" t="s">
        <v>115</v>
      </c>
      <c r="H119" s="2" t="s">
        <v>50</v>
      </c>
      <c r="I119" s="2" t="s">
        <v>51</v>
      </c>
      <c r="J119" s="2" t="s">
        <v>72</v>
      </c>
      <c r="K119" s="2" t="s">
        <v>141</v>
      </c>
      <c r="L119" s="7">
        <v>4.5</v>
      </c>
      <c r="M119" s="2" t="s">
        <v>59</v>
      </c>
      <c r="N119" s="7">
        <v>4</v>
      </c>
      <c r="O119" s="2" t="s">
        <v>60</v>
      </c>
      <c r="P119" s="7">
        <v>6</v>
      </c>
      <c r="Q119" s="2" t="s">
        <v>59</v>
      </c>
      <c r="R119" s="2" t="s">
        <v>143</v>
      </c>
      <c r="S119" s="4"/>
      <c r="T119" s="4"/>
      <c r="U119" s="4"/>
      <c r="V119" s="4"/>
      <c r="W119" s="2" t="s">
        <v>51</v>
      </c>
      <c r="X119" s="4"/>
      <c r="Y119" s="4"/>
      <c r="Z119" s="2" t="s">
        <v>51</v>
      </c>
      <c r="AA119" s="4"/>
      <c r="AB119" s="5">
        <v>3588</v>
      </c>
      <c r="AC119" s="5">
        <v>0.35880000000000001</v>
      </c>
      <c r="AD119" s="5">
        <v>3588</v>
      </c>
      <c r="AE119" s="5">
        <v>0.35880000000000001</v>
      </c>
      <c r="AF119" s="4"/>
      <c r="AG119" s="4"/>
      <c r="AH119" s="4"/>
      <c r="AI119" s="4"/>
      <c r="AJ119" s="5">
        <v>405</v>
      </c>
      <c r="AK119" s="5">
        <v>1128.76</v>
      </c>
      <c r="AL119" s="5">
        <v>1.1299999999999999</v>
      </c>
      <c r="AM119" s="4"/>
      <c r="AN119" s="4"/>
      <c r="AO119" s="4"/>
      <c r="AP119" s="4"/>
      <c r="AQ119" s="2" t="s">
        <v>46</v>
      </c>
      <c r="AR119" s="2" t="s">
        <v>51</v>
      </c>
      <c r="AT119" s="22" t="s">
        <v>409</v>
      </c>
      <c r="AU119" s="22"/>
    </row>
    <row r="120" spans="1:47">
      <c r="A120" s="2" t="s">
        <v>46</v>
      </c>
      <c r="B120" s="3">
        <v>1</v>
      </c>
      <c r="C120" s="2" t="s">
        <v>45</v>
      </c>
      <c r="D120" s="2" t="s">
        <v>55</v>
      </c>
      <c r="E120" s="2" t="s">
        <v>47</v>
      </c>
      <c r="F120" s="2" t="s">
        <v>205</v>
      </c>
      <c r="G120" s="2" t="s">
        <v>49</v>
      </c>
      <c r="H120" s="2" t="s">
        <v>206</v>
      </c>
      <c r="I120" s="2" t="s">
        <v>51</v>
      </c>
      <c r="J120" s="2" t="s">
        <v>72</v>
      </c>
      <c r="K120" s="2" t="s">
        <v>141</v>
      </c>
      <c r="L120" s="7">
        <v>500</v>
      </c>
      <c r="M120" s="2" t="s">
        <v>54</v>
      </c>
      <c r="N120" s="7">
        <v>200</v>
      </c>
      <c r="O120" s="2" t="s">
        <v>54</v>
      </c>
      <c r="P120" s="7">
        <v>1000</v>
      </c>
      <c r="Q120" s="2" t="s">
        <v>54</v>
      </c>
      <c r="R120" s="2" t="s">
        <v>216</v>
      </c>
      <c r="S120" s="7">
        <v>80</v>
      </c>
      <c r="T120" s="7">
        <v>20</v>
      </c>
      <c r="U120" s="7">
        <v>0</v>
      </c>
      <c r="V120" s="4"/>
      <c r="W120" s="2" t="s">
        <v>51</v>
      </c>
      <c r="X120" s="4"/>
      <c r="Y120" s="4"/>
      <c r="Z120" s="2" t="s">
        <v>51</v>
      </c>
      <c r="AA120" s="4"/>
      <c r="AB120" s="5">
        <v>1365</v>
      </c>
      <c r="AC120" s="5">
        <v>0.13650000000000001</v>
      </c>
      <c r="AD120" s="5">
        <v>1365</v>
      </c>
      <c r="AE120" s="5">
        <v>0.13650000000000001</v>
      </c>
      <c r="AF120" s="4"/>
      <c r="AG120" s="4"/>
      <c r="AH120" s="4"/>
      <c r="AI120" s="4"/>
      <c r="AJ120" s="6"/>
      <c r="AK120" s="6"/>
      <c r="AL120" s="6"/>
      <c r="AM120" s="4"/>
      <c r="AN120" s="4"/>
      <c r="AO120" s="4"/>
      <c r="AP120" s="4"/>
      <c r="AQ120" s="2" t="s">
        <v>46</v>
      </c>
      <c r="AR120" s="2" t="s">
        <v>51</v>
      </c>
      <c r="AT120" s="22" t="s">
        <v>409</v>
      </c>
      <c r="AU120" s="22"/>
    </row>
    <row r="121" spans="1:47">
      <c r="A121" s="2" t="s">
        <v>77</v>
      </c>
      <c r="B121" s="3">
        <v>1</v>
      </c>
      <c r="C121" s="2" t="s">
        <v>45</v>
      </c>
      <c r="D121" s="2" t="s">
        <v>119</v>
      </c>
      <c r="E121" s="2" t="s">
        <v>47</v>
      </c>
      <c r="F121" s="2" t="s">
        <v>48</v>
      </c>
      <c r="G121" s="2" t="s">
        <v>49</v>
      </c>
      <c r="H121" s="2" t="s">
        <v>50</v>
      </c>
      <c r="I121" s="2" t="s">
        <v>51</v>
      </c>
      <c r="J121" s="2" t="s">
        <v>72</v>
      </c>
      <c r="K121" s="2" t="s">
        <v>120</v>
      </c>
      <c r="L121" s="4"/>
      <c r="M121" s="2" t="s">
        <v>51</v>
      </c>
      <c r="N121" s="6"/>
      <c r="O121" s="2" t="s">
        <v>51</v>
      </c>
      <c r="P121" s="4"/>
      <c r="Q121" s="2" t="s">
        <v>51</v>
      </c>
      <c r="R121" s="2" t="s">
        <v>51</v>
      </c>
      <c r="S121" s="4"/>
      <c r="T121" s="4"/>
      <c r="U121" s="4"/>
      <c r="V121" s="4"/>
      <c r="W121" s="2" t="s">
        <v>51</v>
      </c>
      <c r="X121" s="4"/>
      <c r="Y121" s="4"/>
      <c r="Z121" s="2" t="s">
        <v>51</v>
      </c>
      <c r="AA121" s="4"/>
      <c r="AB121" s="5">
        <v>2060</v>
      </c>
      <c r="AC121" s="5">
        <v>0.20599999999999999</v>
      </c>
      <c r="AD121" s="5">
        <v>2060</v>
      </c>
      <c r="AE121" s="5">
        <v>0.20599999999999999</v>
      </c>
      <c r="AF121" s="4"/>
      <c r="AG121" s="4"/>
      <c r="AH121" s="4"/>
      <c r="AI121" s="4"/>
      <c r="AJ121" s="5">
        <v>360</v>
      </c>
      <c r="AK121" s="5">
        <v>1747.57</v>
      </c>
      <c r="AL121" s="5">
        <v>1.75</v>
      </c>
      <c r="AM121" s="4"/>
      <c r="AN121" s="4"/>
      <c r="AO121" s="4"/>
      <c r="AP121" s="4"/>
      <c r="AQ121" s="2" t="s">
        <v>51</v>
      </c>
      <c r="AR121" s="2" t="s">
        <v>66</v>
      </c>
      <c r="AT121" s="22" t="s">
        <v>410</v>
      </c>
      <c r="AU121" s="22"/>
    </row>
    <row r="122" spans="1:47">
      <c r="A122" s="2" t="s">
        <v>77</v>
      </c>
      <c r="B122" s="3">
        <v>1</v>
      </c>
      <c r="C122" s="2" t="s">
        <v>45</v>
      </c>
      <c r="D122" s="2" t="s">
        <v>100</v>
      </c>
      <c r="E122" s="2" t="s">
        <v>47</v>
      </c>
      <c r="F122" s="2" t="s">
        <v>48</v>
      </c>
      <c r="G122" s="2" t="s">
        <v>56</v>
      </c>
      <c r="H122" s="2" t="s">
        <v>50</v>
      </c>
      <c r="I122" s="2" t="s">
        <v>114</v>
      </c>
      <c r="J122" s="2" t="s">
        <v>52</v>
      </c>
      <c r="K122" s="2" t="s">
        <v>120</v>
      </c>
      <c r="L122" s="4"/>
      <c r="M122" s="2" t="s">
        <v>51</v>
      </c>
      <c r="N122" s="7">
        <v>100</v>
      </c>
      <c r="O122" s="2" t="s">
        <v>54</v>
      </c>
      <c r="P122" s="6"/>
      <c r="Q122" s="2" t="s">
        <v>51</v>
      </c>
      <c r="R122" s="2" t="s">
        <v>51</v>
      </c>
      <c r="S122" s="6"/>
      <c r="T122" s="6"/>
      <c r="U122" s="6"/>
      <c r="V122" s="4"/>
      <c r="W122" s="2" t="s">
        <v>51</v>
      </c>
      <c r="X122" s="4"/>
      <c r="Y122" s="4"/>
      <c r="Z122" s="2" t="s">
        <v>51</v>
      </c>
      <c r="AA122" s="4"/>
      <c r="AB122" s="5">
        <v>1120</v>
      </c>
      <c r="AC122" s="5">
        <v>0.112</v>
      </c>
      <c r="AD122" s="5">
        <v>1120</v>
      </c>
      <c r="AE122" s="5">
        <v>0.112</v>
      </c>
      <c r="AF122" s="4"/>
      <c r="AG122" s="4"/>
      <c r="AH122" s="4"/>
      <c r="AI122" s="4"/>
      <c r="AJ122" s="5">
        <v>135</v>
      </c>
      <c r="AK122" s="5">
        <v>1205.3599999999999</v>
      </c>
      <c r="AL122" s="5">
        <v>1.21</v>
      </c>
      <c r="AM122" s="4"/>
      <c r="AN122" s="4"/>
      <c r="AO122" s="4"/>
      <c r="AP122" s="4"/>
      <c r="AQ122" s="2" t="s">
        <v>51</v>
      </c>
      <c r="AR122" s="2" t="s">
        <v>140</v>
      </c>
      <c r="AT122" s="22" t="s">
        <v>410</v>
      </c>
      <c r="AU122" s="22"/>
    </row>
    <row r="123" spans="1:47">
      <c r="A123" s="2" t="s">
        <v>77</v>
      </c>
      <c r="B123" s="3">
        <v>1</v>
      </c>
      <c r="C123" s="2" t="s">
        <v>45</v>
      </c>
      <c r="D123" s="2" t="s">
        <v>62</v>
      </c>
      <c r="E123" s="2" t="s">
        <v>47</v>
      </c>
      <c r="F123" s="2" t="s">
        <v>48</v>
      </c>
      <c r="G123" s="2" t="s">
        <v>56</v>
      </c>
      <c r="H123" s="2" t="s">
        <v>50</v>
      </c>
      <c r="I123" s="2" t="s">
        <v>139</v>
      </c>
      <c r="J123" s="2" t="s">
        <v>72</v>
      </c>
      <c r="K123" s="2" t="s">
        <v>120</v>
      </c>
      <c r="L123" s="4"/>
      <c r="M123" s="2" t="s">
        <v>51</v>
      </c>
      <c r="N123" s="6"/>
      <c r="O123" s="2" t="s">
        <v>51</v>
      </c>
      <c r="P123" s="4"/>
      <c r="Q123" s="2" t="s">
        <v>51</v>
      </c>
      <c r="R123" s="2" t="s">
        <v>51</v>
      </c>
      <c r="S123" s="6"/>
      <c r="T123" s="6"/>
      <c r="U123" s="4"/>
      <c r="V123" s="6"/>
      <c r="W123" s="2" t="s">
        <v>51</v>
      </c>
      <c r="X123" s="4"/>
      <c r="Y123" s="4"/>
      <c r="Z123" s="2" t="s">
        <v>51</v>
      </c>
      <c r="AA123" s="4"/>
      <c r="AB123" s="5">
        <v>1320</v>
      </c>
      <c r="AC123" s="5">
        <v>0.13200000000000001</v>
      </c>
      <c r="AD123" s="5">
        <v>1320</v>
      </c>
      <c r="AE123" s="5">
        <v>0.13200000000000001</v>
      </c>
      <c r="AF123" s="4"/>
      <c r="AG123" s="4"/>
      <c r="AH123" s="4"/>
      <c r="AI123" s="4"/>
      <c r="AJ123" s="5">
        <v>135</v>
      </c>
      <c r="AK123" s="5">
        <v>1022.73</v>
      </c>
      <c r="AL123" s="5">
        <v>1.02</v>
      </c>
      <c r="AM123" s="4"/>
      <c r="AN123" s="4"/>
      <c r="AO123" s="4"/>
      <c r="AP123" s="4"/>
      <c r="AQ123" s="2" t="s">
        <v>51</v>
      </c>
      <c r="AR123" s="2" t="s">
        <v>51</v>
      </c>
      <c r="AT123" s="22" t="s">
        <v>410</v>
      </c>
      <c r="AU123" s="22"/>
    </row>
    <row r="124" spans="1:47">
      <c r="A124" s="2" t="s">
        <v>77</v>
      </c>
      <c r="B124" s="3">
        <v>1</v>
      </c>
      <c r="C124" s="2" t="s">
        <v>45</v>
      </c>
      <c r="D124" s="2" t="s">
        <v>100</v>
      </c>
      <c r="E124" s="2" t="s">
        <v>47</v>
      </c>
      <c r="F124" s="2" t="s">
        <v>85</v>
      </c>
      <c r="G124" s="2" t="s">
        <v>49</v>
      </c>
      <c r="H124" s="2" t="s">
        <v>86</v>
      </c>
      <c r="I124" s="2" t="s">
        <v>174</v>
      </c>
      <c r="J124" s="2" t="s">
        <v>52</v>
      </c>
      <c r="K124" s="2" t="s">
        <v>120</v>
      </c>
      <c r="L124" s="4"/>
      <c r="M124" s="2" t="s">
        <v>51</v>
      </c>
      <c r="N124" s="4"/>
      <c r="O124" s="2" t="s">
        <v>51</v>
      </c>
      <c r="P124" s="6"/>
      <c r="Q124" s="2" t="s">
        <v>51</v>
      </c>
      <c r="R124" s="2" t="s">
        <v>51</v>
      </c>
      <c r="S124" s="6"/>
      <c r="T124" s="6"/>
      <c r="U124" s="6"/>
      <c r="V124" s="6"/>
      <c r="W124" s="2" t="s">
        <v>51</v>
      </c>
      <c r="X124" s="6"/>
      <c r="Y124" s="6"/>
      <c r="Z124" s="2" t="s">
        <v>51</v>
      </c>
      <c r="AA124" s="6"/>
      <c r="AB124" s="5">
        <v>1120</v>
      </c>
      <c r="AC124" s="5">
        <v>0.112</v>
      </c>
      <c r="AD124" s="5">
        <v>1120</v>
      </c>
      <c r="AE124" s="5">
        <v>0.112</v>
      </c>
      <c r="AF124" s="4"/>
      <c r="AG124" s="4"/>
      <c r="AH124" s="4"/>
      <c r="AI124" s="4"/>
      <c r="AJ124" s="5">
        <v>37</v>
      </c>
      <c r="AK124" s="5">
        <v>330.36</v>
      </c>
      <c r="AL124" s="5">
        <v>0.33</v>
      </c>
      <c r="AM124" s="4"/>
      <c r="AN124" s="4"/>
      <c r="AO124" s="4"/>
      <c r="AP124" s="4"/>
      <c r="AQ124" s="2" t="s">
        <v>51</v>
      </c>
      <c r="AR124" s="2" t="s">
        <v>140</v>
      </c>
      <c r="AT124" s="22" t="s">
        <v>410</v>
      </c>
      <c r="AU124" s="22"/>
    </row>
    <row r="125" spans="1:47">
      <c r="A125" s="2" t="s">
        <v>77</v>
      </c>
      <c r="B125" s="3">
        <v>1</v>
      </c>
      <c r="C125" s="2" t="s">
        <v>45</v>
      </c>
      <c r="D125" s="2" t="s">
        <v>55</v>
      </c>
      <c r="E125" s="2" t="s">
        <v>47</v>
      </c>
      <c r="F125" s="2" t="s">
        <v>186</v>
      </c>
      <c r="G125" s="2" t="s">
        <v>186</v>
      </c>
      <c r="H125" s="2" t="s">
        <v>187</v>
      </c>
      <c r="I125" s="2" t="s">
        <v>51</v>
      </c>
      <c r="J125" s="2" t="s">
        <v>186</v>
      </c>
      <c r="K125" s="2" t="s">
        <v>120</v>
      </c>
      <c r="L125" s="4"/>
      <c r="M125" s="2" t="s">
        <v>51</v>
      </c>
      <c r="N125" s="6"/>
      <c r="O125" s="2" t="s">
        <v>51</v>
      </c>
      <c r="P125" s="4"/>
      <c r="Q125" s="2" t="s">
        <v>51</v>
      </c>
      <c r="R125" s="2" t="s">
        <v>51</v>
      </c>
      <c r="S125" s="4"/>
      <c r="T125" s="4"/>
      <c r="U125" s="4"/>
      <c r="V125" s="4"/>
      <c r="W125" s="2" t="s">
        <v>51</v>
      </c>
      <c r="X125" s="4"/>
      <c r="Y125" s="4"/>
      <c r="Z125" s="2" t="s">
        <v>51</v>
      </c>
      <c r="AA125" s="4"/>
      <c r="AB125" s="5">
        <v>1080</v>
      </c>
      <c r="AC125" s="5">
        <v>0.108</v>
      </c>
      <c r="AD125" s="5">
        <v>1080</v>
      </c>
      <c r="AE125" s="5">
        <v>0.108</v>
      </c>
      <c r="AF125" s="4"/>
      <c r="AG125" s="4"/>
      <c r="AH125" s="4"/>
      <c r="AI125" s="4"/>
      <c r="AJ125" s="6"/>
      <c r="AK125" s="6"/>
      <c r="AL125" s="6"/>
      <c r="AM125" s="4"/>
      <c r="AN125" s="4"/>
      <c r="AO125" s="4"/>
      <c r="AP125" s="4"/>
      <c r="AQ125" s="2" t="s">
        <v>62</v>
      </c>
      <c r="AR125" s="2" t="s">
        <v>51</v>
      </c>
      <c r="AT125" s="22" t="s">
        <v>410</v>
      </c>
      <c r="AU125" s="22"/>
    </row>
    <row r="126" spans="1:47">
      <c r="A126" s="2" t="s">
        <v>77</v>
      </c>
      <c r="B126" s="3">
        <v>1</v>
      </c>
      <c r="C126" s="2" t="s">
        <v>45</v>
      </c>
      <c r="D126" s="2" t="s">
        <v>46</v>
      </c>
      <c r="E126" s="2" t="s">
        <v>47</v>
      </c>
      <c r="F126" s="2" t="s">
        <v>205</v>
      </c>
      <c r="G126" s="2" t="s">
        <v>156</v>
      </c>
      <c r="H126" s="2" t="s">
        <v>217</v>
      </c>
      <c r="I126" s="2" t="s">
        <v>218</v>
      </c>
      <c r="J126" s="2" t="s">
        <v>52</v>
      </c>
      <c r="K126" s="2" t="s">
        <v>120</v>
      </c>
      <c r="L126" s="7">
        <v>3</v>
      </c>
      <c r="M126" s="2" t="s">
        <v>59</v>
      </c>
      <c r="N126" s="4"/>
      <c r="O126" s="2" t="s">
        <v>51</v>
      </c>
      <c r="P126" s="4"/>
      <c r="Q126" s="2" t="s">
        <v>51</v>
      </c>
      <c r="R126" s="2" t="s">
        <v>219</v>
      </c>
      <c r="S126" s="4"/>
      <c r="T126" s="4"/>
      <c r="U126" s="4"/>
      <c r="V126" s="4"/>
      <c r="W126" s="2" t="s">
        <v>51</v>
      </c>
      <c r="X126" s="4"/>
      <c r="Y126" s="4"/>
      <c r="Z126" s="2" t="s">
        <v>51</v>
      </c>
      <c r="AA126" s="4"/>
      <c r="AB126" s="5">
        <v>1260</v>
      </c>
      <c r="AC126" s="5">
        <v>0.126</v>
      </c>
      <c r="AD126" s="5">
        <v>1260</v>
      </c>
      <c r="AE126" s="5">
        <v>0.126</v>
      </c>
      <c r="AF126" s="4"/>
      <c r="AG126" s="4"/>
      <c r="AH126" s="4"/>
      <c r="AI126" s="4"/>
      <c r="AJ126" s="6"/>
      <c r="AK126" s="6"/>
      <c r="AL126" s="6"/>
      <c r="AM126" s="4"/>
      <c r="AN126" s="4"/>
      <c r="AO126" s="4"/>
      <c r="AP126" s="4"/>
      <c r="AQ126" s="2" t="s">
        <v>44</v>
      </c>
      <c r="AR126" s="2" t="s">
        <v>220</v>
      </c>
      <c r="AT126" s="22" t="s">
        <v>410</v>
      </c>
      <c r="AU126" s="22"/>
    </row>
    <row r="127" spans="1:47">
      <c r="A127" s="2" t="s">
        <v>77</v>
      </c>
      <c r="B127" s="3">
        <v>1</v>
      </c>
      <c r="C127" s="2" t="s">
        <v>45</v>
      </c>
      <c r="D127" s="2" t="s">
        <v>46</v>
      </c>
      <c r="E127" s="2" t="s">
        <v>47</v>
      </c>
      <c r="F127" s="2" t="s">
        <v>221</v>
      </c>
      <c r="G127" s="2" t="s">
        <v>156</v>
      </c>
      <c r="H127" s="2" t="s">
        <v>206</v>
      </c>
      <c r="I127" s="2" t="s">
        <v>218</v>
      </c>
      <c r="J127" s="2" t="s">
        <v>52</v>
      </c>
      <c r="K127" s="2" t="s">
        <v>120</v>
      </c>
      <c r="L127" s="7">
        <v>2</v>
      </c>
      <c r="M127" s="2" t="s">
        <v>51</v>
      </c>
      <c r="N127" s="4"/>
      <c r="O127" s="2" t="s">
        <v>51</v>
      </c>
      <c r="P127" s="4"/>
      <c r="Q127" s="2" t="s">
        <v>51</v>
      </c>
      <c r="R127" s="2" t="s">
        <v>219</v>
      </c>
      <c r="S127" s="4"/>
      <c r="T127" s="4"/>
      <c r="U127" s="4"/>
      <c r="V127" s="4"/>
      <c r="W127" s="2" t="s">
        <v>51</v>
      </c>
      <c r="X127" s="4"/>
      <c r="Y127" s="4"/>
      <c r="Z127" s="2" t="s">
        <v>51</v>
      </c>
      <c r="AA127" s="4"/>
      <c r="AB127" s="5">
        <v>1260</v>
      </c>
      <c r="AC127" s="5">
        <v>0.126</v>
      </c>
      <c r="AD127" s="5">
        <v>1260</v>
      </c>
      <c r="AE127" s="5">
        <v>0.126</v>
      </c>
      <c r="AF127" s="4"/>
      <c r="AG127" s="4"/>
      <c r="AH127" s="4"/>
      <c r="AI127" s="4"/>
      <c r="AJ127" s="6"/>
      <c r="AK127" s="6"/>
      <c r="AL127" s="6"/>
      <c r="AM127" s="4"/>
      <c r="AN127" s="4"/>
      <c r="AO127" s="4"/>
      <c r="AP127" s="4"/>
      <c r="AQ127" s="2" t="s">
        <v>51</v>
      </c>
      <c r="AR127" s="2" t="s">
        <v>220</v>
      </c>
      <c r="AT127" s="22" t="s">
        <v>410</v>
      </c>
      <c r="AU127" s="22"/>
    </row>
    <row r="128" spans="1:47">
      <c r="A128" s="2" t="s">
        <v>77</v>
      </c>
      <c r="B128" s="3">
        <v>1</v>
      </c>
      <c r="C128" s="2" t="s">
        <v>45</v>
      </c>
      <c r="D128" s="2" t="s">
        <v>44</v>
      </c>
      <c r="E128" s="2" t="s">
        <v>47</v>
      </c>
      <c r="F128" s="2" t="s">
        <v>205</v>
      </c>
      <c r="G128" s="2" t="s">
        <v>49</v>
      </c>
      <c r="H128" s="2" t="s">
        <v>217</v>
      </c>
      <c r="I128" s="2" t="s">
        <v>51</v>
      </c>
      <c r="J128" s="2" t="s">
        <v>51</v>
      </c>
      <c r="K128" s="2" t="s">
        <v>120</v>
      </c>
      <c r="L128" s="7">
        <v>3</v>
      </c>
      <c r="M128" s="2" t="s">
        <v>59</v>
      </c>
      <c r="N128" s="6"/>
      <c r="O128" s="2" t="s">
        <v>51</v>
      </c>
      <c r="P128" s="4"/>
      <c r="Q128" s="2" t="s">
        <v>51</v>
      </c>
      <c r="R128" s="2" t="s">
        <v>219</v>
      </c>
      <c r="S128" s="6"/>
      <c r="T128" s="6"/>
      <c r="U128" s="6"/>
      <c r="V128" s="6"/>
      <c r="W128" s="2" t="s">
        <v>51</v>
      </c>
      <c r="X128" s="6"/>
      <c r="Y128" s="6"/>
      <c r="Z128" s="2" t="s">
        <v>51</v>
      </c>
      <c r="AA128" s="6"/>
      <c r="AB128" s="5">
        <v>294</v>
      </c>
      <c r="AC128" s="5">
        <v>2.9399999999999999E-2</v>
      </c>
      <c r="AD128" s="5">
        <v>294</v>
      </c>
      <c r="AE128" s="5">
        <v>2.9399999999999999E-2</v>
      </c>
      <c r="AF128" s="4"/>
      <c r="AG128" s="4"/>
      <c r="AH128" s="4"/>
      <c r="AI128" s="4"/>
      <c r="AJ128" s="6"/>
      <c r="AK128" s="6"/>
      <c r="AL128" s="6"/>
      <c r="AM128" s="4"/>
      <c r="AN128" s="4"/>
      <c r="AO128" s="4"/>
      <c r="AP128" s="4"/>
      <c r="AQ128" s="2" t="s">
        <v>51</v>
      </c>
      <c r="AR128" s="2" t="s">
        <v>51</v>
      </c>
      <c r="AT128" s="22" t="s">
        <v>410</v>
      </c>
      <c r="AU128" s="22"/>
    </row>
    <row r="129" spans="1:47">
      <c r="A129" s="2" t="s">
        <v>77</v>
      </c>
      <c r="B129" s="3">
        <v>1</v>
      </c>
      <c r="C129" s="2" t="s">
        <v>45</v>
      </c>
      <c r="D129" s="2" t="s">
        <v>77</v>
      </c>
      <c r="E129" s="2" t="s">
        <v>47</v>
      </c>
      <c r="F129" s="2" t="s">
        <v>155</v>
      </c>
      <c r="G129" s="2" t="s">
        <v>156</v>
      </c>
      <c r="H129" s="2" t="s">
        <v>157</v>
      </c>
      <c r="I129" s="2" t="s">
        <v>214</v>
      </c>
      <c r="J129" s="2" t="s">
        <v>72</v>
      </c>
      <c r="K129" s="2" t="s">
        <v>120</v>
      </c>
      <c r="L129" s="4"/>
      <c r="M129" s="2" t="s">
        <v>51</v>
      </c>
      <c r="N129" s="4"/>
      <c r="O129" s="2" t="s">
        <v>51</v>
      </c>
      <c r="P129" s="4"/>
      <c r="Q129" s="2" t="s">
        <v>51</v>
      </c>
      <c r="R129" s="2" t="s">
        <v>51</v>
      </c>
      <c r="S129" s="6"/>
      <c r="T129" s="6"/>
      <c r="U129" s="6"/>
      <c r="V129" s="4"/>
      <c r="W129" s="2" t="s">
        <v>51</v>
      </c>
      <c r="X129" s="4"/>
      <c r="Y129" s="4"/>
      <c r="Z129" s="2" t="s">
        <v>51</v>
      </c>
      <c r="AA129" s="4"/>
      <c r="AB129" s="5">
        <v>4610</v>
      </c>
      <c r="AC129" s="5">
        <v>0.46100000000000002</v>
      </c>
      <c r="AD129" s="5">
        <v>4610</v>
      </c>
      <c r="AE129" s="5">
        <v>0.46100000000000002</v>
      </c>
      <c r="AF129" s="4"/>
      <c r="AG129" s="4"/>
      <c r="AH129" s="4"/>
      <c r="AI129" s="4"/>
      <c r="AJ129" s="6"/>
      <c r="AK129" s="6"/>
      <c r="AL129" s="6"/>
      <c r="AM129" s="4"/>
      <c r="AN129" s="4"/>
      <c r="AO129" s="4"/>
      <c r="AP129" s="4"/>
      <c r="AQ129" s="2" t="s">
        <v>51</v>
      </c>
      <c r="AR129" s="2" t="s">
        <v>51</v>
      </c>
      <c r="AT129" s="22" t="s">
        <v>410</v>
      </c>
      <c r="AU129" s="22"/>
    </row>
    <row r="130" spans="1:47">
      <c r="A130" s="2" t="s">
        <v>77</v>
      </c>
      <c r="B130" s="3">
        <v>1</v>
      </c>
      <c r="C130" s="2" t="s">
        <v>45</v>
      </c>
      <c r="D130" s="2" t="s">
        <v>113</v>
      </c>
      <c r="E130" s="2" t="s">
        <v>47</v>
      </c>
      <c r="F130" s="2" t="s">
        <v>186</v>
      </c>
      <c r="G130" s="2" t="s">
        <v>186</v>
      </c>
      <c r="H130" s="2" t="s">
        <v>187</v>
      </c>
      <c r="I130" s="2" t="s">
        <v>51</v>
      </c>
      <c r="J130" s="2" t="s">
        <v>186</v>
      </c>
      <c r="K130" s="2" t="s">
        <v>120</v>
      </c>
      <c r="L130" s="4"/>
      <c r="M130" s="2" t="s">
        <v>51</v>
      </c>
      <c r="N130" s="4"/>
      <c r="O130" s="2" t="s">
        <v>51</v>
      </c>
      <c r="P130" s="4"/>
      <c r="Q130" s="2" t="s">
        <v>51</v>
      </c>
      <c r="R130" s="2" t="s">
        <v>51</v>
      </c>
      <c r="S130" s="4"/>
      <c r="T130" s="4"/>
      <c r="U130" s="4"/>
      <c r="V130" s="4"/>
      <c r="W130" s="2" t="s">
        <v>51</v>
      </c>
      <c r="X130" s="4"/>
      <c r="Y130" s="4"/>
      <c r="Z130" s="2" t="s">
        <v>51</v>
      </c>
      <c r="AA130" s="4"/>
      <c r="AB130" s="5">
        <v>3997</v>
      </c>
      <c r="AC130" s="5">
        <v>0.3997</v>
      </c>
      <c r="AD130" s="5">
        <v>3997</v>
      </c>
      <c r="AE130" s="5">
        <v>0.3997</v>
      </c>
      <c r="AF130" s="4"/>
      <c r="AG130" s="4"/>
      <c r="AH130" s="4"/>
      <c r="AI130" s="4"/>
      <c r="AJ130" s="6"/>
      <c r="AK130" s="6"/>
      <c r="AL130" s="6"/>
      <c r="AM130" s="4"/>
      <c r="AN130" s="4"/>
      <c r="AO130" s="4"/>
      <c r="AP130" s="4"/>
      <c r="AQ130" s="2" t="s">
        <v>51</v>
      </c>
      <c r="AR130" s="2" t="s">
        <v>51</v>
      </c>
      <c r="AT130" s="22" t="s">
        <v>410</v>
      </c>
      <c r="AU130" s="22"/>
    </row>
    <row r="131" spans="1:47">
      <c r="A131" s="2" t="s">
        <v>44</v>
      </c>
      <c r="B131" s="3">
        <v>1</v>
      </c>
      <c r="C131" s="2" t="s">
        <v>45</v>
      </c>
      <c r="D131" s="2" t="s">
        <v>55</v>
      </c>
      <c r="E131" s="2" t="s">
        <v>47</v>
      </c>
      <c r="F131" s="2" t="s">
        <v>48</v>
      </c>
      <c r="G131" s="2" t="s">
        <v>56</v>
      </c>
      <c r="H131" s="2" t="s">
        <v>50</v>
      </c>
      <c r="I131" s="2" t="s">
        <v>93</v>
      </c>
      <c r="J131" s="2" t="s">
        <v>52</v>
      </c>
      <c r="K131" s="2" t="s">
        <v>94</v>
      </c>
      <c r="L131" s="7">
        <v>360</v>
      </c>
      <c r="M131" s="2" t="s">
        <v>54</v>
      </c>
      <c r="N131" s="4"/>
      <c r="O131" s="2" t="s">
        <v>51</v>
      </c>
      <c r="P131" s="4"/>
      <c r="Q131" s="2" t="s">
        <v>51</v>
      </c>
      <c r="R131" s="2" t="s">
        <v>51</v>
      </c>
      <c r="S131" s="4"/>
      <c r="T131" s="4"/>
      <c r="U131" s="4"/>
      <c r="V131" s="4"/>
      <c r="W131" s="2" t="s">
        <v>51</v>
      </c>
      <c r="X131" s="4"/>
      <c r="Y131" s="4"/>
      <c r="Z131" s="2" t="s">
        <v>51</v>
      </c>
      <c r="AA131" s="4"/>
      <c r="AB131" s="5">
        <v>1243</v>
      </c>
      <c r="AC131" s="5">
        <v>0.12429999999999999</v>
      </c>
      <c r="AD131" s="5">
        <v>1243</v>
      </c>
      <c r="AE131" s="5">
        <v>0.12429999999999999</v>
      </c>
      <c r="AF131" s="4"/>
      <c r="AG131" s="4"/>
      <c r="AH131" s="4"/>
      <c r="AI131" s="4"/>
      <c r="AJ131" s="5">
        <v>360</v>
      </c>
      <c r="AK131" s="5">
        <v>2896.22</v>
      </c>
      <c r="AL131" s="5">
        <v>2.9</v>
      </c>
      <c r="AM131" s="4"/>
      <c r="AN131" s="4"/>
      <c r="AO131" s="4"/>
      <c r="AP131" s="4"/>
      <c r="AQ131" s="2" t="s">
        <v>55</v>
      </c>
      <c r="AR131" s="2" t="s">
        <v>51</v>
      </c>
      <c r="AT131" s="22" t="s">
        <v>411</v>
      </c>
      <c r="AU131" s="22"/>
    </row>
    <row r="132" spans="1:47">
      <c r="A132" s="2" t="s">
        <v>44</v>
      </c>
      <c r="B132" s="3">
        <v>1</v>
      </c>
      <c r="C132" s="2" t="s">
        <v>45</v>
      </c>
      <c r="D132" s="2" t="s">
        <v>46</v>
      </c>
      <c r="E132" s="2" t="s">
        <v>47</v>
      </c>
      <c r="F132" s="2" t="s">
        <v>85</v>
      </c>
      <c r="G132" s="2" t="s">
        <v>49</v>
      </c>
      <c r="H132" s="2" t="s">
        <v>134</v>
      </c>
      <c r="I132" s="2" t="s">
        <v>51</v>
      </c>
      <c r="J132" s="2" t="s">
        <v>72</v>
      </c>
      <c r="K132" s="2" t="s">
        <v>94</v>
      </c>
      <c r="L132" s="4"/>
      <c r="M132" s="2" t="s">
        <v>51</v>
      </c>
      <c r="N132" s="4"/>
      <c r="O132" s="2" t="s">
        <v>51</v>
      </c>
      <c r="P132" s="4"/>
      <c r="Q132" s="2" t="s">
        <v>51</v>
      </c>
      <c r="R132" s="2" t="s">
        <v>51</v>
      </c>
      <c r="S132" s="4"/>
      <c r="T132" s="4"/>
      <c r="U132" s="4"/>
      <c r="V132" s="4"/>
      <c r="W132" s="2" t="s">
        <v>51</v>
      </c>
      <c r="X132" s="4"/>
      <c r="Y132" s="4"/>
      <c r="Z132" s="2" t="s">
        <v>51</v>
      </c>
      <c r="AA132" s="4"/>
      <c r="AB132" s="5">
        <v>448</v>
      </c>
      <c r="AC132" s="5">
        <v>4.48E-2</v>
      </c>
      <c r="AD132" s="5">
        <v>448</v>
      </c>
      <c r="AE132" s="5">
        <v>4.48E-2</v>
      </c>
      <c r="AF132" s="4"/>
      <c r="AG132" s="4"/>
      <c r="AH132" s="4"/>
      <c r="AI132" s="4"/>
      <c r="AJ132" s="5">
        <v>33</v>
      </c>
      <c r="AK132" s="5">
        <v>736.61</v>
      </c>
      <c r="AL132" s="5">
        <v>0.74</v>
      </c>
      <c r="AM132" s="4"/>
      <c r="AN132" s="4"/>
      <c r="AO132" s="4"/>
      <c r="AP132" s="4"/>
      <c r="AQ132" s="2" t="s">
        <v>51</v>
      </c>
      <c r="AR132" s="2" t="s">
        <v>51</v>
      </c>
      <c r="AT132" s="22" t="s">
        <v>411</v>
      </c>
      <c r="AU132" s="22"/>
    </row>
    <row r="133" spans="1:47">
      <c r="A133" s="2" t="s">
        <v>44</v>
      </c>
      <c r="B133" s="3">
        <v>1</v>
      </c>
      <c r="C133" s="2" t="s">
        <v>45</v>
      </c>
      <c r="D133" s="2" t="s">
        <v>44</v>
      </c>
      <c r="E133" s="2" t="s">
        <v>47</v>
      </c>
      <c r="F133" s="2" t="s">
        <v>85</v>
      </c>
      <c r="G133" s="2" t="s">
        <v>56</v>
      </c>
      <c r="H133" s="2" t="s">
        <v>134</v>
      </c>
      <c r="I133" s="2" t="s">
        <v>171</v>
      </c>
      <c r="J133" s="2" t="s">
        <v>72</v>
      </c>
      <c r="K133" s="2" t="s">
        <v>94</v>
      </c>
      <c r="L133" s="4"/>
      <c r="M133" s="2" t="s">
        <v>51</v>
      </c>
      <c r="N133" s="7">
        <v>20</v>
      </c>
      <c r="O133" s="2" t="s">
        <v>54</v>
      </c>
      <c r="P133" s="4"/>
      <c r="Q133" s="2" t="s">
        <v>51</v>
      </c>
      <c r="R133" s="2" t="s">
        <v>51</v>
      </c>
      <c r="S133" s="7">
        <v>75</v>
      </c>
      <c r="T133" s="7">
        <v>25</v>
      </c>
      <c r="U133" s="4"/>
      <c r="V133" s="20">
        <v>100</v>
      </c>
      <c r="W133" s="2" t="s">
        <v>51</v>
      </c>
      <c r="X133" s="4"/>
      <c r="Y133" s="4"/>
      <c r="Z133" s="2" t="s">
        <v>51</v>
      </c>
      <c r="AA133" s="4"/>
      <c r="AB133" s="5">
        <v>100</v>
      </c>
      <c r="AC133" s="5">
        <v>0.01</v>
      </c>
      <c r="AD133" s="5">
        <v>100</v>
      </c>
      <c r="AE133" s="5">
        <v>0.01</v>
      </c>
      <c r="AF133" s="4"/>
      <c r="AG133" s="4"/>
      <c r="AH133" s="4"/>
      <c r="AI133" s="4"/>
      <c r="AJ133" s="5">
        <v>3</v>
      </c>
      <c r="AK133" s="5">
        <v>300</v>
      </c>
      <c r="AL133" s="5">
        <v>0.3</v>
      </c>
      <c r="AM133" s="4"/>
      <c r="AN133" s="4"/>
      <c r="AO133" s="4"/>
      <c r="AP133" s="4"/>
      <c r="AQ133" s="2" t="s">
        <v>51</v>
      </c>
      <c r="AR133" s="2" t="s">
        <v>51</v>
      </c>
      <c r="AT133" s="22" t="s">
        <v>411</v>
      </c>
      <c r="AU133" s="22"/>
    </row>
    <row r="134" spans="1:47">
      <c r="A134" s="2" t="s">
        <v>44</v>
      </c>
      <c r="B134" s="3">
        <v>1</v>
      </c>
      <c r="C134" s="2" t="s">
        <v>45</v>
      </c>
      <c r="D134" s="2" t="s">
        <v>55</v>
      </c>
      <c r="E134" s="2" t="s">
        <v>47</v>
      </c>
      <c r="F134" s="2" t="s">
        <v>85</v>
      </c>
      <c r="G134" s="2" t="s">
        <v>49</v>
      </c>
      <c r="H134" s="2" t="s">
        <v>86</v>
      </c>
      <c r="I134" s="2" t="s">
        <v>178</v>
      </c>
      <c r="J134" s="2" t="s">
        <v>52</v>
      </c>
      <c r="K134" s="2" t="s">
        <v>94</v>
      </c>
      <c r="L134" s="5">
        <v>10</v>
      </c>
      <c r="M134" s="2" t="s">
        <v>51</v>
      </c>
      <c r="N134" s="6"/>
      <c r="O134" s="2" t="s">
        <v>51</v>
      </c>
      <c r="P134" s="6"/>
      <c r="Q134" s="2" t="s">
        <v>51</v>
      </c>
      <c r="R134" s="2" t="s">
        <v>51</v>
      </c>
      <c r="S134" s="6"/>
      <c r="T134" s="6"/>
      <c r="U134" s="6"/>
      <c r="V134" s="6"/>
      <c r="W134" s="2" t="s">
        <v>51</v>
      </c>
      <c r="X134" s="6"/>
      <c r="Y134" s="6"/>
      <c r="Z134" s="2" t="s">
        <v>51</v>
      </c>
      <c r="AA134" s="6"/>
      <c r="AB134" s="5">
        <v>1243</v>
      </c>
      <c r="AC134" s="5">
        <v>0.12429999999999999</v>
      </c>
      <c r="AD134" s="5">
        <v>1243</v>
      </c>
      <c r="AE134" s="5">
        <v>0.12429999999999999</v>
      </c>
      <c r="AF134" s="4"/>
      <c r="AG134" s="4"/>
      <c r="AH134" s="4"/>
      <c r="AI134" s="4"/>
      <c r="AJ134" s="5">
        <v>10</v>
      </c>
      <c r="AK134" s="5">
        <v>80.45</v>
      </c>
      <c r="AL134" s="5">
        <v>0.08</v>
      </c>
      <c r="AM134" s="4"/>
      <c r="AN134" s="4"/>
      <c r="AO134" s="4"/>
      <c r="AP134" s="4"/>
      <c r="AQ134" s="2" t="s">
        <v>55</v>
      </c>
      <c r="AR134" s="2" t="s">
        <v>51</v>
      </c>
      <c r="AT134" s="22" t="s">
        <v>411</v>
      </c>
      <c r="AU134" s="22"/>
    </row>
    <row r="135" spans="1:47">
      <c r="A135" s="2" t="s">
        <v>77</v>
      </c>
      <c r="B135" s="3">
        <v>1</v>
      </c>
      <c r="C135" s="2" t="s">
        <v>45</v>
      </c>
      <c r="D135" s="2" t="s">
        <v>77</v>
      </c>
      <c r="E135" s="2" t="s">
        <v>47</v>
      </c>
      <c r="F135" s="2" t="s">
        <v>48</v>
      </c>
      <c r="G135" s="2" t="s">
        <v>49</v>
      </c>
      <c r="H135" s="2" t="s">
        <v>50</v>
      </c>
      <c r="I135" s="2" t="s">
        <v>51</v>
      </c>
      <c r="J135" s="2" t="s">
        <v>52</v>
      </c>
      <c r="K135" s="2" t="s">
        <v>118</v>
      </c>
      <c r="L135" s="6"/>
      <c r="M135" s="2" t="s">
        <v>51</v>
      </c>
      <c r="N135" s="6"/>
      <c r="O135" s="2" t="s">
        <v>51</v>
      </c>
      <c r="P135" s="4"/>
      <c r="Q135" s="2" t="s">
        <v>51</v>
      </c>
      <c r="R135" s="2" t="s">
        <v>51</v>
      </c>
      <c r="S135" s="6"/>
      <c r="T135" s="6"/>
      <c r="U135" s="6"/>
      <c r="V135" s="6"/>
      <c r="W135" s="2" t="s">
        <v>51</v>
      </c>
      <c r="X135" s="6"/>
      <c r="Y135" s="6"/>
      <c r="Z135" s="2" t="s">
        <v>51</v>
      </c>
      <c r="AA135" s="6"/>
      <c r="AB135" s="5">
        <v>1020</v>
      </c>
      <c r="AC135" s="5">
        <v>0.10199999999999999</v>
      </c>
      <c r="AD135" s="5">
        <v>1020</v>
      </c>
      <c r="AE135" s="5">
        <v>0.10199999999999999</v>
      </c>
      <c r="AF135" s="4"/>
      <c r="AG135" s="4"/>
      <c r="AH135" s="4"/>
      <c r="AI135" s="4"/>
      <c r="AJ135" s="5">
        <v>180</v>
      </c>
      <c r="AK135" s="5">
        <v>1764.71</v>
      </c>
      <c r="AL135" s="5">
        <v>1.76</v>
      </c>
      <c r="AM135" s="4"/>
      <c r="AN135" s="4"/>
      <c r="AO135" s="4"/>
      <c r="AP135" s="4"/>
      <c r="AQ135" s="2" t="s">
        <v>51</v>
      </c>
      <c r="AR135" s="2" t="s">
        <v>51</v>
      </c>
      <c r="AT135" s="22" t="s">
        <v>412</v>
      </c>
      <c r="AU135" s="22"/>
    </row>
    <row r="136" spans="1:47">
      <c r="A136" s="2" t="s">
        <v>77</v>
      </c>
      <c r="B136" s="3">
        <v>1</v>
      </c>
      <c r="C136" s="2" t="s">
        <v>45</v>
      </c>
      <c r="D136" s="2" t="s">
        <v>44</v>
      </c>
      <c r="E136" s="2" t="s">
        <v>47</v>
      </c>
      <c r="F136" s="2" t="s">
        <v>48</v>
      </c>
      <c r="G136" s="2" t="s">
        <v>49</v>
      </c>
      <c r="H136" s="2" t="s">
        <v>50</v>
      </c>
      <c r="I136" s="2" t="s">
        <v>51</v>
      </c>
      <c r="J136" s="2" t="s">
        <v>72</v>
      </c>
      <c r="K136" s="2" t="s">
        <v>118</v>
      </c>
      <c r="L136" s="6"/>
      <c r="M136" s="2" t="s">
        <v>51</v>
      </c>
      <c r="N136" s="5">
        <v>150</v>
      </c>
      <c r="O136" s="2" t="s">
        <v>54</v>
      </c>
      <c r="P136" s="6"/>
      <c r="Q136" s="2" t="s">
        <v>51</v>
      </c>
      <c r="R136" s="2" t="s">
        <v>162</v>
      </c>
      <c r="S136" s="5">
        <v>20</v>
      </c>
      <c r="T136" s="5">
        <v>80</v>
      </c>
      <c r="U136" s="5">
        <v>0</v>
      </c>
      <c r="V136" s="3">
        <v>20</v>
      </c>
      <c r="W136" s="2" t="s">
        <v>51</v>
      </c>
      <c r="X136" s="6"/>
      <c r="Y136" s="3">
        <v>80</v>
      </c>
      <c r="Z136" s="2" t="s">
        <v>51</v>
      </c>
      <c r="AA136" s="6"/>
      <c r="AB136" s="5">
        <v>2790</v>
      </c>
      <c r="AC136" s="5">
        <v>0.27900000000000003</v>
      </c>
      <c r="AD136" s="5">
        <v>2790</v>
      </c>
      <c r="AE136" s="5">
        <v>0.27900000000000003</v>
      </c>
      <c r="AF136" s="4"/>
      <c r="AG136" s="4"/>
      <c r="AH136" s="4"/>
      <c r="AI136" s="4"/>
      <c r="AJ136" s="5">
        <v>150</v>
      </c>
      <c r="AK136" s="5">
        <v>537.63</v>
      </c>
      <c r="AL136" s="5">
        <v>0.54</v>
      </c>
      <c r="AM136" s="4"/>
      <c r="AN136" s="4"/>
      <c r="AO136" s="4"/>
      <c r="AP136" s="4"/>
      <c r="AQ136" s="2" t="s">
        <v>46</v>
      </c>
      <c r="AR136" s="2" t="s">
        <v>51</v>
      </c>
      <c r="AT136" s="22" t="s">
        <v>412</v>
      </c>
      <c r="AU136" s="22"/>
    </row>
    <row r="137" spans="1:47">
      <c r="A137" s="2" t="s">
        <v>77</v>
      </c>
      <c r="B137" s="3">
        <v>1</v>
      </c>
      <c r="C137" s="2" t="s">
        <v>45</v>
      </c>
      <c r="D137" s="2" t="s">
        <v>46</v>
      </c>
      <c r="E137" s="2" t="s">
        <v>47</v>
      </c>
      <c r="F137" s="2" t="s">
        <v>85</v>
      </c>
      <c r="G137" s="2" t="s">
        <v>49</v>
      </c>
      <c r="H137" s="2" t="s">
        <v>86</v>
      </c>
      <c r="I137" s="2" t="s">
        <v>51</v>
      </c>
      <c r="J137" s="2" t="s">
        <v>72</v>
      </c>
      <c r="K137" s="2" t="s">
        <v>118</v>
      </c>
      <c r="L137" s="4"/>
      <c r="M137" s="2" t="s">
        <v>51</v>
      </c>
      <c r="N137" s="4"/>
      <c r="O137" s="2" t="s">
        <v>51</v>
      </c>
      <c r="P137" s="4"/>
      <c r="Q137" s="2" t="s">
        <v>51</v>
      </c>
      <c r="R137" s="2" t="s">
        <v>51</v>
      </c>
      <c r="S137" s="4"/>
      <c r="T137" s="4"/>
      <c r="U137" s="4"/>
      <c r="V137" s="4"/>
      <c r="W137" s="2" t="s">
        <v>51</v>
      </c>
      <c r="X137" s="4"/>
      <c r="Y137" s="4"/>
      <c r="Z137" s="2" t="s">
        <v>51</v>
      </c>
      <c r="AA137" s="4"/>
      <c r="AB137" s="5">
        <v>260</v>
      </c>
      <c r="AC137" s="5">
        <v>2.5999999999999999E-2</v>
      </c>
      <c r="AD137" s="5">
        <v>260</v>
      </c>
      <c r="AE137" s="5">
        <v>2.5999999999999999E-2</v>
      </c>
      <c r="AF137" s="4"/>
      <c r="AG137" s="4"/>
      <c r="AH137" s="4"/>
      <c r="AI137" s="4"/>
      <c r="AJ137" s="5">
        <v>12</v>
      </c>
      <c r="AK137" s="5">
        <v>461.54</v>
      </c>
      <c r="AL137" s="5">
        <v>0.46</v>
      </c>
      <c r="AM137" s="4"/>
      <c r="AN137" s="4"/>
      <c r="AO137" s="4"/>
      <c r="AP137" s="4"/>
      <c r="AQ137" s="2" t="s">
        <v>44</v>
      </c>
      <c r="AR137" s="2" t="s">
        <v>51</v>
      </c>
      <c r="AT137" s="22" t="s">
        <v>412</v>
      </c>
      <c r="AU137" s="22"/>
    </row>
    <row r="138" spans="1:47">
      <c r="A138" s="2" t="s">
        <v>77</v>
      </c>
      <c r="B138" s="3">
        <v>1</v>
      </c>
      <c r="C138" s="2" t="s">
        <v>45</v>
      </c>
      <c r="D138" s="2" t="s">
        <v>55</v>
      </c>
      <c r="E138" s="2" t="s">
        <v>47</v>
      </c>
      <c r="F138" s="2" t="s">
        <v>85</v>
      </c>
      <c r="G138" s="2" t="s">
        <v>49</v>
      </c>
      <c r="H138" s="2" t="s">
        <v>165</v>
      </c>
      <c r="I138" s="2" t="s">
        <v>51</v>
      </c>
      <c r="J138" s="2" t="s">
        <v>72</v>
      </c>
      <c r="K138" s="2" t="s">
        <v>118</v>
      </c>
      <c r="L138" s="6"/>
      <c r="M138" s="2" t="s">
        <v>51</v>
      </c>
      <c r="N138" s="4"/>
      <c r="O138" s="2" t="s">
        <v>51</v>
      </c>
      <c r="P138" s="4"/>
      <c r="Q138" s="2" t="s">
        <v>51</v>
      </c>
      <c r="R138" s="2" t="s">
        <v>51</v>
      </c>
      <c r="S138" s="4"/>
      <c r="T138" s="4"/>
      <c r="U138" s="4"/>
      <c r="V138" s="4"/>
      <c r="W138" s="2" t="s">
        <v>51</v>
      </c>
      <c r="X138" s="4"/>
      <c r="Y138" s="4"/>
      <c r="Z138" s="2" t="s">
        <v>51</v>
      </c>
      <c r="AA138" s="4"/>
      <c r="AB138" s="5">
        <v>150</v>
      </c>
      <c r="AC138" s="5">
        <v>1.4999999999999999E-2</v>
      </c>
      <c r="AD138" s="5">
        <v>150</v>
      </c>
      <c r="AE138" s="5">
        <v>1.4999999999999999E-2</v>
      </c>
      <c r="AF138" s="4"/>
      <c r="AG138" s="4"/>
      <c r="AH138" s="4"/>
      <c r="AI138" s="4"/>
      <c r="AJ138" s="5">
        <v>5</v>
      </c>
      <c r="AK138" s="5">
        <v>333.33</v>
      </c>
      <c r="AL138" s="5">
        <v>0.33</v>
      </c>
      <c r="AM138" s="4"/>
      <c r="AN138" s="4"/>
      <c r="AO138" s="4"/>
      <c r="AP138" s="4"/>
      <c r="AQ138" s="2" t="s">
        <v>44</v>
      </c>
      <c r="AR138" s="2" t="s">
        <v>51</v>
      </c>
      <c r="AT138" s="22" t="s">
        <v>412</v>
      </c>
      <c r="AU138" s="22"/>
    </row>
    <row r="139" spans="1:47">
      <c r="A139" s="2" t="s">
        <v>77</v>
      </c>
      <c r="B139" s="3">
        <v>1</v>
      </c>
      <c r="C139" s="2" t="s">
        <v>45</v>
      </c>
      <c r="D139" s="2" t="s">
        <v>62</v>
      </c>
      <c r="E139" s="2" t="s">
        <v>47</v>
      </c>
      <c r="F139" s="2" t="s">
        <v>155</v>
      </c>
      <c r="G139" s="2" t="s">
        <v>156</v>
      </c>
      <c r="H139" s="2" t="s">
        <v>157</v>
      </c>
      <c r="I139" s="2" t="s">
        <v>51</v>
      </c>
      <c r="J139" s="2" t="s">
        <v>72</v>
      </c>
      <c r="K139" s="2" t="s">
        <v>118</v>
      </c>
      <c r="L139" s="7">
        <v>45</v>
      </c>
      <c r="M139" s="2" t="s">
        <v>215</v>
      </c>
      <c r="N139" s="7">
        <v>30</v>
      </c>
      <c r="O139" s="2" t="s">
        <v>215</v>
      </c>
      <c r="P139" s="7">
        <v>60</v>
      </c>
      <c r="Q139" s="2" t="s">
        <v>215</v>
      </c>
      <c r="R139" s="2" t="s">
        <v>51</v>
      </c>
      <c r="S139" s="7">
        <v>100</v>
      </c>
      <c r="T139" s="4"/>
      <c r="U139" s="4"/>
      <c r="V139" s="20">
        <v>60</v>
      </c>
      <c r="W139" s="2" t="s">
        <v>51</v>
      </c>
      <c r="X139" s="4"/>
      <c r="Y139" s="20">
        <v>40</v>
      </c>
      <c r="Z139" s="2" t="s">
        <v>51</v>
      </c>
      <c r="AA139" s="4"/>
      <c r="AB139" s="5">
        <v>3870</v>
      </c>
      <c r="AC139" s="5">
        <v>0.38700000000000001</v>
      </c>
      <c r="AD139" s="5">
        <v>3870</v>
      </c>
      <c r="AE139" s="5">
        <v>0.38700000000000001</v>
      </c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2" t="s">
        <v>46</v>
      </c>
      <c r="AR139" s="2" t="s">
        <v>51</v>
      </c>
      <c r="AT139" s="22" t="s">
        <v>412</v>
      </c>
      <c r="AU139" s="22"/>
    </row>
    <row r="140" spans="1:47">
      <c r="A140" s="2" t="s">
        <v>77</v>
      </c>
      <c r="B140" s="3">
        <v>1</v>
      </c>
      <c r="C140" s="2" t="s">
        <v>45</v>
      </c>
      <c r="D140" s="2" t="s">
        <v>77</v>
      </c>
      <c r="E140" s="2" t="s">
        <v>47</v>
      </c>
      <c r="F140" s="2" t="s">
        <v>155</v>
      </c>
      <c r="G140" s="2" t="s">
        <v>49</v>
      </c>
      <c r="H140" s="2" t="s">
        <v>189</v>
      </c>
      <c r="I140" s="2" t="s">
        <v>51</v>
      </c>
      <c r="J140" s="2" t="s">
        <v>52</v>
      </c>
      <c r="K140" s="2" t="s">
        <v>118</v>
      </c>
      <c r="L140" s="7">
        <v>11</v>
      </c>
      <c r="M140" s="2" t="s">
        <v>196</v>
      </c>
      <c r="N140" s="4"/>
      <c r="O140" s="2" t="s">
        <v>51</v>
      </c>
      <c r="P140" s="4"/>
      <c r="Q140" s="2" t="s">
        <v>51</v>
      </c>
      <c r="R140" s="2" t="s">
        <v>51</v>
      </c>
      <c r="S140" s="7">
        <v>40</v>
      </c>
      <c r="T140" s="7">
        <v>60</v>
      </c>
      <c r="U140" s="7">
        <v>0</v>
      </c>
      <c r="V140" s="4"/>
      <c r="W140" s="2" t="s">
        <v>51</v>
      </c>
      <c r="X140" s="4"/>
      <c r="Y140" s="4"/>
      <c r="Z140" s="2" t="s">
        <v>51</v>
      </c>
      <c r="AA140" s="4"/>
      <c r="AB140" s="5">
        <v>1020</v>
      </c>
      <c r="AC140" s="5">
        <v>0.10199999999999999</v>
      </c>
      <c r="AD140" s="5">
        <v>1020</v>
      </c>
      <c r="AE140" s="5">
        <v>0.10199999999999999</v>
      </c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2" t="s">
        <v>46</v>
      </c>
      <c r="AR140" s="2" t="s">
        <v>51</v>
      </c>
      <c r="AT140" s="22" t="s">
        <v>412</v>
      </c>
      <c r="AU140" s="22"/>
    </row>
    <row r="141" spans="1:47">
      <c r="A141" s="2" t="s">
        <v>77</v>
      </c>
      <c r="B141" s="3">
        <v>1</v>
      </c>
      <c r="C141" s="2" t="s">
        <v>45</v>
      </c>
      <c r="D141" s="2" t="s">
        <v>100</v>
      </c>
      <c r="E141" s="2" t="s">
        <v>47</v>
      </c>
      <c r="F141" s="2" t="s">
        <v>205</v>
      </c>
      <c r="G141" s="2" t="s">
        <v>49</v>
      </c>
      <c r="H141" s="2" t="s">
        <v>206</v>
      </c>
      <c r="I141" s="2" t="s">
        <v>51</v>
      </c>
      <c r="J141" s="2" t="s">
        <v>72</v>
      </c>
      <c r="K141" s="2" t="s">
        <v>118</v>
      </c>
      <c r="L141" s="4"/>
      <c r="M141" s="2" t="s">
        <v>51</v>
      </c>
      <c r="N141" s="6"/>
      <c r="O141" s="2" t="s">
        <v>51</v>
      </c>
      <c r="P141" s="4"/>
      <c r="Q141" s="2" t="s">
        <v>51</v>
      </c>
      <c r="R141" s="2" t="s">
        <v>51</v>
      </c>
      <c r="S141" s="7">
        <v>100</v>
      </c>
      <c r="T141" s="7">
        <v>0</v>
      </c>
      <c r="U141" s="7">
        <v>0</v>
      </c>
      <c r="V141" s="4"/>
      <c r="W141" s="2" t="s">
        <v>51</v>
      </c>
      <c r="X141" s="4"/>
      <c r="Y141" s="4"/>
      <c r="Z141" s="2" t="s">
        <v>51</v>
      </c>
      <c r="AA141" s="4"/>
      <c r="AB141" s="5">
        <v>420</v>
      </c>
      <c r="AC141" s="5">
        <v>4.2000000000000003E-2</v>
      </c>
      <c r="AD141" s="5">
        <v>420</v>
      </c>
      <c r="AE141" s="5">
        <v>4.2000000000000003E-2</v>
      </c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2" t="s">
        <v>46</v>
      </c>
      <c r="AR141" s="2" t="s">
        <v>51</v>
      </c>
      <c r="AT141" s="22" t="s">
        <v>412</v>
      </c>
      <c r="AU141" s="22"/>
    </row>
    <row r="142" spans="1:47">
      <c r="A142" s="2" t="s">
        <v>55</v>
      </c>
      <c r="B142" s="3">
        <v>1</v>
      </c>
      <c r="C142" s="2" t="s">
        <v>45</v>
      </c>
      <c r="D142" s="2" t="s">
        <v>55</v>
      </c>
      <c r="E142" s="2" t="s">
        <v>47</v>
      </c>
      <c r="F142" s="2" t="s">
        <v>48</v>
      </c>
      <c r="G142" s="2" t="s">
        <v>56</v>
      </c>
      <c r="H142" s="2" t="s">
        <v>50</v>
      </c>
      <c r="I142" s="2" t="s">
        <v>51</v>
      </c>
      <c r="J142" s="2" t="s">
        <v>72</v>
      </c>
      <c r="K142" s="2" t="s">
        <v>151</v>
      </c>
      <c r="L142" s="4"/>
      <c r="M142" s="2" t="s">
        <v>51</v>
      </c>
      <c r="N142" s="7">
        <v>150</v>
      </c>
      <c r="O142" s="2" t="s">
        <v>54</v>
      </c>
      <c r="P142" s="4"/>
      <c r="Q142" s="2" t="s">
        <v>51</v>
      </c>
      <c r="R142" s="2" t="s">
        <v>143</v>
      </c>
      <c r="S142" s="4"/>
      <c r="T142" s="4"/>
      <c r="U142" s="4"/>
      <c r="V142" s="4"/>
      <c r="W142" s="2" t="s">
        <v>51</v>
      </c>
      <c r="X142" s="4"/>
      <c r="Y142" s="4"/>
      <c r="Z142" s="2" t="s">
        <v>51</v>
      </c>
      <c r="AA142" s="4"/>
      <c r="AB142" s="5">
        <v>1950</v>
      </c>
      <c r="AC142" s="5">
        <v>0.19500000000000001</v>
      </c>
      <c r="AD142" s="5">
        <v>1950</v>
      </c>
      <c r="AE142" s="5">
        <v>0.19500000000000001</v>
      </c>
      <c r="AF142" s="4"/>
      <c r="AG142" s="4"/>
      <c r="AH142" s="4"/>
      <c r="AI142" s="4"/>
      <c r="AJ142" s="7">
        <v>150</v>
      </c>
      <c r="AK142" s="7">
        <v>769.23</v>
      </c>
      <c r="AL142" s="7">
        <v>0.77</v>
      </c>
      <c r="AM142" s="4"/>
      <c r="AN142" s="4"/>
      <c r="AO142" s="4"/>
      <c r="AP142" s="4"/>
      <c r="AQ142" s="2" t="s">
        <v>44</v>
      </c>
      <c r="AR142" s="2" t="s">
        <v>51</v>
      </c>
      <c r="AT142" s="22" t="s">
        <v>413</v>
      </c>
      <c r="AU142" s="22"/>
    </row>
    <row r="143" spans="1:47">
      <c r="A143" s="2" t="s">
        <v>55</v>
      </c>
      <c r="B143" s="3">
        <v>1</v>
      </c>
      <c r="C143" s="2" t="s">
        <v>45</v>
      </c>
      <c r="D143" s="2" t="s">
        <v>46</v>
      </c>
      <c r="E143" s="2" t="s">
        <v>47</v>
      </c>
      <c r="F143" s="2" t="s">
        <v>155</v>
      </c>
      <c r="G143" s="2" t="s">
        <v>156</v>
      </c>
      <c r="H143" s="2" t="s">
        <v>157</v>
      </c>
      <c r="I143" s="2" t="s">
        <v>51</v>
      </c>
      <c r="J143" s="2" t="s">
        <v>72</v>
      </c>
      <c r="K143" s="2" t="s">
        <v>151</v>
      </c>
      <c r="L143" s="4"/>
      <c r="M143" s="2" t="s">
        <v>51</v>
      </c>
      <c r="N143" s="7">
        <v>100</v>
      </c>
      <c r="O143" s="2" t="s">
        <v>51</v>
      </c>
      <c r="P143" s="7">
        <v>160</v>
      </c>
      <c r="Q143" s="2" t="s">
        <v>51</v>
      </c>
      <c r="R143" s="2" t="s">
        <v>117</v>
      </c>
      <c r="S143" s="4"/>
      <c r="T143" s="4"/>
      <c r="U143" s="4"/>
      <c r="V143" s="20">
        <v>100</v>
      </c>
      <c r="W143" s="2" t="s">
        <v>51</v>
      </c>
      <c r="X143" s="4"/>
      <c r="Y143" s="4"/>
      <c r="Z143" s="2" t="s">
        <v>51</v>
      </c>
      <c r="AA143" s="4"/>
      <c r="AB143" s="5">
        <v>11660</v>
      </c>
      <c r="AC143" s="5">
        <v>1.1659999999999999</v>
      </c>
      <c r="AD143" s="5">
        <v>11660</v>
      </c>
      <c r="AE143" s="5">
        <v>1.1659999999999999</v>
      </c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2" t="s">
        <v>44</v>
      </c>
      <c r="AR143" s="2" t="s">
        <v>51</v>
      </c>
      <c r="AT143" s="22" t="s">
        <v>413</v>
      </c>
      <c r="AU143" s="22"/>
    </row>
    <row r="144" spans="1:47">
      <c r="A144" s="2">
        <v>2</v>
      </c>
      <c r="B144" s="3">
        <v>1</v>
      </c>
      <c r="C144" s="2" t="s">
        <v>45</v>
      </c>
      <c r="D144" s="2" t="s">
        <v>55</v>
      </c>
      <c r="E144" s="2" t="s">
        <v>47</v>
      </c>
      <c r="F144" s="2" t="s">
        <v>48</v>
      </c>
      <c r="G144" s="2" t="s">
        <v>49</v>
      </c>
      <c r="H144" s="2" t="s">
        <v>50</v>
      </c>
      <c r="I144" s="2" t="s">
        <v>93</v>
      </c>
      <c r="J144" s="2" t="s">
        <v>72</v>
      </c>
      <c r="K144" s="2" t="s">
        <v>107</v>
      </c>
      <c r="L144" s="4"/>
      <c r="M144" s="2" t="s">
        <v>51</v>
      </c>
      <c r="N144" s="7">
        <v>180</v>
      </c>
      <c r="O144" s="2" t="s">
        <v>54</v>
      </c>
      <c r="P144" s="4"/>
      <c r="Q144" s="2" t="s">
        <v>51</v>
      </c>
      <c r="R144" s="2" t="s">
        <v>51</v>
      </c>
      <c r="S144" s="4"/>
      <c r="T144" s="4"/>
      <c r="U144" s="4"/>
      <c r="V144" s="4"/>
      <c r="W144" s="2" t="s">
        <v>51</v>
      </c>
      <c r="X144" s="4"/>
      <c r="Y144" s="4"/>
      <c r="Z144" s="2" t="s">
        <v>51</v>
      </c>
      <c r="AA144" s="4"/>
      <c r="AB144" s="5">
        <v>850</v>
      </c>
      <c r="AC144" s="5">
        <v>8.5000000000000006E-2</v>
      </c>
      <c r="AD144" s="5">
        <v>850</v>
      </c>
      <c r="AE144" s="5">
        <v>8.5000000000000006E-2</v>
      </c>
      <c r="AF144" s="4"/>
      <c r="AG144" s="4"/>
      <c r="AH144" s="4"/>
      <c r="AI144" s="4"/>
      <c r="AJ144" s="7">
        <v>180</v>
      </c>
      <c r="AK144" s="7">
        <v>2117.65</v>
      </c>
      <c r="AL144" s="7">
        <v>2.12</v>
      </c>
      <c r="AM144" s="4"/>
      <c r="AN144" s="4"/>
      <c r="AO144" s="4"/>
      <c r="AP144" s="4"/>
      <c r="AQ144" s="2" t="s">
        <v>46</v>
      </c>
      <c r="AR144" s="2" t="s">
        <v>51</v>
      </c>
      <c r="AT144" s="22" t="s">
        <v>414</v>
      </c>
      <c r="AU144" s="22"/>
    </row>
    <row r="145" spans="1:47">
      <c r="A145" s="2">
        <v>2</v>
      </c>
      <c r="B145" s="3">
        <v>1</v>
      </c>
      <c r="C145" s="2" t="s">
        <v>45</v>
      </c>
      <c r="D145" s="2" t="s">
        <v>55</v>
      </c>
      <c r="E145" s="2" t="s">
        <v>47</v>
      </c>
      <c r="F145" s="2" t="s">
        <v>85</v>
      </c>
      <c r="G145" s="2" t="s">
        <v>49</v>
      </c>
      <c r="H145" s="2" t="s">
        <v>86</v>
      </c>
      <c r="I145" s="2" t="s">
        <v>178</v>
      </c>
      <c r="J145" s="2" t="s">
        <v>52</v>
      </c>
      <c r="K145" s="2" t="s">
        <v>107</v>
      </c>
      <c r="L145" s="4"/>
      <c r="M145" s="2" t="s">
        <v>51</v>
      </c>
      <c r="N145" s="7">
        <v>8</v>
      </c>
      <c r="O145" s="2" t="s">
        <v>54</v>
      </c>
      <c r="P145" s="4"/>
      <c r="Q145" s="2" t="s">
        <v>51</v>
      </c>
      <c r="R145" s="2" t="s">
        <v>51</v>
      </c>
      <c r="S145" s="4"/>
      <c r="T145" s="4"/>
      <c r="U145" s="4"/>
      <c r="V145" s="4"/>
      <c r="W145" s="2" t="s">
        <v>51</v>
      </c>
      <c r="X145" s="4"/>
      <c r="Y145" s="4"/>
      <c r="Z145" s="2" t="s">
        <v>51</v>
      </c>
      <c r="AA145" s="4"/>
      <c r="AB145" s="5">
        <v>850</v>
      </c>
      <c r="AC145" s="5">
        <v>8.5000000000000006E-2</v>
      </c>
      <c r="AD145" s="5">
        <v>850</v>
      </c>
      <c r="AE145" s="5">
        <v>8.5000000000000006E-2</v>
      </c>
      <c r="AF145" s="4"/>
      <c r="AG145" s="4"/>
      <c r="AH145" s="4"/>
      <c r="AI145" s="4"/>
      <c r="AJ145" s="7">
        <v>25</v>
      </c>
      <c r="AK145" s="7">
        <v>294.12</v>
      </c>
      <c r="AL145" s="7">
        <v>0.28999999999999998</v>
      </c>
      <c r="AM145" s="4"/>
      <c r="AN145" s="4"/>
      <c r="AO145" s="4"/>
      <c r="AP145" s="4"/>
      <c r="AQ145" s="2" t="s">
        <v>46</v>
      </c>
      <c r="AR145" s="2" t="s">
        <v>51</v>
      </c>
      <c r="AT145" s="22" t="s">
        <v>414</v>
      </c>
      <c r="AU145" s="22"/>
    </row>
    <row r="146" spans="1:47">
      <c r="A146" s="2" t="s">
        <v>46</v>
      </c>
      <c r="B146" s="3">
        <v>1</v>
      </c>
      <c r="C146" s="2" t="s">
        <v>45</v>
      </c>
      <c r="D146" s="2" t="s">
        <v>55</v>
      </c>
      <c r="E146" s="2" t="s">
        <v>47</v>
      </c>
      <c r="F146" s="2" t="s">
        <v>48</v>
      </c>
      <c r="G146" s="2" t="s">
        <v>56</v>
      </c>
      <c r="H146" s="2" t="s">
        <v>50</v>
      </c>
      <c r="I146" s="2" t="s">
        <v>67</v>
      </c>
      <c r="J146" s="2" t="s">
        <v>52</v>
      </c>
      <c r="K146" s="2" t="s">
        <v>68</v>
      </c>
      <c r="L146" s="7">
        <v>900</v>
      </c>
      <c r="M146" s="2" t="s">
        <v>69</v>
      </c>
      <c r="N146" s="4"/>
      <c r="O146" s="2" t="s">
        <v>51</v>
      </c>
      <c r="P146" s="4"/>
      <c r="Q146" s="2" t="s">
        <v>51</v>
      </c>
      <c r="R146" s="2" t="s">
        <v>70</v>
      </c>
      <c r="S146" s="6"/>
      <c r="T146" s="6"/>
      <c r="U146" s="4"/>
      <c r="V146" s="4"/>
      <c r="W146" s="2" t="s">
        <v>51</v>
      </c>
      <c r="X146" s="4"/>
      <c r="Y146" s="4"/>
      <c r="Z146" s="2" t="s">
        <v>51</v>
      </c>
      <c r="AA146" s="4"/>
      <c r="AB146" s="5">
        <v>460</v>
      </c>
      <c r="AC146" s="5">
        <v>4.5999999999999999E-2</v>
      </c>
      <c r="AD146" s="5">
        <v>460</v>
      </c>
      <c r="AE146" s="5">
        <v>4.5999999999999999E-2</v>
      </c>
      <c r="AF146" s="4"/>
      <c r="AG146" s="4"/>
      <c r="AH146" s="4"/>
      <c r="AI146" s="4"/>
      <c r="AJ146" s="7">
        <v>270</v>
      </c>
      <c r="AK146" s="7">
        <v>5869.57</v>
      </c>
      <c r="AL146" s="7">
        <v>5.87</v>
      </c>
      <c r="AM146" s="4"/>
      <c r="AN146" s="4"/>
      <c r="AO146" s="4"/>
      <c r="AP146" s="4"/>
      <c r="AQ146" s="2" t="s">
        <v>46</v>
      </c>
      <c r="AR146" s="2" t="s">
        <v>51</v>
      </c>
      <c r="AT146" s="22" t="s">
        <v>415</v>
      </c>
      <c r="AU146" s="22"/>
    </row>
    <row r="147" spans="1:47">
      <c r="A147" s="2" t="s">
        <v>46</v>
      </c>
      <c r="B147" s="3">
        <v>1</v>
      </c>
      <c r="C147" s="2" t="s">
        <v>45</v>
      </c>
      <c r="D147" s="2" t="s">
        <v>46</v>
      </c>
      <c r="E147" s="2" t="s">
        <v>47</v>
      </c>
      <c r="F147" s="2" t="s">
        <v>48</v>
      </c>
      <c r="G147" s="2" t="s">
        <v>56</v>
      </c>
      <c r="H147" s="2" t="s">
        <v>50</v>
      </c>
      <c r="I147" s="2" t="s">
        <v>67</v>
      </c>
      <c r="J147" s="2" t="s">
        <v>52</v>
      </c>
      <c r="K147" s="2" t="s">
        <v>68</v>
      </c>
      <c r="L147" s="4"/>
      <c r="M147" s="2" t="s">
        <v>51</v>
      </c>
      <c r="N147" s="4"/>
      <c r="O147" s="2" t="s">
        <v>51</v>
      </c>
      <c r="P147" s="4"/>
      <c r="Q147" s="2" t="s">
        <v>51</v>
      </c>
      <c r="R147" s="2" t="s">
        <v>51</v>
      </c>
      <c r="S147" s="4"/>
      <c r="T147" s="4"/>
      <c r="U147" s="4"/>
      <c r="V147" s="4"/>
      <c r="W147" s="2" t="s">
        <v>51</v>
      </c>
      <c r="X147" s="4"/>
      <c r="Y147" s="4"/>
      <c r="Z147" s="2" t="s">
        <v>51</v>
      </c>
      <c r="AA147" s="4"/>
      <c r="AB147" s="5">
        <v>1072.095</v>
      </c>
      <c r="AC147" s="5">
        <v>0.107</v>
      </c>
      <c r="AD147" s="5">
        <v>1072</v>
      </c>
      <c r="AE147" s="5">
        <v>0.107</v>
      </c>
      <c r="AF147" s="4"/>
      <c r="AG147" s="4"/>
      <c r="AH147" s="4"/>
      <c r="AI147" s="4"/>
      <c r="AJ147" s="7">
        <v>300</v>
      </c>
      <c r="AK147" s="7">
        <v>2803.74</v>
      </c>
      <c r="AL147" s="7">
        <v>2.8</v>
      </c>
      <c r="AM147" s="4"/>
      <c r="AN147" s="4"/>
      <c r="AO147" s="4"/>
      <c r="AP147" s="4"/>
      <c r="AQ147" s="2" t="s">
        <v>51</v>
      </c>
      <c r="AR147" s="2" t="s">
        <v>51</v>
      </c>
      <c r="AT147" s="22" t="s">
        <v>415</v>
      </c>
      <c r="AU147" s="22"/>
    </row>
    <row r="148" spans="1:47">
      <c r="A148" s="2" t="s">
        <v>46</v>
      </c>
      <c r="B148" s="3">
        <v>1</v>
      </c>
      <c r="C148" s="2" t="s">
        <v>45</v>
      </c>
      <c r="D148" s="2" t="s">
        <v>44</v>
      </c>
      <c r="E148" s="2" t="s">
        <v>47</v>
      </c>
      <c r="F148" s="2" t="s">
        <v>48</v>
      </c>
      <c r="G148" s="2" t="s">
        <v>56</v>
      </c>
      <c r="H148" s="2" t="s">
        <v>50</v>
      </c>
      <c r="I148" s="2" t="s">
        <v>67</v>
      </c>
      <c r="J148" s="2" t="s">
        <v>72</v>
      </c>
      <c r="K148" s="2" t="s">
        <v>68</v>
      </c>
      <c r="L148" s="4"/>
      <c r="M148" s="2" t="s">
        <v>51</v>
      </c>
      <c r="N148" s="4"/>
      <c r="O148" s="2" t="s">
        <v>51</v>
      </c>
      <c r="P148" s="4"/>
      <c r="Q148" s="2" t="s">
        <v>51</v>
      </c>
      <c r="R148" s="2" t="s">
        <v>51</v>
      </c>
      <c r="S148" s="4"/>
      <c r="T148" s="4"/>
      <c r="U148" s="4"/>
      <c r="V148" s="4"/>
      <c r="W148" s="2" t="s">
        <v>51</v>
      </c>
      <c r="X148" s="4"/>
      <c r="Y148" s="4"/>
      <c r="Z148" s="2" t="s">
        <v>51</v>
      </c>
      <c r="AA148" s="4"/>
      <c r="AB148" s="5">
        <v>1636.6880000000001</v>
      </c>
      <c r="AC148" s="5">
        <v>0.16400000000000001</v>
      </c>
      <c r="AD148" s="5">
        <v>1637</v>
      </c>
      <c r="AE148" s="5">
        <v>0.16400000000000001</v>
      </c>
      <c r="AF148" s="4"/>
      <c r="AG148" s="4"/>
      <c r="AH148" s="4"/>
      <c r="AI148" s="4"/>
      <c r="AJ148" s="7">
        <v>280</v>
      </c>
      <c r="AK148" s="7">
        <v>1707.32</v>
      </c>
      <c r="AL148" s="7">
        <v>1.71</v>
      </c>
      <c r="AM148" s="4"/>
      <c r="AN148" s="4"/>
      <c r="AO148" s="4"/>
      <c r="AP148" s="4"/>
      <c r="AQ148" s="2" t="s">
        <v>51</v>
      </c>
      <c r="AR148" s="2" t="s">
        <v>51</v>
      </c>
      <c r="AT148" s="22" t="s">
        <v>415</v>
      </c>
      <c r="AU148" s="22"/>
    </row>
    <row r="149" spans="1:47">
      <c r="A149" s="2" t="s">
        <v>46</v>
      </c>
      <c r="B149" s="3">
        <v>1</v>
      </c>
      <c r="C149" s="2" t="s">
        <v>45</v>
      </c>
      <c r="D149" s="2" t="s">
        <v>55</v>
      </c>
      <c r="E149" s="2" t="s">
        <v>47</v>
      </c>
      <c r="F149" s="2" t="s">
        <v>85</v>
      </c>
      <c r="G149" s="2" t="s">
        <v>49</v>
      </c>
      <c r="H149" s="2" t="s">
        <v>86</v>
      </c>
      <c r="I149" s="2" t="s">
        <v>51</v>
      </c>
      <c r="J149" s="2" t="s">
        <v>52</v>
      </c>
      <c r="K149" s="2" t="s">
        <v>68</v>
      </c>
      <c r="L149" s="6"/>
      <c r="M149" s="2" t="s">
        <v>51</v>
      </c>
      <c r="N149" s="6"/>
      <c r="O149" s="2" t="s">
        <v>51</v>
      </c>
      <c r="P149" s="6"/>
      <c r="Q149" s="2" t="s">
        <v>51</v>
      </c>
      <c r="R149" s="2" t="s">
        <v>51</v>
      </c>
      <c r="S149" s="6"/>
      <c r="T149" s="6"/>
      <c r="U149" s="6"/>
      <c r="V149" s="6"/>
      <c r="W149" s="2" t="s">
        <v>51</v>
      </c>
      <c r="X149" s="6"/>
      <c r="Y149" s="6"/>
      <c r="Z149" s="2" t="s">
        <v>51</v>
      </c>
      <c r="AA149" s="6"/>
      <c r="AB149" s="5">
        <v>460</v>
      </c>
      <c r="AC149" s="5">
        <v>4.5999999999999999E-2</v>
      </c>
      <c r="AD149" s="5">
        <v>460</v>
      </c>
      <c r="AE149" s="5">
        <v>4.5999999999999999E-2</v>
      </c>
      <c r="AF149" s="4"/>
      <c r="AG149" s="4"/>
      <c r="AH149" s="4"/>
      <c r="AI149" s="4"/>
      <c r="AJ149" s="7">
        <v>28</v>
      </c>
      <c r="AK149" s="7">
        <v>608.70000000000005</v>
      </c>
      <c r="AL149" s="7">
        <v>0.61</v>
      </c>
      <c r="AM149" s="4"/>
      <c r="AN149" s="4"/>
      <c r="AO149" s="4"/>
      <c r="AP149" s="4"/>
      <c r="AQ149" s="2" t="s">
        <v>51</v>
      </c>
      <c r="AR149" s="2" t="s">
        <v>51</v>
      </c>
      <c r="AT149" s="22" t="s">
        <v>415</v>
      </c>
      <c r="AU149" s="22"/>
    </row>
    <row r="150" spans="1:47">
      <c r="A150" s="2" t="s">
        <v>46</v>
      </c>
      <c r="B150" s="3">
        <v>1</v>
      </c>
      <c r="C150" s="2" t="s">
        <v>45</v>
      </c>
      <c r="D150" s="2" t="s">
        <v>46</v>
      </c>
      <c r="E150" s="2" t="s">
        <v>47</v>
      </c>
      <c r="F150" s="2" t="s">
        <v>85</v>
      </c>
      <c r="G150" s="2" t="s">
        <v>49</v>
      </c>
      <c r="H150" s="2" t="s">
        <v>86</v>
      </c>
      <c r="I150" s="2" t="s">
        <v>51</v>
      </c>
      <c r="J150" s="2" t="s">
        <v>52</v>
      </c>
      <c r="K150" s="2" t="s">
        <v>68</v>
      </c>
      <c r="L150" s="4"/>
      <c r="M150" s="2" t="s">
        <v>51</v>
      </c>
      <c r="N150" s="4"/>
      <c r="O150" s="2" t="s">
        <v>51</v>
      </c>
      <c r="P150" s="4"/>
      <c r="Q150" s="2" t="s">
        <v>51</v>
      </c>
      <c r="R150" s="2" t="s">
        <v>51</v>
      </c>
      <c r="S150" s="4"/>
      <c r="T150" s="4"/>
      <c r="U150" s="4"/>
      <c r="V150" s="4"/>
      <c r="W150" s="2" t="s">
        <v>51</v>
      </c>
      <c r="X150" s="4"/>
      <c r="Y150" s="4"/>
      <c r="Z150" s="2" t="s">
        <v>51</v>
      </c>
      <c r="AA150" s="4"/>
      <c r="AB150" s="5">
        <v>1072.095</v>
      </c>
      <c r="AC150" s="5">
        <v>0.107</v>
      </c>
      <c r="AD150" s="5">
        <v>1072</v>
      </c>
      <c r="AE150" s="5">
        <v>0.107</v>
      </c>
      <c r="AF150" s="4"/>
      <c r="AG150" s="4"/>
      <c r="AH150" s="4"/>
      <c r="AI150" s="4"/>
      <c r="AJ150" s="7">
        <v>47</v>
      </c>
      <c r="AK150" s="7">
        <v>439.25</v>
      </c>
      <c r="AL150" s="7">
        <v>0.44</v>
      </c>
      <c r="AM150" s="4"/>
      <c r="AN150" s="4"/>
      <c r="AO150" s="4"/>
      <c r="AP150" s="4"/>
      <c r="AQ150" s="2" t="s">
        <v>51</v>
      </c>
      <c r="AR150" s="2" t="s">
        <v>51</v>
      </c>
      <c r="AT150" s="22" t="s">
        <v>415</v>
      </c>
      <c r="AU150" s="22"/>
    </row>
    <row r="151" spans="1:47">
      <c r="A151" s="2" t="s">
        <v>46</v>
      </c>
      <c r="B151" s="3">
        <v>1</v>
      </c>
      <c r="C151" s="2" t="s">
        <v>45</v>
      </c>
      <c r="D151" s="2" t="s">
        <v>62</v>
      </c>
      <c r="E151" s="2" t="s">
        <v>47</v>
      </c>
      <c r="F151" s="2" t="s">
        <v>85</v>
      </c>
      <c r="G151" s="2" t="s">
        <v>56</v>
      </c>
      <c r="H151" s="2" t="s">
        <v>147</v>
      </c>
      <c r="I151" s="2" t="s">
        <v>51</v>
      </c>
      <c r="J151" s="2" t="s">
        <v>52</v>
      </c>
      <c r="K151" s="2" t="s">
        <v>68</v>
      </c>
      <c r="L151" s="4"/>
      <c r="M151" s="2" t="s">
        <v>51</v>
      </c>
      <c r="N151" s="4"/>
      <c r="O151" s="2" t="s">
        <v>51</v>
      </c>
      <c r="P151" s="4"/>
      <c r="Q151" s="2" t="s">
        <v>51</v>
      </c>
      <c r="R151" s="2" t="s">
        <v>51</v>
      </c>
      <c r="S151" s="4"/>
      <c r="T151" s="4"/>
      <c r="U151" s="4"/>
      <c r="V151" s="4"/>
      <c r="W151" s="2" t="s">
        <v>51</v>
      </c>
      <c r="X151" s="4"/>
      <c r="Y151" s="4"/>
      <c r="Z151" s="2" t="s">
        <v>51</v>
      </c>
      <c r="AA151" s="4"/>
      <c r="AB151" s="5">
        <v>1640</v>
      </c>
      <c r="AC151" s="5">
        <v>0.16400000000000001</v>
      </c>
      <c r="AD151" s="5">
        <v>1640</v>
      </c>
      <c r="AE151" s="5">
        <v>0.16400000000000001</v>
      </c>
      <c r="AF151" s="4"/>
      <c r="AG151" s="4"/>
      <c r="AH151" s="4"/>
      <c r="AI151" s="4"/>
      <c r="AJ151" s="7">
        <v>36</v>
      </c>
      <c r="AK151" s="7">
        <v>219.51</v>
      </c>
      <c r="AL151" s="7">
        <v>0.22</v>
      </c>
      <c r="AM151" s="4"/>
      <c r="AN151" s="4"/>
      <c r="AO151" s="4"/>
      <c r="AP151" s="4"/>
      <c r="AQ151" s="2" t="s">
        <v>51</v>
      </c>
      <c r="AR151" s="2" t="s">
        <v>51</v>
      </c>
      <c r="AT151" s="22" t="s">
        <v>415</v>
      </c>
      <c r="AU151" s="22"/>
    </row>
    <row r="152" spans="1:47">
      <c r="A152" s="2" t="s">
        <v>46</v>
      </c>
      <c r="B152" s="3">
        <v>1</v>
      </c>
      <c r="C152" s="2" t="s">
        <v>45</v>
      </c>
      <c r="D152" s="2" t="s">
        <v>62</v>
      </c>
      <c r="E152" s="2" t="s">
        <v>47</v>
      </c>
      <c r="F152" s="2" t="s">
        <v>192</v>
      </c>
      <c r="G152" s="2" t="s">
        <v>49</v>
      </c>
      <c r="H152" s="2" t="s">
        <v>202</v>
      </c>
      <c r="I152" s="2" t="s">
        <v>51</v>
      </c>
      <c r="J152" s="2" t="s">
        <v>72</v>
      </c>
      <c r="K152" s="2" t="s">
        <v>68</v>
      </c>
      <c r="L152" s="6"/>
      <c r="M152" s="2" t="s">
        <v>51</v>
      </c>
      <c r="N152" s="5">
        <v>8</v>
      </c>
      <c r="O152" s="2" t="s">
        <v>60</v>
      </c>
      <c r="P152" s="6"/>
      <c r="Q152" s="2" t="s">
        <v>51</v>
      </c>
      <c r="R152" s="2" t="s">
        <v>51</v>
      </c>
      <c r="S152" s="6"/>
      <c r="T152" s="6"/>
      <c r="U152" s="6"/>
      <c r="V152" s="6"/>
      <c r="W152" s="2" t="s">
        <v>51</v>
      </c>
      <c r="X152" s="6"/>
      <c r="Y152" s="6"/>
      <c r="Z152" s="2" t="s">
        <v>51</v>
      </c>
      <c r="AA152" s="6"/>
      <c r="AB152" s="5">
        <v>1640</v>
      </c>
      <c r="AC152" s="5">
        <v>0.16400000000000001</v>
      </c>
      <c r="AD152" s="5">
        <v>1640</v>
      </c>
      <c r="AE152" s="5">
        <v>0.16400000000000001</v>
      </c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2" t="s">
        <v>46</v>
      </c>
      <c r="AR152" s="2" t="s">
        <v>51</v>
      </c>
      <c r="AT152" s="22" t="s">
        <v>415</v>
      </c>
      <c r="AU152" s="22"/>
    </row>
    <row r="153" spans="1:47">
      <c r="A153" s="2" t="s">
        <v>44</v>
      </c>
      <c r="B153" s="3">
        <v>1</v>
      </c>
      <c r="C153" s="2" t="s">
        <v>45</v>
      </c>
      <c r="D153" s="2" t="s">
        <v>55</v>
      </c>
      <c r="E153" s="2" t="s">
        <v>47</v>
      </c>
      <c r="F153" s="2" t="s">
        <v>48</v>
      </c>
      <c r="G153" s="2" t="s">
        <v>49</v>
      </c>
      <c r="H153" s="2" t="s">
        <v>50</v>
      </c>
      <c r="I153" s="2" t="s">
        <v>51</v>
      </c>
      <c r="J153" s="2" t="s">
        <v>52</v>
      </c>
      <c r="K153" s="2" t="s">
        <v>75</v>
      </c>
      <c r="L153" s="6"/>
      <c r="M153" s="2" t="s">
        <v>51</v>
      </c>
      <c r="N153" s="5">
        <v>180</v>
      </c>
      <c r="O153" s="2" t="s">
        <v>54</v>
      </c>
      <c r="P153" s="6"/>
      <c r="Q153" s="2" t="s">
        <v>51</v>
      </c>
      <c r="R153" s="2" t="s">
        <v>51</v>
      </c>
      <c r="S153" s="6"/>
      <c r="T153" s="6"/>
      <c r="U153" s="6"/>
      <c r="V153" s="6"/>
      <c r="W153" s="2" t="s">
        <v>51</v>
      </c>
      <c r="X153" s="6"/>
      <c r="Y153" s="6"/>
      <c r="Z153" s="2" t="s">
        <v>51</v>
      </c>
      <c r="AA153" s="6"/>
      <c r="AB153" s="5">
        <v>666</v>
      </c>
      <c r="AC153" s="5">
        <v>6.6600000000000006E-2</v>
      </c>
      <c r="AD153" s="5">
        <v>666</v>
      </c>
      <c r="AE153" s="5">
        <v>6.6600000000000006E-2</v>
      </c>
      <c r="AF153" s="4"/>
      <c r="AG153" s="4"/>
      <c r="AH153" s="4"/>
      <c r="AI153" s="4"/>
      <c r="AJ153" s="7">
        <v>280</v>
      </c>
      <c r="AK153" s="7">
        <v>4204.2</v>
      </c>
      <c r="AL153" s="7">
        <v>4.2</v>
      </c>
      <c r="AM153" s="4"/>
      <c r="AN153" s="4"/>
      <c r="AO153" s="4"/>
      <c r="AP153" s="4"/>
      <c r="AQ153" s="2" t="s">
        <v>44</v>
      </c>
      <c r="AR153" s="2" t="s">
        <v>51</v>
      </c>
      <c r="AT153" s="22" t="s">
        <v>416</v>
      </c>
      <c r="AU153" s="22"/>
    </row>
    <row r="154" spans="1:47">
      <c r="A154" s="2" t="s">
        <v>44</v>
      </c>
      <c r="B154" s="3">
        <v>1</v>
      </c>
      <c r="C154" s="2" t="s">
        <v>45</v>
      </c>
      <c r="D154" s="2" t="s">
        <v>100</v>
      </c>
      <c r="E154" s="2" t="s">
        <v>47</v>
      </c>
      <c r="F154" s="2" t="s">
        <v>48</v>
      </c>
      <c r="G154" s="2" t="s">
        <v>49</v>
      </c>
      <c r="H154" s="2" t="s">
        <v>50</v>
      </c>
      <c r="I154" s="2" t="s">
        <v>51</v>
      </c>
      <c r="J154" s="2" t="s">
        <v>72</v>
      </c>
      <c r="K154" s="2" t="s">
        <v>75</v>
      </c>
      <c r="L154" s="6"/>
      <c r="M154" s="2" t="s">
        <v>51</v>
      </c>
      <c r="N154" s="6"/>
      <c r="O154" s="2" t="s">
        <v>51</v>
      </c>
      <c r="P154" s="6"/>
      <c r="Q154" s="2" t="s">
        <v>51</v>
      </c>
      <c r="R154" s="2" t="s">
        <v>51</v>
      </c>
      <c r="S154" s="6"/>
      <c r="T154" s="6"/>
      <c r="U154" s="6"/>
      <c r="V154" s="6"/>
      <c r="W154" s="2" t="s">
        <v>51</v>
      </c>
      <c r="X154" s="6"/>
      <c r="Y154" s="4"/>
      <c r="Z154" s="2" t="s">
        <v>51</v>
      </c>
      <c r="AA154" s="6"/>
      <c r="AB154" s="5">
        <v>1957</v>
      </c>
      <c r="AC154" s="5">
        <v>0.19564999999999999</v>
      </c>
      <c r="AD154" s="5">
        <v>1957</v>
      </c>
      <c r="AE154" s="5">
        <v>0.19564999999999999</v>
      </c>
      <c r="AF154" s="4"/>
      <c r="AG154" s="4"/>
      <c r="AH154" s="4"/>
      <c r="AI154" s="4"/>
      <c r="AJ154" s="7">
        <v>500</v>
      </c>
      <c r="AK154" s="7">
        <v>2555.58</v>
      </c>
      <c r="AL154" s="7">
        <v>2.56</v>
      </c>
      <c r="AM154" s="4"/>
      <c r="AN154" s="4"/>
      <c r="AO154" s="4"/>
      <c r="AP154" s="4"/>
      <c r="AQ154" s="2" t="s">
        <v>51</v>
      </c>
      <c r="AR154" s="2" t="s">
        <v>51</v>
      </c>
      <c r="AT154" s="22" t="s">
        <v>416</v>
      </c>
      <c r="AU154" s="22"/>
    </row>
    <row r="155" spans="1:47">
      <c r="A155" s="2" t="s">
        <v>44</v>
      </c>
      <c r="B155" s="3">
        <v>1</v>
      </c>
      <c r="C155" s="2" t="s">
        <v>45</v>
      </c>
      <c r="D155" s="2" t="s">
        <v>113</v>
      </c>
      <c r="E155" s="2" t="s">
        <v>47</v>
      </c>
      <c r="F155" s="2" t="s">
        <v>48</v>
      </c>
      <c r="G155" s="2" t="s">
        <v>49</v>
      </c>
      <c r="H155" s="2" t="s">
        <v>50</v>
      </c>
      <c r="I155" s="2" t="s">
        <v>51</v>
      </c>
      <c r="J155" s="2" t="s">
        <v>52</v>
      </c>
      <c r="K155" s="2" t="s">
        <v>75</v>
      </c>
      <c r="L155" s="4"/>
      <c r="M155" s="2" t="s">
        <v>51</v>
      </c>
      <c r="N155" s="4"/>
      <c r="O155" s="2" t="s">
        <v>51</v>
      </c>
      <c r="P155" s="4"/>
      <c r="Q155" s="2" t="s">
        <v>51</v>
      </c>
      <c r="R155" s="2" t="s">
        <v>51</v>
      </c>
      <c r="S155" s="6"/>
      <c r="T155" s="6"/>
      <c r="U155" s="6"/>
      <c r="V155" s="4"/>
      <c r="W155" s="2" t="s">
        <v>51</v>
      </c>
      <c r="X155" s="4"/>
      <c r="Y155" s="4"/>
      <c r="Z155" s="2" t="s">
        <v>51</v>
      </c>
      <c r="AA155" s="4"/>
      <c r="AB155" s="5">
        <v>728</v>
      </c>
      <c r="AC155" s="5">
        <v>7.2800000000000004E-2</v>
      </c>
      <c r="AD155" s="5">
        <v>728</v>
      </c>
      <c r="AE155" s="5">
        <v>7.2800000000000004E-2</v>
      </c>
      <c r="AF155" s="4"/>
      <c r="AG155" s="4"/>
      <c r="AH155" s="4"/>
      <c r="AI155" s="4"/>
      <c r="AJ155" s="7">
        <v>135</v>
      </c>
      <c r="AK155" s="7">
        <v>1854.4</v>
      </c>
      <c r="AL155" s="7">
        <v>1.85</v>
      </c>
      <c r="AM155" s="4"/>
      <c r="AN155" s="4"/>
      <c r="AO155" s="4"/>
      <c r="AP155" s="4"/>
      <c r="AQ155" s="2" t="s">
        <v>51</v>
      </c>
      <c r="AR155" s="2" t="s">
        <v>51</v>
      </c>
      <c r="AT155" s="22" t="s">
        <v>416</v>
      </c>
      <c r="AU155" s="22"/>
    </row>
    <row r="156" spans="1:47">
      <c r="A156" s="2" t="s">
        <v>44</v>
      </c>
      <c r="B156" s="3">
        <v>1</v>
      </c>
      <c r="C156" s="2" t="s">
        <v>45</v>
      </c>
      <c r="D156" s="2" t="s">
        <v>46</v>
      </c>
      <c r="E156" s="2" t="s">
        <v>47</v>
      </c>
      <c r="F156" s="2" t="s">
        <v>48</v>
      </c>
      <c r="G156" s="2" t="s">
        <v>56</v>
      </c>
      <c r="H156" s="2" t="s">
        <v>50</v>
      </c>
      <c r="I156" s="2" t="s">
        <v>114</v>
      </c>
      <c r="J156" s="2" t="s">
        <v>52</v>
      </c>
      <c r="K156" s="2" t="s">
        <v>75</v>
      </c>
      <c r="L156" s="4"/>
      <c r="M156" s="2" t="s">
        <v>51</v>
      </c>
      <c r="N156" s="7">
        <v>450</v>
      </c>
      <c r="O156" s="2" t="s">
        <v>54</v>
      </c>
      <c r="P156" s="4"/>
      <c r="Q156" s="2" t="s">
        <v>51</v>
      </c>
      <c r="R156" s="2" t="s">
        <v>51</v>
      </c>
      <c r="S156" s="4"/>
      <c r="T156" s="4"/>
      <c r="U156" s="4"/>
      <c r="V156" s="4"/>
      <c r="W156" s="2" t="s">
        <v>51</v>
      </c>
      <c r="X156" s="4"/>
      <c r="Y156" s="4"/>
      <c r="Z156" s="2" t="s">
        <v>51</v>
      </c>
      <c r="AA156" s="4"/>
      <c r="AB156" s="5">
        <v>2480</v>
      </c>
      <c r="AC156" s="5">
        <v>0.248</v>
      </c>
      <c r="AD156" s="5">
        <v>2480</v>
      </c>
      <c r="AE156" s="5">
        <v>0.248</v>
      </c>
      <c r="AF156" s="4"/>
      <c r="AG156" s="4"/>
      <c r="AH156" s="4"/>
      <c r="AI156" s="4"/>
      <c r="AJ156" s="7">
        <v>450</v>
      </c>
      <c r="AK156" s="7">
        <v>1814.52</v>
      </c>
      <c r="AL156" s="7">
        <v>1.81</v>
      </c>
      <c r="AM156" s="4"/>
      <c r="AN156" s="4"/>
      <c r="AO156" s="4"/>
      <c r="AP156" s="4"/>
      <c r="AQ156" s="2" t="s">
        <v>44</v>
      </c>
      <c r="AR156" s="2" t="s">
        <v>51</v>
      </c>
      <c r="AT156" s="22" t="s">
        <v>416</v>
      </c>
      <c r="AU156" s="22"/>
    </row>
    <row r="157" spans="1:47">
      <c r="A157" s="2" t="s">
        <v>44</v>
      </c>
      <c r="B157" s="3">
        <v>1</v>
      </c>
      <c r="C157" s="2" t="s">
        <v>45</v>
      </c>
      <c r="D157" s="2" t="s">
        <v>62</v>
      </c>
      <c r="E157" s="2" t="s">
        <v>47</v>
      </c>
      <c r="F157" s="2" t="s">
        <v>48</v>
      </c>
      <c r="G157" s="2" t="s">
        <v>56</v>
      </c>
      <c r="H157" s="2" t="s">
        <v>50</v>
      </c>
      <c r="I157" s="2" t="s">
        <v>139</v>
      </c>
      <c r="J157" s="2" t="s">
        <v>72</v>
      </c>
      <c r="K157" s="2" t="s">
        <v>75</v>
      </c>
      <c r="L157" s="7">
        <v>100</v>
      </c>
      <c r="M157" s="2" t="s">
        <v>54</v>
      </c>
      <c r="N157" s="4"/>
      <c r="O157" s="2" t="s">
        <v>51</v>
      </c>
      <c r="P157" s="4"/>
      <c r="Q157" s="2" t="s">
        <v>51</v>
      </c>
      <c r="R157" s="2" t="s">
        <v>51</v>
      </c>
      <c r="S157" s="4"/>
      <c r="T157" s="4"/>
      <c r="U157" s="4"/>
      <c r="V157" s="4"/>
      <c r="W157" s="2" t="s">
        <v>51</v>
      </c>
      <c r="X157" s="4"/>
      <c r="Y157" s="4"/>
      <c r="Z157" s="2" t="s">
        <v>51</v>
      </c>
      <c r="AA157" s="4"/>
      <c r="AB157" s="5">
        <v>8099</v>
      </c>
      <c r="AC157" s="5">
        <v>0.80989999999999995</v>
      </c>
      <c r="AD157" s="5">
        <v>8099</v>
      </c>
      <c r="AE157" s="5">
        <v>0.80989999999999995</v>
      </c>
      <c r="AF157" s="4"/>
      <c r="AG157" s="4"/>
      <c r="AH157" s="4"/>
      <c r="AI157" s="4"/>
      <c r="AJ157" s="7">
        <v>1000</v>
      </c>
      <c r="AK157" s="7">
        <v>1234.72</v>
      </c>
      <c r="AL157" s="7">
        <v>1.23</v>
      </c>
      <c r="AM157" s="4"/>
      <c r="AN157" s="4"/>
      <c r="AO157" s="4"/>
      <c r="AP157" s="4"/>
      <c r="AQ157" s="2" t="s">
        <v>44</v>
      </c>
      <c r="AR157" s="2" t="s">
        <v>51</v>
      </c>
      <c r="AT157" s="22" t="s">
        <v>416</v>
      </c>
      <c r="AU157" s="22"/>
    </row>
    <row r="158" spans="1:47">
      <c r="A158" s="2" t="s">
        <v>44</v>
      </c>
      <c r="B158" s="3">
        <v>1</v>
      </c>
      <c r="C158" s="2" t="s">
        <v>45</v>
      </c>
      <c r="D158" s="2" t="s">
        <v>46</v>
      </c>
      <c r="E158" s="2" t="s">
        <v>47</v>
      </c>
      <c r="F158" s="2" t="s">
        <v>85</v>
      </c>
      <c r="G158" s="2" t="s">
        <v>49</v>
      </c>
      <c r="H158" s="2" t="s">
        <v>147</v>
      </c>
      <c r="I158" s="2" t="s">
        <v>51</v>
      </c>
      <c r="J158" s="2" t="s">
        <v>52</v>
      </c>
      <c r="K158" s="2" t="s">
        <v>75</v>
      </c>
      <c r="L158" s="7">
        <v>9</v>
      </c>
      <c r="M158" s="2" t="s">
        <v>51</v>
      </c>
      <c r="N158" s="4"/>
      <c r="O158" s="2" t="s">
        <v>51</v>
      </c>
      <c r="P158" s="4"/>
      <c r="Q158" s="2" t="s">
        <v>51</v>
      </c>
      <c r="R158" s="2" t="s">
        <v>51</v>
      </c>
      <c r="S158" s="6"/>
      <c r="T158" s="6"/>
      <c r="U158" s="6"/>
      <c r="V158" s="4"/>
      <c r="W158" s="2" t="s">
        <v>51</v>
      </c>
      <c r="X158" s="4"/>
      <c r="Y158" s="4"/>
      <c r="Z158" s="2" t="s">
        <v>51</v>
      </c>
      <c r="AA158" s="4"/>
      <c r="AB158" s="5">
        <v>94</v>
      </c>
      <c r="AC158" s="5">
        <v>9.4000000000000004E-3</v>
      </c>
      <c r="AD158" s="5">
        <v>94</v>
      </c>
      <c r="AE158" s="5">
        <v>9.4000000000000004E-3</v>
      </c>
      <c r="AF158" s="4"/>
      <c r="AG158" s="4"/>
      <c r="AH158" s="4"/>
      <c r="AI158" s="4"/>
      <c r="AJ158" s="7">
        <v>9</v>
      </c>
      <c r="AK158" s="7">
        <v>957.45</v>
      </c>
      <c r="AL158" s="7">
        <v>0.96</v>
      </c>
      <c r="AM158" s="4"/>
      <c r="AN158" s="4"/>
      <c r="AO158" s="4"/>
      <c r="AP158" s="4"/>
      <c r="AQ158" s="2" t="s">
        <v>44</v>
      </c>
      <c r="AR158" s="2" t="s">
        <v>51</v>
      </c>
      <c r="AT158" s="22" t="s">
        <v>416</v>
      </c>
      <c r="AU158" s="22"/>
    </row>
    <row r="159" spans="1:47">
      <c r="A159" s="2" t="s">
        <v>44</v>
      </c>
      <c r="B159" s="3">
        <v>1</v>
      </c>
      <c r="C159" s="2" t="s">
        <v>45</v>
      </c>
      <c r="D159" s="2" t="s">
        <v>113</v>
      </c>
      <c r="E159" s="2" t="s">
        <v>47</v>
      </c>
      <c r="F159" s="2" t="s">
        <v>85</v>
      </c>
      <c r="G159" s="2" t="s">
        <v>49</v>
      </c>
      <c r="H159" s="2" t="s">
        <v>86</v>
      </c>
      <c r="I159" s="2" t="s">
        <v>152</v>
      </c>
      <c r="J159" s="2" t="s">
        <v>52</v>
      </c>
      <c r="K159" s="2" t="s">
        <v>75</v>
      </c>
      <c r="L159" s="4"/>
      <c r="M159" s="2" t="s">
        <v>51</v>
      </c>
      <c r="N159" s="4"/>
      <c r="O159" s="2" t="s">
        <v>51</v>
      </c>
      <c r="P159" s="4"/>
      <c r="Q159" s="2" t="s">
        <v>51</v>
      </c>
      <c r="R159" s="2" t="s">
        <v>51</v>
      </c>
      <c r="S159" s="4"/>
      <c r="T159" s="4"/>
      <c r="U159" s="4"/>
      <c r="V159" s="4"/>
      <c r="W159" s="2" t="s">
        <v>51</v>
      </c>
      <c r="X159" s="4"/>
      <c r="Y159" s="4"/>
      <c r="Z159" s="2" t="s">
        <v>51</v>
      </c>
      <c r="AA159" s="4"/>
      <c r="AB159" s="5">
        <v>728</v>
      </c>
      <c r="AC159" s="5">
        <v>7.2800000000000004E-2</v>
      </c>
      <c r="AD159" s="5">
        <v>728</v>
      </c>
      <c r="AE159" s="5">
        <v>7.2800000000000004E-2</v>
      </c>
      <c r="AF159" s="4"/>
      <c r="AG159" s="4"/>
      <c r="AH159" s="4"/>
      <c r="AI159" s="4"/>
      <c r="AJ159" s="7">
        <v>35</v>
      </c>
      <c r="AK159" s="7">
        <v>480.77</v>
      </c>
      <c r="AL159" s="7">
        <v>0.48</v>
      </c>
      <c r="AM159" s="4"/>
      <c r="AN159" s="4"/>
      <c r="AO159" s="4"/>
      <c r="AP159" s="4"/>
      <c r="AQ159" s="2" t="s">
        <v>62</v>
      </c>
      <c r="AR159" s="2" t="s">
        <v>51</v>
      </c>
      <c r="AT159" s="22" t="s">
        <v>416</v>
      </c>
      <c r="AU159" s="22"/>
    </row>
    <row r="160" spans="1:47">
      <c r="A160" s="2" t="s">
        <v>44</v>
      </c>
      <c r="B160" s="3">
        <v>1</v>
      </c>
      <c r="C160" s="2" t="s">
        <v>45</v>
      </c>
      <c r="D160" s="2" t="s">
        <v>55</v>
      </c>
      <c r="E160" s="2" t="s">
        <v>47</v>
      </c>
      <c r="F160" s="2" t="s">
        <v>155</v>
      </c>
      <c r="G160" s="2" t="s">
        <v>49</v>
      </c>
      <c r="H160" s="2" t="s">
        <v>189</v>
      </c>
      <c r="I160" s="2" t="s">
        <v>51</v>
      </c>
      <c r="J160" s="2" t="s">
        <v>52</v>
      </c>
      <c r="K160" s="2" t="s">
        <v>75</v>
      </c>
      <c r="L160" s="4"/>
      <c r="M160" s="2" t="s">
        <v>51</v>
      </c>
      <c r="N160" s="4"/>
      <c r="O160" s="2" t="s">
        <v>51</v>
      </c>
      <c r="P160" s="4"/>
      <c r="Q160" s="2" t="s">
        <v>51</v>
      </c>
      <c r="R160" s="2" t="s">
        <v>51</v>
      </c>
      <c r="S160" s="4"/>
      <c r="T160" s="4"/>
      <c r="U160" s="4"/>
      <c r="V160" s="4"/>
      <c r="W160" s="2" t="s">
        <v>51</v>
      </c>
      <c r="X160" s="4"/>
      <c r="Y160" s="4"/>
      <c r="Z160" s="2" t="s">
        <v>51</v>
      </c>
      <c r="AA160" s="4"/>
      <c r="AB160" s="5">
        <v>666</v>
      </c>
      <c r="AC160" s="5">
        <v>6.6600000000000006E-2</v>
      </c>
      <c r="AD160" s="5">
        <v>666</v>
      </c>
      <c r="AE160" s="5">
        <v>6.6600000000000006E-2</v>
      </c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2" t="s">
        <v>51</v>
      </c>
      <c r="AR160" s="2" t="s">
        <v>51</v>
      </c>
      <c r="AT160" s="22" t="s">
        <v>416</v>
      </c>
      <c r="AU160" s="22"/>
    </row>
    <row r="161" spans="1:47">
      <c r="A161" s="2" t="s">
        <v>44</v>
      </c>
      <c r="B161" s="3">
        <v>1</v>
      </c>
      <c r="C161" s="2" t="s">
        <v>45</v>
      </c>
      <c r="D161" s="2" t="s">
        <v>44</v>
      </c>
      <c r="E161" s="2" t="s">
        <v>47</v>
      </c>
      <c r="F161" s="2" t="s">
        <v>205</v>
      </c>
      <c r="G161" s="2" t="s">
        <v>56</v>
      </c>
      <c r="H161" s="2" t="s">
        <v>217</v>
      </c>
      <c r="I161" s="2" t="s">
        <v>51</v>
      </c>
      <c r="J161" s="2" t="s">
        <v>72</v>
      </c>
      <c r="K161" s="2" t="s">
        <v>75</v>
      </c>
      <c r="L161" s="6"/>
      <c r="M161" s="2" t="s">
        <v>51</v>
      </c>
      <c r="N161" s="6"/>
      <c r="O161" s="2" t="s">
        <v>51</v>
      </c>
      <c r="P161" s="6"/>
      <c r="Q161" s="2" t="s">
        <v>51</v>
      </c>
      <c r="R161" s="2" t="s">
        <v>51</v>
      </c>
      <c r="S161" s="6"/>
      <c r="T161" s="6"/>
      <c r="U161" s="6"/>
      <c r="V161" s="6"/>
      <c r="W161" s="2" t="s">
        <v>51</v>
      </c>
      <c r="X161" s="6"/>
      <c r="Y161" s="6"/>
      <c r="Z161" s="2" t="s">
        <v>51</v>
      </c>
      <c r="AA161" s="6"/>
      <c r="AB161" s="5">
        <v>901</v>
      </c>
      <c r="AC161" s="5">
        <v>9.0090000000000003E-2</v>
      </c>
      <c r="AD161" s="5">
        <v>901</v>
      </c>
      <c r="AE161" s="5">
        <v>9.0090000000000003E-2</v>
      </c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2" t="s">
        <v>46</v>
      </c>
      <c r="AR161" s="2" t="s">
        <v>51</v>
      </c>
      <c r="AT161" s="22" t="s">
        <v>416</v>
      </c>
      <c r="AU161" s="22"/>
    </row>
    <row r="162" spans="1:47">
      <c r="A162" s="2" t="s">
        <v>44</v>
      </c>
      <c r="B162" s="3">
        <v>1</v>
      </c>
      <c r="C162" s="2" t="s">
        <v>45</v>
      </c>
      <c r="D162" s="2" t="s">
        <v>77</v>
      </c>
      <c r="E162" s="2" t="s">
        <v>47</v>
      </c>
      <c r="F162" s="2" t="s">
        <v>155</v>
      </c>
      <c r="G162" s="2" t="s">
        <v>156</v>
      </c>
      <c r="H162" s="2" t="s">
        <v>157</v>
      </c>
      <c r="I162" s="2" t="s">
        <v>51</v>
      </c>
      <c r="J162" s="2" t="s">
        <v>72</v>
      </c>
      <c r="K162" s="2" t="s">
        <v>75</v>
      </c>
      <c r="L162" s="4"/>
      <c r="M162" s="2" t="s">
        <v>51</v>
      </c>
      <c r="N162" s="4"/>
      <c r="O162" s="2" t="s">
        <v>51</v>
      </c>
      <c r="P162" s="4"/>
      <c r="Q162" s="2" t="s">
        <v>51</v>
      </c>
      <c r="R162" s="2" t="s">
        <v>51</v>
      </c>
      <c r="S162" s="4"/>
      <c r="T162" s="4"/>
      <c r="U162" s="4"/>
      <c r="V162" s="4"/>
      <c r="W162" s="2" t="s">
        <v>51</v>
      </c>
      <c r="X162" s="4"/>
      <c r="Y162" s="4"/>
      <c r="Z162" s="2" t="s">
        <v>51</v>
      </c>
      <c r="AA162" s="4"/>
      <c r="AB162" s="5">
        <v>1110</v>
      </c>
      <c r="AC162" s="5">
        <v>0.11101999999999999</v>
      </c>
      <c r="AD162" s="5">
        <v>1110</v>
      </c>
      <c r="AE162" s="5">
        <v>0.11101999999999999</v>
      </c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2" t="s">
        <v>51</v>
      </c>
      <c r="AR162" s="2" t="s">
        <v>51</v>
      </c>
      <c r="AT162" s="22" t="s">
        <v>416</v>
      </c>
      <c r="AU162" s="22"/>
    </row>
    <row r="163" spans="1:47">
      <c r="A163" s="2" t="s">
        <v>46</v>
      </c>
      <c r="B163" s="3">
        <v>1</v>
      </c>
      <c r="C163" s="2" t="s">
        <v>45</v>
      </c>
      <c r="D163" s="2" t="s">
        <v>46</v>
      </c>
      <c r="E163" s="2" t="s">
        <v>47</v>
      </c>
      <c r="F163" s="2" t="s">
        <v>48</v>
      </c>
      <c r="G163" s="2" t="s">
        <v>49</v>
      </c>
      <c r="H163" s="2" t="s">
        <v>50</v>
      </c>
      <c r="I163" s="2" t="s">
        <v>51</v>
      </c>
      <c r="J163" s="2" t="s">
        <v>72</v>
      </c>
      <c r="K163" s="2" t="s">
        <v>121</v>
      </c>
      <c r="L163" s="4"/>
      <c r="M163" s="2" t="s">
        <v>51</v>
      </c>
      <c r="N163" s="4"/>
      <c r="O163" s="2" t="s">
        <v>51</v>
      </c>
      <c r="P163" s="4"/>
      <c r="Q163" s="2" t="s">
        <v>51</v>
      </c>
      <c r="R163" s="2" t="s">
        <v>51</v>
      </c>
      <c r="S163" s="4"/>
      <c r="T163" s="4"/>
      <c r="U163" s="4"/>
      <c r="V163" s="4"/>
      <c r="W163" s="2" t="s">
        <v>51</v>
      </c>
      <c r="X163" s="4"/>
      <c r="Y163" s="4"/>
      <c r="Z163" s="2" t="s">
        <v>51</v>
      </c>
      <c r="AA163" s="4"/>
      <c r="AB163" s="5">
        <v>1700</v>
      </c>
      <c r="AC163" s="5">
        <v>0.17</v>
      </c>
      <c r="AD163" s="5">
        <v>1700</v>
      </c>
      <c r="AE163" s="5">
        <v>0.17</v>
      </c>
      <c r="AF163" s="4"/>
      <c r="AG163" s="4"/>
      <c r="AH163" s="4"/>
      <c r="AI163" s="4"/>
      <c r="AJ163" s="7">
        <v>270</v>
      </c>
      <c r="AK163" s="7">
        <v>1588.24</v>
      </c>
      <c r="AL163" s="7">
        <v>1.59</v>
      </c>
      <c r="AM163" s="4"/>
      <c r="AN163" s="4"/>
      <c r="AO163" s="4"/>
      <c r="AP163" s="4"/>
      <c r="AQ163" s="2" t="s">
        <v>51</v>
      </c>
      <c r="AR163" s="2" t="s">
        <v>51</v>
      </c>
      <c r="AT163" s="22" t="s">
        <v>417</v>
      </c>
      <c r="AU163" s="22"/>
    </row>
    <row r="164" spans="1:47">
      <c r="A164" s="2" t="s">
        <v>46</v>
      </c>
      <c r="B164" s="3">
        <v>1</v>
      </c>
      <c r="C164" s="2" t="s">
        <v>45</v>
      </c>
      <c r="D164" s="2" t="s">
        <v>55</v>
      </c>
      <c r="E164" s="2" t="s">
        <v>47</v>
      </c>
      <c r="F164" s="2" t="s">
        <v>48</v>
      </c>
      <c r="G164" s="2" t="s">
        <v>49</v>
      </c>
      <c r="H164" s="2" t="s">
        <v>50</v>
      </c>
      <c r="I164" s="2" t="s">
        <v>152</v>
      </c>
      <c r="J164" s="2" t="s">
        <v>52</v>
      </c>
      <c r="K164" s="2" t="s">
        <v>121</v>
      </c>
      <c r="L164" s="6"/>
      <c r="M164" s="2" t="s">
        <v>51</v>
      </c>
      <c r="N164" s="5">
        <v>90</v>
      </c>
      <c r="O164" s="2" t="s">
        <v>54</v>
      </c>
      <c r="P164" s="6"/>
      <c r="Q164" s="2" t="s">
        <v>51</v>
      </c>
      <c r="R164" s="2" t="s">
        <v>51</v>
      </c>
      <c r="S164" s="6"/>
      <c r="T164" s="6"/>
      <c r="U164" s="6"/>
      <c r="V164" s="6"/>
      <c r="W164" s="2" t="s">
        <v>51</v>
      </c>
      <c r="X164" s="6"/>
      <c r="Y164" s="6"/>
      <c r="Z164" s="2" t="s">
        <v>51</v>
      </c>
      <c r="AA164" s="6"/>
      <c r="AB164" s="5">
        <v>1170</v>
      </c>
      <c r="AC164" s="5">
        <v>0.11700000000000001</v>
      </c>
      <c r="AD164" s="5">
        <v>1170</v>
      </c>
      <c r="AE164" s="5">
        <v>0.11700000000000001</v>
      </c>
      <c r="AF164" s="4"/>
      <c r="AG164" s="4"/>
      <c r="AH164" s="4"/>
      <c r="AI164" s="4"/>
      <c r="AJ164" s="7">
        <v>90</v>
      </c>
      <c r="AK164" s="7">
        <v>769.23</v>
      </c>
      <c r="AL164" s="7">
        <v>0.77</v>
      </c>
      <c r="AM164" s="4"/>
      <c r="AN164" s="4"/>
      <c r="AO164" s="4"/>
      <c r="AP164" s="4"/>
      <c r="AQ164" s="2" t="s">
        <v>46</v>
      </c>
      <c r="AR164" s="2" t="s">
        <v>51</v>
      </c>
      <c r="AT164" s="22" t="s">
        <v>417</v>
      </c>
      <c r="AU164" s="22"/>
    </row>
    <row r="165" spans="1:47">
      <c r="A165" s="2" t="s">
        <v>46</v>
      </c>
      <c r="B165" s="3">
        <v>1</v>
      </c>
      <c r="C165" s="2" t="s">
        <v>45</v>
      </c>
      <c r="D165" s="2" t="s">
        <v>55</v>
      </c>
      <c r="E165" s="2" t="s">
        <v>47</v>
      </c>
      <c r="F165" s="2" t="s">
        <v>85</v>
      </c>
      <c r="G165" s="2" t="s">
        <v>49</v>
      </c>
      <c r="H165" s="2" t="s">
        <v>147</v>
      </c>
      <c r="I165" s="2" t="s">
        <v>51</v>
      </c>
      <c r="J165" s="2" t="s">
        <v>52</v>
      </c>
      <c r="K165" s="2" t="s">
        <v>121</v>
      </c>
      <c r="L165" s="4"/>
      <c r="M165" s="2" t="s">
        <v>51</v>
      </c>
      <c r="N165" s="7">
        <v>10</v>
      </c>
      <c r="O165" s="2" t="s">
        <v>177</v>
      </c>
      <c r="P165" s="4"/>
      <c r="Q165" s="2" t="s">
        <v>51</v>
      </c>
      <c r="R165" s="2" t="s">
        <v>51</v>
      </c>
      <c r="S165" s="7">
        <v>40</v>
      </c>
      <c r="T165" s="7">
        <v>50</v>
      </c>
      <c r="U165" s="7">
        <v>10</v>
      </c>
      <c r="V165" s="20">
        <v>100</v>
      </c>
      <c r="W165" s="2" t="s">
        <v>84</v>
      </c>
      <c r="X165" s="20">
        <v>0</v>
      </c>
      <c r="Y165" s="20">
        <v>0</v>
      </c>
      <c r="Z165" s="2" t="s">
        <v>51</v>
      </c>
      <c r="AA165" s="20">
        <v>0</v>
      </c>
      <c r="AB165" s="5">
        <v>1170</v>
      </c>
      <c r="AC165" s="5">
        <v>0.11700000000000001</v>
      </c>
      <c r="AD165" s="5">
        <v>1170</v>
      </c>
      <c r="AE165" s="5">
        <v>0.11700000000000001</v>
      </c>
      <c r="AF165" s="4"/>
      <c r="AG165" s="4"/>
      <c r="AH165" s="4"/>
      <c r="AI165" s="4"/>
      <c r="AJ165" s="7">
        <v>30</v>
      </c>
      <c r="AK165" s="7">
        <v>256.41000000000003</v>
      </c>
      <c r="AL165" s="7">
        <v>0.26</v>
      </c>
      <c r="AM165" s="4"/>
      <c r="AN165" s="4"/>
      <c r="AO165" s="4"/>
      <c r="AP165" s="4"/>
      <c r="AQ165" s="2" t="s">
        <v>46</v>
      </c>
      <c r="AR165" s="2" t="s">
        <v>51</v>
      </c>
      <c r="AT165" s="22" t="s">
        <v>417</v>
      </c>
      <c r="AU165" s="22"/>
    </row>
    <row r="166" spans="1:47">
      <c r="A166" s="2" t="s">
        <v>55</v>
      </c>
      <c r="B166" s="3">
        <v>1</v>
      </c>
      <c r="C166" s="2" t="s">
        <v>45</v>
      </c>
      <c r="D166" s="2" t="s">
        <v>44</v>
      </c>
      <c r="E166" s="2" t="s">
        <v>47</v>
      </c>
      <c r="F166" s="2" t="s">
        <v>48</v>
      </c>
      <c r="G166" s="2" t="s">
        <v>56</v>
      </c>
      <c r="H166" s="2" t="s">
        <v>50</v>
      </c>
      <c r="I166" s="2" t="s">
        <v>127</v>
      </c>
      <c r="J166" s="2" t="s">
        <v>72</v>
      </c>
      <c r="K166" s="2" t="s">
        <v>128</v>
      </c>
      <c r="L166" s="4"/>
      <c r="M166" s="2" t="s">
        <v>51</v>
      </c>
      <c r="N166" s="6"/>
      <c r="O166" s="2" t="s">
        <v>51</v>
      </c>
      <c r="P166" s="7">
        <v>300</v>
      </c>
      <c r="Q166" s="2" t="s">
        <v>54</v>
      </c>
      <c r="R166" s="2" t="s">
        <v>129</v>
      </c>
      <c r="S166" s="5">
        <v>35</v>
      </c>
      <c r="T166" s="5">
        <v>55</v>
      </c>
      <c r="U166" s="5">
        <v>10</v>
      </c>
      <c r="V166" s="3">
        <v>80</v>
      </c>
      <c r="W166" s="2" t="s">
        <v>51</v>
      </c>
      <c r="X166" s="3">
        <v>20</v>
      </c>
      <c r="Y166" s="20">
        <v>0</v>
      </c>
      <c r="Z166" s="2" t="s">
        <v>51</v>
      </c>
      <c r="AA166" s="4"/>
      <c r="AB166" s="5">
        <v>1983</v>
      </c>
      <c r="AC166" s="5">
        <v>0.1983</v>
      </c>
      <c r="AD166" s="5">
        <v>1983</v>
      </c>
      <c r="AE166" s="5">
        <v>0.1983</v>
      </c>
      <c r="AF166" s="4"/>
      <c r="AG166" s="4"/>
      <c r="AH166" s="4"/>
      <c r="AI166" s="4"/>
      <c r="AJ166" s="7">
        <v>300</v>
      </c>
      <c r="AK166" s="7">
        <v>1512.86</v>
      </c>
      <c r="AL166" s="7">
        <v>1.51</v>
      </c>
      <c r="AM166" s="4"/>
      <c r="AN166" s="4"/>
      <c r="AO166" s="4"/>
      <c r="AP166" s="4"/>
      <c r="AQ166" s="2" t="s">
        <v>46</v>
      </c>
      <c r="AR166" s="2" t="s">
        <v>51</v>
      </c>
      <c r="AT166" s="22" t="s">
        <v>418</v>
      </c>
      <c r="AU166" s="22"/>
    </row>
    <row r="167" spans="1:47">
      <c r="A167" s="2" t="s">
        <v>55</v>
      </c>
      <c r="B167" s="3">
        <v>1</v>
      </c>
      <c r="C167" s="2" t="s">
        <v>45</v>
      </c>
      <c r="D167" s="2" t="s">
        <v>46</v>
      </c>
      <c r="E167" s="2" t="s">
        <v>47</v>
      </c>
      <c r="F167" s="2" t="s">
        <v>85</v>
      </c>
      <c r="G167" s="2" t="s">
        <v>56</v>
      </c>
      <c r="H167" s="2" t="s">
        <v>134</v>
      </c>
      <c r="I167" s="2" t="s">
        <v>135</v>
      </c>
      <c r="J167" s="2" t="s">
        <v>72</v>
      </c>
      <c r="K167" s="2" t="s">
        <v>128</v>
      </c>
      <c r="L167" s="7">
        <v>200</v>
      </c>
      <c r="M167" s="2" t="s">
        <v>51</v>
      </c>
      <c r="N167" s="4"/>
      <c r="O167" s="2" t="s">
        <v>51</v>
      </c>
      <c r="P167" s="4"/>
      <c r="Q167" s="2" t="s">
        <v>51</v>
      </c>
      <c r="R167" s="2" t="s">
        <v>51</v>
      </c>
      <c r="S167" s="7">
        <v>80</v>
      </c>
      <c r="T167" s="7">
        <v>10</v>
      </c>
      <c r="U167" s="7">
        <v>10</v>
      </c>
      <c r="V167" s="20">
        <v>100</v>
      </c>
      <c r="W167" s="2" t="s">
        <v>51</v>
      </c>
      <c r="X167" s="20">
        <v>0</v>
      </c>
      <c r="Y167" s="20">
        <v>0</v>
      </c>
      <c r="Z167" s="2" t="s">
        <v>51</v>
      </c>
      <c r="AA167" s="20">
        <v>0</v>
      </c>
      <c r="AB167" s="5">
        <v>1600</v>
      </c>
      <c r="AC167" s="5">
        <v>0.16</v>
      </c>
      <c r="AD167" s="5">
        <v>1600</v>
      </c>
      <c r="AE167" s="5">
        <v>0.16</v>
      </c>
      <c r="AF167" s="4"/>
      <c r="AG167" s="4"/>
      <c r="AH167" s="4"/>
      <c r="AI167" s="4"/>
      <c r="AJ167" s="7">
        <v>200</v>
      </c>
      <c r="AK167" s="7">
        <v>1250</v>
      </c>
      <c r="AL167" s="7">
        <v>1.25</v>
      </c>
      <c r="AM167" s="4"/>
      <c r="AN167" s="4"/>
      <c r="AO167" s="4"/>
      <c r="AP167" s="4"/>
      <c r="AQ167" s="2" t="s">
        <v>46</v>
      </c>
      <c r="AR167" s="2" t="s">
        <v>51</v>
      </c>
      <c r="AT167" s="22" t="s">
        <v>418</v>
      </c>
      <c r="AU167" s="22"/>
    </row>
    <row r="168" spans="1:47">
      <c r="A168" s="2" t="s">
        <v>55</v>
      </c>
      <c r="B168" s="3">
        <v>1</v>
      </c>
      <c r="C168" s="2" t="s">
        <v>45</v>
      </c>
      <c r="D168" s="2" t="s">
        <v>148</v>
      </c>
      <c r="E168" s="2" t="s">
        <v>47</v>
      </c>
      <c r="F168" s="2" t="s">
        <v>48</v>
      </c>
      <c r="G168" s="2" t="s">
        <v>49</v>
      </c>
      <c r="H168" s="2" t="s">
        <v>50</v>
      </c>
      <c r="I168" s="2" t="s">
        <v>51</v>
      </c>
      <c r="J168" s="2" t="s">
        <v>52</v>
      </c>
      <c r="K168" s="2" t="s">
        <v>128</v>
      </c>
      <c r="L168" s="5">
        <v>10</v>
      </c>
      <c r="M168" s="2" t="s">
        <v>149</v>
      </c>
      <c r="N168" s="6"/>
      <c r="O168" s="2" t="s">
        <v>51</v>
      </c>
      <c r="P168" s="6"/>
      <c r="Q168" s="2" t="s">
        <v>51</v>
      </c>
      <c r="R168" s="2" t="s">
        <v>51</v>
      </c>
      <c r="S168" s="6"/>
      <c r="T168" s="6"/>
      <c r="U168" s="6"/>
      <c r="V168" s="4"/>
      <c r="W168" s="2" t="s">
        <v>51</v>
      </c>
      <c r="X168" s="4"/>
      <c r="Y168" s="4"/>
      <c r="Z168" s="2" t="s">
        <v>51</v>
      </c>
      <c r="AA168" s="4"/>
      <c r="AB168" s="5">
        <v>420</v>
      </c>
      <c r="AC168" s="5">
        <v>0.42</v>
      </c>
      <c r="AD168" s="5">
        <v>420</v>
      </c>
      <c r="AE168" s="5">
        <v>0.42</v>
      </c>
      <c r="AF168" s="4"/>
      <c r="AG168" s="4"/>
      <c r="AH168" s="4"/>
      <c r="AI168" s="4"/>
      <c r="AJ168" s="7">
        <v>400</v>
      </c>
      <c r="AK168" s="7">
        <v>952.38</v>
      </c>
      <c r="AL168" s="7">
        <v>0.95</v>
      </c>
      <c r="AM168" s="4"/>
      <c r="AN168" s="4"/>
      <c r="AO168" s="4"/>
      <c r="AP168" s="4"/>
      <c r="AQ168" s="2" t="s">
        <v>51</v>
      </c>
      <c r="AR168" s="2" t="s">
        <v>51</v>
      </c>
      <c r="AT168" s="22" t="s">
        <v>418</v>
      </c>
      <c r="AU168" s="22"/>
    </row>
    <row r="169" spans="1:47">
      <c r="A169" s="2" t="s">
        <v>55</v>
      </c>
      <c r="B169" s="3">
        <v>1</v>
      </c>
      <c r="C169" s="2" t="s">
        <v>45</v>
      </c>
      <c r="D169" s="2" t="s">
        <v>179</v>
      </c>
      <c r="E169" s="2" t="s">
        <v>47</v>
      </c>
      <c r="F169" s="2" t="s">
        <v>85</v>
      </c>
      <c r="G169" s="2" t="s">
        <v>49</v>
      </c>
      <c r="H169" s="2" t="s">
        <v>180</v>
      </c>
      <c r="I169" s="2" t="s">
        <v>51</v>
      </c>
      <c r="J169" s="2" t="s">
        <v>52</v>
      </c>
      <c r="K169" s="2" t="s">
        <v>128</v>
      </c>
      <c r="L169" s="4"/>
      <c r="M169" s="2" t="s">
        <v>51</v>
      </c>
      <c r="N169" s="4"/>
      <c r="O169" s="2" t="s">
        <v>51</v>
      </c>
      <c r="P169" s="4"/>
      <c r="Q169" s="2" t="s">
        <v>51</v>
      </c>
      <c r="R169" s="2" t="s">
        <v>51</v>
      </c>
      <c r="S169" s="4"/>
      <c r="T169" s="4"/>
      <c r="U169" s="4"/>
      <c r="V169" s="4"/>
      <c r="W169" s="2" t="s">
        <v>51</v>
      </c>
      <c r="X169" s="4"/>
      <c r="Y169" s="4"/>
      <c r="Z169" s="2" t="s">
        <v>51</v>
      </c>
      <c r="AA169" s="4"/>
      <c r="AB169" s="5">
        <v>300</v>
      </c>
      <c r="AC169" s="5">
        <v>0.03</v>
      </c>
      <c r="AD169" s="5">
        <v>300</v>
      </c>
      <c r="AE169" s="5">
        <v>0.03</v>
      </c>
      <c r="AF169" s="4"/>
      <c r="AG169" s="4"/>
      <c r="AH169" s="4"/>
      <c r="AI169" s="4"/>
      <c r="AJ169" s="7">
        <v>8</v>
      </c>
      <c r="AK169" s="7">
        <v>266.67</v>
      </c>
      <c r="AL169" s="7">
        <v>0.27</v>
      </c>
      <c r="AM169" s="4"/>
      <c r="AN169" s="4"/>
      <c r="AO169" s="4"/>
      <c r="AP169" s="4"/>
      <c r="AQ169" s="2" t="s">
        <v>51</v>
      </c>
      <c r="AR169" s="2" t="s">
        <v>51</v>
      </c>
      <c r="AT169" s="22" t="s">
        <v>418</v>
      </c>
      <c r="AU169" s="22"/>
    </row>
    <row r="170" spans="1:47">
      <c r="A170" s="2" t="s">
        <v>55</v>
      </c>
      <c r="B170" s="3">
        <v>1</v>
      </c>
      <c r="C170" s="2" t="s">
        <v>45</v>
      </c>
      <c r="D170" s="2" t="s">
        <v>182</v>
      </c>
      <c r="E170" s="2" t="s">
        <v>47</v>
      </c>
      <c r="F170" s="2" t="s">
        <v>85</v>
      </c>
      <c r="G170" s="2" t="s">
        <v>49</v>
      </c>
      <c r="H170" s="2" t="s">
        <v>167</v>
      </c>
      <c r="I170" s="2" t="s">
        <v>51</v>
      </c>
      <c r="J170" s="2" t="s">
        <v>52</v>
      </c>
      <c r="K170" s="2" t="s">
        <v>128</v>
      </c>
      <c r="L170" s="6"/>
      <c r="M170" s="2" t="s">
        <v>51</v>
      </c>
      <c r="N170" s="4"/>
      <c r="O170" s="2" t="s">
        <v>51</v>
      </c>
      <c r="P170" s="4"/>
      <c r="Q170" s="2" t="s">
        <v>51</v>
      </c>
      <c r="R170" s="2" t="s">
        <v>51</v>
      </c>
      <c r="S170" s="4"/>
      <c r="T170" s="4"/>
      <c r="U170" s="4"/>
      <c r="V170" s="4"/>
      <c r="W170" s="2" t="s">
        <v>51</v>
      </c>
      <c r="X170" s="4"/>
      <c r="Y170" s="4"/>
      <c r="Z170" s="2" t="s">
        <v>51</v>
      </c>
      <c r="AA170" s="4"/>
      <c r="AB170" s="5">
        <v>690</v>
      </c>
      <c r="AC170" s="5">
        <v>6.9000000000000006E-2</v>
      </c>
      <c r="AD170" s="5">
        <v>690</v>
      </c>
      <c r="AE170" s="5">
        <v>6.9000000000000006E-2</v>
      </c>
      <c r="AF170" s="4"/>
      <c r="AG170" s="4"/>
      <c r="AH170" s="4"/>
      <c r="AI170" s="4"/>
      <c r="AJ170" s="7">
        <v>15</v>
      </c>
      <c r="AK170" s="7">
        <v>217.39</v>
      </c>
      <c r="AL170" s="7">
        <v>0.22</v>
      </c>
      <c r="AM170" s="4"/>
      <c r="AN170" s="4"/>
      <c r="AO170" s="4"/>
      <c r="AP170" s="4"/>
      <c r="AQ170" s="2" t="s">
        <v>51</v>
      </c>
      <c r="AR170" s="2" t="s">
        <v>51</v>
      </c>
      <c r="AT170" s="22" t="s">
        <v>418</v>
      </c>
      <c r="AU170" s="22"/>
    </row>
    <row r="171" spans="1:47">
      <c r="A171" s="2" t="s">
        <v>62</v>
      </c>
      <c r="B171" s="3">
        <v>1</v>
      </c>
      <c r="C171" s="2" t="s">
        <v>45</v>
      </c>
      <c r="D171" s="2" t="s">
        <v>55</v>
      </c>
      <c r="E171" s="2" t="s">
        <v>47</v>
      </c>
      <c r="F171" s="2" t="s">
        <v>48</v>
      </c>
      <c r="G171" s="2" t="s">
        <v>49</v>
      </c>
      <c r="H171" s="2" t="s">
        <v>50</v>
      </c>
      <c r="I171" s="2" t="s">
        <v>63</v>
      </c>
      <c r="J171" s="2" t="s">
        <v>52</v>
      </c>
      <c r="K171" s="2" t="s">
        <v>64</v>
      </c>
      <c r="L171" s="6"/>
      <c r="M171" s="2" t="s">
        <v>51</v>
      </c>
      <c r="N171" s="7">
        <v>90</v>
      </c>
      <c r="O171" s="2" t="s">
        <v>54</v>
      </c>
      <c r="P171" s="4"/>
      <c r="Q171" s="2" t="s">
        <v>51</v>
      </c>
      <c r="R171" s="2" t="s">
        <v>65</v>
      </c>
      <c r="S171" s="4"/>
      <c r="T171" s="4"/>
      <c r="U171" s="4"/>
      <c r="V171" s="4"/>
      <c r="W171" s="2" t="s">
        <v>51</v>
      </c>
      <c r="X171" s="4"/>
      <c r="Y171" s="4"/>
      <c r="Z171" s="2" t="s">
        <v>51</v>
      </c>
      <c r="AA171" s="4"/>
      <c r="AB171" s="5">
        <v>148.66499999999999</v>
      </c>
      <c r="AC171" s="5">
        <v>1.4999999999999999E-2</v>
      </c>
      <c r="AD171" s="5">
        <v>149</v>
      </c>
      <c r="AE171" s="5">
        <v>1.4999999999999999E-2</v>
      </c>
      <c r="AF171" s="4"/>
      <c r="AG171" s="4"/>
      <c r="AH171" s="4"/>
      <c r="AI171" s="4"/>
      <c r="AJ171" s="7">
        <v>90</v>
      </c>
      <c r="AK171" s="7">
        <v>6000</v>
      </c>
      <c r="AL171" s="7">
        <v>6</v>
      </c>
      <c r="AM171" s="4"/>
      <c r="AN171" s="4"/>
      <c r="AO171" s="4"/>
      <c r="AP171" s="4"/>
      <c r="AQ171" s="2" t="s">
        <v>44</v>
      </c>
      <c r="AR171" s="2" t="s">
        <v>66</v>
      </c>
      <c r="AT171" s="22" t="s">
        <v>419</v>
      </c>
      <c r="AU171" s="22"/>
    </row>
    <row r="172" spans="1:47">
      <c r="A172" s="2" t="s">
        <v>62</v>
      </c>
      <c r="B172" s="3">
        <v>1</v>
      </c>
      <c r="C172" s="2" t="s">
        <v>45</v>
      </c>
      <c r="D172" s="2" t="s">
        <v>44</v>
      </c>
      <c r="E172" s="2" t="s">
        <v>47</v>
      </c>
      <c r="F172" s="2" t="s">
        <v>48</v>
      </c>
      <c r="G172" s="2" t="s">
        <v>49</v>
      </c>
      <c r="H172" s="2" t="s">
        <v>50</v>
      </c>
      <c r="I172" s="2" t="s">
        <v>63</v>
      </c>
      <c r="J172" s="2" t="s">
        <v>72</v>
      </c>
      <c r="K172" s="2" t="s">
        <v>64</v>
      </c>
      <c r="L172" s="6"/>
      <c r="M172" s="2" t="s">
        <v>51</v>
      </c>
      <c r="N172" s="7">
        <v>40</v>
      </c>
      <c r="O172" s="2" t="s">
        <v>54</v>
      </c>
      <c r="P172" s="4"/>
      <c r="Q172" s="2" t="s">
        <v>51</v>
      </c>
      <c r="R172" s="2" t="s">
        <v>51</v>
      </c>
      <c r="S172" s="4"/>
      <c r="T172" s="4"/>
      <c r="U172" s="4"/>
      <c r="V172" s="20">
        <v>20</v>
      </c>
      <c r="W172" s="2" t="s">
        <v>51</v>
      </c>
      <c r="X172" s="20">
        <v>80</v>
      </c>
      <c r="Y172" s="20">
        <v>0</v>
      </c>
      <c r="Z172" s="2" t="s">
        <v>51</v>
      </c>
      <c r="AA172" s="20">
        <v>0</v>
      </c>
      <c r="AB172" s="5">
        <v>856.29100000000005</v>
      </c>
      <c r="AC172" s="5">
        <v>8.5999999999999993E-2</v>
      </c>
      <c r="AD172" s="5">
        <v>856</v>
      </c>
      <c r="AE172" s="5">
        <v>8.5999999999999993E-2</v>
      </c>
      <c r="AF172" s="4"/>
      <c r="AG172" s="4"/>
      <c r="AH172" s="4"/>
      <c r="AI172" s="4"/>
      <c r="AJ172" s="7">
        <v>40</v>
      </c>
      <c r="AK172" s="7">
        <v>465.12</v>
      </c>
      <c r="AL172" s="7">
        <v>0.47</v>
      </c>
      <c r="AM172" s="4"/>
      <c r="AN172" s="4"/>
      <c r="AO172" s="4"/>
      <c r="AP172" s="4"/>
      <c r="AQ172" s="2" t="s">
        <v>44</v>
      </c>
      <c r="AR172" s="2" t="s">
        <v>66</v>
      </c>
      <c r="AT172" s="22" t="s">
        <v>419</v>
      </c>
      <c r="AU172" s="22"/>
    </row>
    <row r="173" spans="1:47">
      <c r="A173" s="2" t="s">
        <v>62</v>
      </c>
      <c r="B173" s="3">
        <v>2</v>
      </c>
      <c r="C173" s="2" t="s">
        <v>45</v>
      </c>
      <c r="D173" s="2" t="s">
        <v>62</v>
      </c>
      <c r="E173" s="2" t="s">
        <v>47</v>
      </c>
      <c r="F173" s="2" t="s">
        <v>85</v>
      </c>
      <c r="G173" s="2" t="s">
        <v>56</v>
      </c>
      <c r="H173" s="2" t="s">
        <v>134</v>
      </c>
      <c r="I173" s="2" t="s">
        <v>171</v>
      </c>
      <c r="J173" s="2" t="s">
        <v>72</v>
      </c>
      <c r="K173" s="2" t="s">
        <v>64</v>
      </c>
      <c r="L173" s="4"/>
      <c r="M173" s="2" t="s">
        <v>51</v>
      </c>
      <c r="N173" s="4"/>
      <c r="O173" s="2" t="s">
        <v>51</v>
      </c>
      <c r="P173" s="7">
        <v>16</v>
      </c>
      <c r="Q173" s="2" t="s">
        <v>54</v>
      </c>
      <c r="R173" s="2" t="s">
        <v>172</v>
      </c>
      <c r="S173" s="4"/>
      <c r="T173" s="4"/>
      <c r="U173" s="4"/>
      <c r="V173" s="4"/>
      <c r="W173" s="2" t="s">
        <v>51</v>
      </c>
      <c r="X173" s="4"/>
      <c r="Y173" s="4"/>
      <c r="Z173" s="2" t="s">
        <v>51</v>
      </c>
      <c r="AA173" s="4"/>
      <c r="AB173" s="5">
        <v>640</v>
      </c>
      <c r="AC173" s="5">
        <v>6.4000000000000001E-2</v>
      </c>
      <c r="AD173" s="5">
        <v>640</v>
      </c>
      <c r="AE173" s="5">
        <v>6.4000000000000001E-2</v>
      </c>
      <c r="AF173" s="4"/>
      <c r="AG173" s="4"/>
      <c r="AH173" s="4"/>
      <c r="AI173" s="4"/>
      <c r="AJ173" s="7">
        <v>23</v>
      </c>
      <c r="AK173" s="7">
        <v>359.38</v>
      </c>
      <c r="AL173" s="7">
        <v>0.36</v>
      </c>
      <c r="AM173" s="4"/>
      <c r="AN173" s="4"/>
      <c r="AO173" s="4"/>
      <c r="AP173" s="4"/>
      <c r="AQ173" s="2" t="s">
        <v>46</v>
      </c>
      <c r="AR173" s="2" t="s">
        <v>51</v>
      </c>
      <c r="AT173" s="22" t="s">
        <v>419</v>
      </c>
      <c r="AU173" s="22"/>
    </row>
    <row r="174" spans="1:47">
      <c r="A174" s="2" t="s">
        <v>62</v>
      </c>
      <c r="B174" s="3">
        <v>1</v>
      </c>
      <c r="C174" s="2" t="s">
        <v>45</v>
      </c>
      <c r="D174" s="2" t="s">
        <v>55</v>
      </c>
      <c r="E174" s="2" t="s">
        <v>47</v>
      </c>
      <c r="F174" s="2" t="s">
        <v>85</v>
      </c>
      <c r="G174" s="2" t="s">
        <v>49</v>
      </c>
      <c r="H174" s="2" t="s">
        <v>165</v>
      </c>
      <c r="I174" s="2" t="s">
        <v>51</v>
      </c>
      <c r="J174" s="2" t="s">
        <v>52</v>
      </c>
      <c r="K174" s="2" t="s">
        <v>64</v>
      </c>
      <c r="L174" s="4"/>
      <c r="M174" s="2" t="s">
        <v>51</v>
      </c>
      <c r="N174" s="4"/>
      <c r="O174" s="2" t="s">
        <v>51</v>
      </c>
      <c r="P174" s="4"/>
      <c r="Q174" s="2" t="s">
        <v>51</v>
      </c>
      <c r="R174" s="2" t="s">
        <v>51</v>
      </c>
      <c r="S174" s="4"/>
      <c r="T174" s="4"/>
      <c r="U174" s="4"/>
      <c r="V174" s="4"/>
      <c r="W174" s="2" t="s">
        <v>51</v>
      </c>
      <c r="X174" s="4"/>
      <c r="Y174" s="4"/>
      <c r="Z174" s="2" t="s">
        <v>51</v>
      </c>
      <c r="AA174" s="4"/>
      <c r="AB174" s="5">
        <v>148.66499999999999</v>
      </c>
      <c r="AC174" s="5">
        <v>1.4999999999999999E-2</v>
      </c>
      <c r="AD174" s="5">
        <v>149</v>
      </c>
      <c r="AE174" s="5">
        <v>1.4999999999999999E-2</v>
      </c>
      <c r="AF174" s="4"/>
      <c r="AG174" s="4"/>
      <c r="AH174" s="4"/>
      <c r="AI174" s="4"/>
      <c r="AJ174" s="7">
        <v>3</v>
      </c>
      <c r="AK174" s="7">
        <v>200</v>
      </c>
      <c r="AL174" s="7">
        <v>0.2</v>
      </c>
      <c r="AM174" s="4"/>
      <c r="AN174" s="4"/>
      <c r="AO174" s="4"/>
      <c r="AP174" s="4"/>
      <c r="AQ174" s="2" t="s">
        <v>51</v>
      </c>
      <c r="AR174" s="2" t="s">
        <v>66</v>
      </c>
      <c r="AT174" s="22" t="s">
        <v>419</v>
      </c>
      <c r="AU174" s="22"/>
    </row>
    <row r="175" spans="1:47">
      <c r="A175" s="2" t="s">
        <v>62</v>
      </c>
      <c r="B175" s="3">
        <v>1</v>
      </c>
      <c r="C175" s="2" t="s">
        <v>45</v>
      </c>
      <c r="D175" s="2" t="s">
        <v>46</v>
      </c>
      <c r="E175" s="2" t="s">
        <v>47</v>
      </c>
      <c r="F175" s="2" t="s">
        <v>205</v>
      </c>
      <c r="G175" s="2" t="s">
        <v>49</v>
      </c>
      <c r="H175" s="2" t="s">
        <v>206</v>
      </c>
      <c r="I175" s="2" t="s">
        <v>51</v>
      </c>
      <c r="J175" s="2" t="s">
        <v>72</v>
      </c>
      <c r="K175" s="2" t="s">
        <v>64</v>
      </c>
      <c r="L175" s="6"/>
      <c r="M175" s="2" t="s">
        <v>51</v>
      </c>
      <c r="N175" s="5">
        <v>3</v>
      </c>
      <c r="O175" s="2" t="s">
        <v>222</v>
      </c>
      <c r="P175" s="5">
        <v>6</v>
      </c>
      <c r="Q175" s="2" t="s">
        <v>222</v>
      </c>
      <c r="R175" s="2" t="s">
        <v>223</v>
      </c>
      <c r="S175" s="5">
        <v>0</v>
      </c>
      <c r="T175" s="7">
        <v>100</v>
      </c>
      <c r="U175" s="7">
        <v>0</v>
      </c>
      <c r="V175" s="3">
        <v>25</v>
      </c>
      <c r="W175" s="2" t="s">
        <v>51</v>
      </c>
      <c r="X175" s="20">
        <v>90</v>
      </c>
      <c r="Y175" s="3">
        <v>10</v>
      </c>
      <c r="Z175" s="2" t="s">
        <v>51</v>
      </c>
      <c r="AA175" s="20">
        <v>0</v>
      </c>
      <c r="AB175" s="5">
        <v>176.935</v>
      </c>
      <c r="AC175" s="5">
        <v>1.7999999999999999E-2</v>
      </c>
      <c r="AD175" s="5">
        <v>177</v>
      </c>
      <c r="AE175" s="5">
        <v>1.7999999999999999E-2</v>
      </c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2" t="s">
        <v>46</v>
      </c>
      <c r="AR175" s="2" t="s">
        <v>66</v>
      </c>
      <c r="AT175" s="22" t="s">
        <v>419</v>
      </c>
      <c r="AU175" s="22"/>
    </row>
    <row r="176" spans="1:47">
      <c r="A176" s="2" t="s">
        <v>62</v>
      </c>
      <c r="B176" s="3">
        <v>1</v>
      </c>
      <c r="C176" s="2" t="s">
        <v>45</v>
      </c>
      <c r="D176" s="2" t="s">
        <v>44</v>
      </c>
      <c r="E176" s="2" t="s">
        <v>47</v>
      </c>
      <c r="F176" s="2" t="s">
        <v>155</v>
      </c>
      <c r="G176" s="2" t="s">
        <v>49</v>
      </c>
      <c r="H176" s="2" t="s">
        <v>189</v>
      </c>
      <c r="I176" s="2" t="s">
        <v>51</v>
      </c>
      <c r="J176" s="2" t="s">
        <v>52</v>
      </c>
      <c r="K176" s="2" t="s">
        <v>64</v>
      </c>
      <c r="L176" s="6"/>
      <c r="M176" s="2" t="s">
        <v>51</v>
      </c>
      <c r="N176" s="4"/>
      <c r="O176" s="2" t="s">
        <v>51</v>
      </c>
      <c r="P176" s="4"/>
      <c r="Q176" s="2" t="s">
        <v>51</v>
      </c>
      <c r="R176" s="2" t="s">
        <v>51</v>
      </c>
      <c r="S176" s="6"/>
      <c r="T176" s="6"/>
      <c r="U176" s="6"/>
      <c r="V176" s="4"/>
      <c r="W176" s="2" t="s">
        <v>51</v>
      </c>
      <c r="X176" s="4"/>
      <c r="Y176" s="4"/>
      <c r="Z176" s="2" t="s">
        <v>51</v>
      </c>
      <c r="AA176" s="4"/>
      <c r="AB176" s="5">
        <v>345.57299999999998</v>
      </c>
      <c r="AC176" s="5">
        <v>3.5000000000000003E-2</v>
      </c>
      <c r="AD176" s="5">
        <v>346</v>
      </c>
      <c r="AE176" s="5">
        <v>3.5000000000000003E-2</v>
      </c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2" t="s">
        <v>44</v>
      </c>
      <c r="AR176" s="2" t="s">
        <v>66</v>
      </c>
      <c r="AT176" s="22" t="s">
        <v>419</v>
      </c>
      <c r="AU176" s="22"/>
    </row>
    <row r="177" spans="1:47">
      <c r="A177" s="2" t="s">
        <v>62</v>
      </c>
      <c r="B177" s="3">
        <v>2</v>
      </c>
      <c r="C177" s="2" t="s">
        <v>45</v>
      </c>
      <c r="D177" s="2" t="s">
        <v>77</v>
      </c>
      <c r="E177" s="2" t="s">
        <v>47</v>
      </c>
      <c r="F177" s="2" t="s">
        <v>155</v>
      </c>
      <c r="G177" s="2" t="s">
        <v>156</v>
      </c>
      <c r="H177" s="2" t="s">
        <v>157</v>
      </c>
      <c r="I177" s="2" t="s">
        <v>51</v>
      </c>
      <c r="J177" s="2" t="s">
        <v>72</v>
      </c>
      <c r="K177" s="2" t="s">
        <v>64</v>
      </c>
      <c r="L177" s="4"/>
      <c r="M177" s="2" t="s">
        <v>51</v>
      </c>
      <c r="N177" s="4"/>
      <c r="O177" s="2" t="s">
        <v>51</v>
      </c>
      <c r="P177" s="4"/>
      <c r="Q177" s="2" t="s">
        <v>51</v>
      </c>
      <c r="R177" s="2" t="s">
        <v>51</v>
      </c>
      <c r="S177" s="6"/>
      <c r="T177" s="6"/>
      <c r="U177" s="6"/>
      <c r="V177" s="20">
        <v>100</v>
      </c>
      <c r="W177" s="2" t="s">
        <v>84</v>
      </c>
      <c r="X177" s="4"/>
      <c r="Y177" s="4"/>
      <c r="Z177" s="2" t="s">
        <v>51</v>
      </c>
      <c r="AA177" s="4"/>
      <c r="AB177" s="5">
        <v>100</v>
      </c>
      <c r="AC177" s="5">
        <v>0.01</v>
      </c>
      <c r="AD177" s="5">
        <v>100</v>
      </c>
      <c r="AE177" s="5">
        <v>0.01</v>
      </c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2" t="s">
        <v>44</v>
      </c>
      <c r="AR177" s="2" t="s">
        <v>51</v>
      </c>
      <c r="AT177" s="22" t="s">
        <v>419</v>
      </c>
      <c r="AU177" s="22"/>
    </row>
    <row r="178" spans="1:47">
      <c r="A178" s="2" t="s">
        <v>77</v>
      </c>
      <c r="B178" s="3">
        <v>1</v>
      </c>
      <c r="C178" s="2" t="s">
        <v>45</v>
      </c>
      <c r="D178" s="2" t="s">
        <v>44</v>
      </c>
      <c r="E178" s="2" t="s">
        <v>47</v>
      </c>
      <c r="F178" s="2" t="s">
        <v>48</v>
      </c>
      <c r="G178" s="2" t="s">
        <v>49</v>
      </c>
      <c r="H178" s="2" t="s">
        <v>50</v>
      </c>
      <c r="I178" s="2" t="s">
        <v>51</v>
      </c>
      <c r="J178" s="2" t="s">
        <v>52</v>
      </c>
      <c r="K178" s="2" t="s">
        <v>78</v>
      </c>
      <c r="L178" s="4"/>
      <c r="M178" s="2" t="s">
        <v>51</v>
      </c>
      <c r="N178" s="6"/>
      <c r="O178" s="2" t="s">
        <v>51</v>
      </c>
      <c r="P178" s="6"/>
      <c r="Q178" s="2" t="s">
        <v>51</v>
      </c>
      <c r="R178" s="2" t="s">
        <v>51</v>
      </c>
      <c r="S178" s="4"/>
      <c r="T178" s="4"/>
      <c r="U178" s="4"/>
      <c r="V178" s="6"/>
      <c r="W178" s="2" t="s">
        <v>51</v>
      </c>
      <c r="X178" s="4"/>
      <c r="Y178" s="4"/>
      <c r="Z178" s="2" t="s">
        <v>51</v>
      </c>
      <c r="AA178" s="4"/>
      <c r="AB178" s="5">
        <v>210</v>
      </c>
      <c r="AC178" s="5">
        <v>2.1000000000000001E-2</v>
      </c>
      <c r="AD178" s="5">
        <v>210</v>
      </c>
      <c r="AE178" s="5">
        <v>2.1000000000000001E-2</v>
      </c>
      <c r="AF178" s="4"/>
      <c r="AG178" s="4"/>
      <c r="AH178" s="4"/>
      <c r="AI178" s="4"/>
      <c r="AJ178" s="7">
        <v>75</v>
      </c>
      <c r="AK178" s="7">
        <v>3571.43</v>
      </c>
      <c r="AL178" s="7">
        <v>3.57</v>
      </c>
      <c r="AM178" s="4"/>
      <c r="AN178" s="4"/>
      <c r="AO178" s="4"/>
      <c r="AP178" s="4"/>
      <c r="AQ178" s="2" t="s">
        <v>44</v>
      </c>
      <c r="AR178" s="2" t="s">
        <v>51</v>
      </c>
      <c r="AT178" s="22" t="s">
        <v>420</v>
      </c>
      <c r="AU178" s="22"/>
    </row>
    <row r="179" spans="1:47">
      <c r="A179" s="2" t="s">
        <v>77</v>
      </c>
      <c r="B179" s="3">
        <v>1</v>
      </c>
      <c r="C179" s="2" t="s">
        <v>45</v>
      </c>
      <c r="D179" s="2" t="s">
        <v>77</v>
      </c>
      <c r="E179" s="2" t="s">
        <v>47</v>
      </c>
      <c r="F179" s="2" t="s">
        <v>48</v>
      </c>
      <c r="G179" s="2" t="s">
        <v>49</v>
      </c>
      <c r="H179" s="2" t="s">
        <v>50</v>
      </c>
      <c r="I179" s="2" t="s">
        <v>51</v>
      </c>
      <c r="J179" s="2" t="s">
        <v>52</v>
      </c>
      <c r="K179" s="2" t="s">
        <v>78</v>
      </c>
      <c r="L179" s="4"/>
      <c r="M179" s="2" t="s">
        <v>51</v>
      </c>
      <c r="N179" s="6"/>
      <c r="O179" s="2" t="s">
        <v>51</v>
      </c>
      <c r="P179" s="4"/>
      <c r="Q179" s="2" t="s">
        <v>51</v>
      </c>
      <c r="R179" s="2" t="s">
        <v>51</v>
      </c>
      <c r="S179" s="4"/>
      <c r="T179" s="4"/>
      <c r="U179" s="4"/>
      <c r="V179" s="4"/>
      <c r="W179" s="2" t="s">
        <v>51</v>
      </c>
      <c r="X179" s="4"/>
      <c r="Y179" s="4"/>
      <c r="Z179" s="2" t="s">
        <v>51</v>
      </c>
      <c r="AA179" s="4"/>
      <c r="AB179" s="5">
        <v>90</v>
      </c>
      <c r="AC179" s="5">
        <v>8.9999999999999993E-3</v>
      </c>
      <c r="AD179" s="5">
        <v>90</v>
      </c>
      <c r="AE179" s="5">
        <v>8.9999999999999993E-3</v>
      </c>
      <c r="AF179" s="4"/>
      <c r="AG179" s="4"/>
      <c r="AH179" s="4"/>
      <c r="AI179" s="4"/>
      <c r="AJ179" s="7">
        <v>30</v>
      </c>
      <c r="AK179" s="7">
        <v>3333.33</v>
      </c>
      <c r="AL179" s="7">
        <v>3.33</v>
      </c>
      <c r="AM179" s="4"/>
      <c r="AN179" s="4"/>
      <c r="AO179" s="4"/>
      <c r="AP179" s="4"/>
      <c r="AQ179" s="2" t="s">
        <v>51</v>
      </c>
      <c r="AR179" s="2" t="s">
        <v>51</v>
      </c>
      <c r="AT179" s="22" t="s">
        <v>420</v>
      </c>
      <c r="AU179" s="22"/>
    </row>
    <row r="180" spans="1:47">
      <c r="A180" s="2" t="s">
        <v>77</v>
      </c>
      <c r="B180" s="3">
        <v>1</v>
      </c>
      <c r="C180" s="2" t="s">
        <v>45</v>
      </c>
      <c r="D180" s="2" t="s">
        <v>55</v>
      </c>
      <c r="E180" s="2" t="s">
        <v>47</v>
      </c>
      <c r="F180" s="2" t="s">
        <v>48</v>
      </c>
      <c r="G180" s="2" t="s">
        <v>49</v>
      </c>
      <c r="H180" s="2" t="s">
        <v>50</v>
      </c>
      <c r="I180" s="2" t="s">
        <v>63</v>
      </c>
      <c r="J180" s="2" t="s">
        <v>52</v>
      </c>
      <c r="K180" s="2" t="s">
        <v>78</v>
      </c>
      <c r="L180" s="7">
        <v>70</v>
      </c>
      <c r="M180" s="2" t="s">
        <v>54</v>
      </c>
      <c r="N180" s="4"/>
      <c r="O180" s="2" t="s">
        <v>51</v>
      </c>
      <c r="P180" s="4"/>
      <c r="Q180" s="2" t="s">
        <v>51</v>
      </c>
      <c r="R180" s="2" t="s">
        <v>51</v>
      </c>
      <c r="S180" s="4"/>
      <c r="T180" s="4"/>
      <c r="U180" s="4"/>
      <c r="V180" s="4"/>
      <c r="W180" s="2" t="s">
        <v>51</v>
      </c>
      <c r="X180" s="4"/>
      <c r="Y180" s="4"/>
      <c r="Z180" s="2" t="s">
        <v>51</v>
      </c>
      <c r="AA180" s="4"/>
      <c r="AB180" s="5">
        <v>230</v>
      </c>
      <c r="AC180" s="5">
        <v>2.3E-2</v>
      </c>
      <c r="AD180" s="5">
        <v>230</v>
      </c>
      <c r="AE180" s="5">
        <v>2.3E-2</v>
      </c>
      <c r="AF180" s="4"/>
      <c r="AG180" s="4"/>
      <c r="AH180" s="4"/>
      <c r="AI180" s="4"/>
      <c r="AJ180" s="7">
        <v>70</v>
      </c>
      <c r="AK180" s="7">
        <v>3043.48</v>
      </c>
      <c r="AL180" s="7">
        <v>3.04</v>
      </c>
      <c r="AM180" s="4"/>
      <c r="AN180" s="4"/>
      <c r="AO180" s="4"/>
      <c r="AP180" s="4"/>
      <c r="AQ180" s="2" t="s">
        <v>44</v>
      </c>
      <c r="AR180" s="2" t="s">
        <v>51</v>
      </c>
      <c r="AT180" s="22" t="s">
        <v>420</v>
      </c>
      <c r="AU180" s="22"/>
    </row>
    <row r="181" spans="1:47">
      <c r="A181" s="2" t="s">
        <v>77</v>
      </c>
      <c r="B181" s="3">
        <v>1</v>
      </c>
      <c r="C181" s="2" t="s">
        <v>45</v>
      </c>
      <c r="D181" s="2" t="s">
        <v>62</v>
      </c>
      <c r="E181" s="2" t="s">
        <v>47</v>
      </c>
      <c r="F181" s="2" t="s">
        <v>48</v>
      </c>
      <c r="G181" s="2" t="s">
        <v>49</v>
      </c>
      <c r="H181" s="2" t="s">
        <v>50</v>
      </c>
      <c r="I181" s="2" t="s">
        <v>51</v>
      </c>
      <c r="J181" s="2" t="s">
        <v>52</v>
      </c>
      <c r="K181" s="2" t="s">
        <v>78</v>
      </c>
      <c r="L181" s="4"/>
      <c r="M181" s="2" t="s">
        <v>51</v>
      </c>
      <c r="N181" s="4"/>
      <c r="O181" s="2" t="s">
        <v>51</v>
      </c>
      <c r="P181" s="4"/>
      <c r="Q181" s="2" t="s">
        <v>51</v>
      </c>
      <c r="R181" s="2" t="s">
        <v>51</v>
      </c>
      <c r="S181" s="4"/>
      <c r="T181" s="4"/>
      <c r="U181" s="4"/>
      <c r="V181" s="4"/>
      <c r="W181" s="2" t="s">
        <v>51</v>
      </c>
      <c r="X181" s="4"/>
      <c r="Y181" s="4"/>
      <c r="Z181" s="2" t="s">
        <v>51</v>
      </c>
      <c r="AA181" s="4"/>
      <c r="AB181" s="5">
        <v>100</v>
      </c>
      <c r="AC181" s="5">
        <v>0.01</v>
      </c>
      <c r="AD181" s="5">
        <v>100</v>
      </c>
      <c r="AE181" s="5">
        <v>0.01</v>
      </c>
      <c r="AF181" s="4"/>
      <c r="AG181" s="4"/>
      <c r="AH181" s="4"/>
      <c r="AI181" s="4"/>
      <c r="AJ181" s="7">
        <v>30</v>
      </c>
      <c r="AK181" s="7">
        <v>3000</v>
      </c>
      <c r="AL181" s="7">
        <v>3</v>
      </c>
      <c r="AM181" s="4"/>
      <c r="AN181" s="4"/>
      <c r="AO181" s="4"/>
      <c r="AP181" s="4"/>
      <c r="AQ181" s="2" t="s">
        <v>51</v>
      </c>
      <c r="AR181" s="2" t="s">
        <v>51</v>
      </c>
      <c r="AT181" s="22" t="s">
        <v>420</v>
      </c>
      <c r="AU181" s="22"/>
    </row>
    <row r="182" spans="1:47">
      <c r="A182" s="2" t="s">
        <v>77</v>
      </c>
      <c r="B182" s="3">
        <v>1</v>
      </c>
      <c r="C182" s="2" t="s">
        <v>45</v>
      </c>
      <c r="D182" s="2" t="s">
        <v>46</v>
      </c>
      <c r="E182" s="2" t="s">
        <v>47</v>
      </c>
      <c r="F182" s="2" t="s">
        <v>48</v>
      </c>
      <c r="G182" s="2" t="s">
        <v>49</v>
      </c>
      <c r="H182" s="2" t="s">
        <v>50</v>
      </c>
      <c r="I182" s="2" t="s">
        <v>63</v>
      </c>
      <c r="J182" s="2" t="s">
        <v>52</v>
      </c>
      <c r="K182" s="2" t="s">
        <v>78</v>
      </c>
      <c r="L182" s="7">
        <v>45</v>
      </c>
      <c r="M182" s="2" t="s">
        <v>54</v>
      </c>
      <c r="N182" s="4"/>
      <c r="O182" s="2" t="s">
        <v>51</v>
      </c>
      <c r="P182" s="4"/>
      <c r="Q182" s="2" t="s">
        <v>51</v>
      </c>
      <c r="R182" s="2" t="s">
        <v>51</v>
      </c>
      <c r="S182" s="7">
        <v>0</v>
      </c>
      <c r="T182" s="7">
        <v>95</v>
      </c>
      <c r="U182" s="7">
        <v>5</v>
      </c>
      <c r="V182" s="20">
        <v>100</v>
      </c>
      <c r="W182" s="2" t="s">
        <v>158</v>
      </c>
      <c r="X182" s="20">
        <v>0</v>
      </c>
      <c r="Y182" s="20">
        <v>0</v>
      </c>
      <c r="Z182" s="2" t="s">
        <v>51</v>
      </c>
      <c r="AA182" s="20">
        <v>0</v>
      </c>
      <c r="AB182" s="5">
        <v>750</v>
      </c>
      <c r="AC182" s="5">
        <v>7.4999999999999997E-2</v>
      </c>
      <c r="AD182" s="5">
        <v>750</v>
      </c>
      <c r="AE182" s="5">
        <v>7.4999999999999997E-2</v>
      </c>
      <c r="AF182" s="4"/>
      <c r="AG182" s="4"/>
      <c r="AH182" s="4"/>
      <c r="AI182" s="4"/>
      <c r="AJ182" s="7">
        <v>45</v>
      </c>
      <c r="AK182" s="7">
        <v>600</v>
      </c>
      <c r="AL182" s="7">
        <v>0.6</v>
      </c>
      <c r="AM182" s="4"/>
      <c r="AN182" s="4"/>
      <c r="AO182" s="4"/>
      <c r="AP182" s="4"/>
      <c r="AQ182" s="2" t="s">
        <v>51</v>
      </c>
      <c r="AR182" s="2" t="s">
        <v>51</v>
      </c>
      <c r="AT182" s="22" t="s">
        <v>420</v>
      </c>
      <c r="AU182" s="22"/>
    </row>
    <row r="183" spans="1:47">
      <c r="A183" s="2" t="s">
        <v>77</v>
      </c>
      <c r="B183" s="3">
        <v>1</v>
      </c>
      <c r="C183" s="2" t="s">
        <v>45</v>
      </c>
      <c r="D183" s="2" t="s">
        <v>44</v>
      </c>
      <c r="E183" s="2" t="s">
        <v>47</v>
      </c>
      <c r="F183" s="2" t="s">
        <v>85</v>
      </c>
      <c r="G183" s="2" t="s">
        <v>49</v>
      </c>
      <c r="H183" s="2" t="s">
        <v>86</v>
      </c>
      <c r="I183" s="2" t="s">
        <v>51</v>
      </c>
      <c r="J183" s="2" t="s">
        <v>52</v>
      </c>
      <c r="K183" s="2" t="s">
        <v>78</v>
      </c>
      <c r="L183" s="7">
        <v>10</v>
      </c>
      <c r="M183" s="2" t="s">
        <v>51</v>
      </c>
      <c r="N183" s="6"/>
      <c r="O183" s="2" t="s">
        <v>51</v>
      </c>
      <c r="P183" s="6"/>
      <c r="Q183" s="2" t="s">
        <v>51</v>
      </c>
      <c r="R183" s="2" t="s">
        <v>164</v>
      </c>
      <c r="S183" s="5">
        <v>0</v>
      </c>
      <c r="T183" s="5">
        <v>100</v>
      </c>
      <c r="U183" s="5">
        <v>0</v>
      </c>
      <c r="V183" s="3">
        <v>100</v>
      </c>
      <c r="W183" s="2" t="s">
        <v>51</v>
      </c>
      <c r="X183" s="3">
        <v>0</v>
      </c>
      <c r="Y183" s="3">
        <v>0</v>
      </c>
      <c r="Z183" s="2" t="s">
        <v>51</v>
      </c>
      <c r="AA183" s="3">
        <v>0</v>
      </c>
      <c r="AB183" s="5">
        <v>210</v>
      </c>
      <c r="AC183" s="5">
        <v>2.1000000000000001E-2</v>
      </c>
      <c r="AD183" s="5">
        <v>210</v>
      </c>
      <c r="AE183" s="5">
        <v>2.1000000000000001E-2</v>
      </c>
      <c r="AF183" s="4"/>
      <c r="AG183" s="4"/>
      <c r="AH183" s="4"/>
      <c r="AI183" s="4"/>
      <c r="AJ183" s="7">
        <v>10</v>
      </c>
      <c r="AK183" s="7">
        <v>476.19</v>
      </c>
      <c r="AL183" s="7">
        <v>0.48</v>
      </c>
      <c r="AM183" s="4"/>
      <c r="AN183" s="4"/>
      <c r="AO183" s="4"/>
      <c r="AP183" s="4"/>
      <c r="AQ183" s="2" t="s">
        <v>44</v>
      </c>
      <c r="AR183" s="2" t="s">
        <v>51</v>
      </c>
      <c r="AT183" s="22" t="s">
        <v>420</v>
      </c>
      <c r="AU183" s="22"/>
    </row>
    <row r="184" spans="1:47">
      <c r="A184" s="2" t="s">
        <v>77</v>
      </c>
      <c r="B184" s="3">
        <v>1</v>
      </c>
      <c r="C184" s="2" t="s">
        <v>45</v>
      </c>
      <c r="D184" s="2" t="s">
        <v>77</v>
      </c>
      <c r="E184" s="2" t="s">
        <v>47</v>
      </c>
      <c r="F184" s="2" t="s">
        <v>85</v>
      </c>
      <c r="G184" s="2" t="s">
        <v>49</v>
      </c>
      <c r="H184" s="2" t="s">
        <v>165</v>
      </c>
      <c r="I184" s="2" t="s">
        <v>51</v>
      </c>
      <c r="J184" s="2" t="s">
        <v>52</v>
      </c>
      <c r="K184" s="2" t="s">
        <v>78</v>
      </c>
      <c r="L184" s="4"/>
      <c r="M184" s="2" t="s">
        <v>51</v>
      </c>
      <c r="N184" s="7">
        <v>16</v>
      </c>
      <c r="O184" s="2" t="s">
        <v>54</v>
      </c>
      <c r="P184" s="4"/>
      <c r="Q184" s="2" t="s">
        <v>51</v>
      </c>
      <c r="R184" s="2" t="s">
        <v>166</v>
      </c>
      <c r="S184" s="4"/>
      <c r="T184" s="4"/>
      <c r="U184" s="4"/>
      <c r="V184" s="4"/>
      <c r="W184" s="2" t="s">
        <v>51</v>
      </c>
      <c r="X184" s="4"/>
      <c r="Y184" s="4"/>
      <c r="Z184" s="2" t="s">
        <v>51</v>
      </c>
      <c r="AA184" s="4"/>
      <c r="AB184" s="5">
        <v>90</v>
      </c>
      <c r="AC184" s="5">
        <v>8.9999999999999993E-3</v>
      </c>
      <c r="AD184" s="5">
        <v>90</v>
      </c>
      <c r="AE184" s="5">
        <v>8.9999999999999993E-3</v>
      </c>
      <c r="AF184" s="4"/>
      <c r="AG184" s="4"/>
      <c r="AH184" s="4"/>
      <c r="AI184" s="4"/>
      <c r="AJ184" s="7">
        <v>4</v>
      </c>
      <c r="AK184" s="7">
        <v>444.44</v>
      </c>
      <c r="AL184" s="7">
        <v>0.44</v>
      </c>
      <c r="AM184" s="4"/>
      <c r="AN184" s="4"/>
      <c r="AO184" s="4"/>
      <c r="AP184" s="4"/>
      <c r="AQ184" s="2" t="s">
        <v>44</v>
      </c>
      <c r="AR184" s="2" t="s">
        <v>51</v>
      </c>
      <c r="AT184" s="22" t="s">
        <v>420</v>
      </c>
      <c r="AU184" s="22"/>
    </row>
    <row r="185" spans="1:47">
      <c r="A185" s="2" t="s">
        <v>77</v>
      </c>
      <c r="B185" s="3">
        <v>1</v>
      </c>
      <c r="C185" s="2" t="s">
        <v>45</v>
      </c>
      <c r="D185" s="2" t="s">
        <v>62</v>
      </c>
      <c r="E185" s="2" t="s">
        <v>47</v>
      </c>
      <c r="F185" s="2" t="s">
        <v>85</v>
      </c>
      <c r="G185" s="2" t="s">
        <v>49</v>
      </c>
      <c r="H185" s="2" t="s">
        <v>147</v>
      </c>
      <c r="I185" s="2" t="s">
        <v>176</v>
      </c>
      <c r="J185" s="2" t="s">
        <v>52</v>
      </c>
      <c r="K185" s="2" t="s">
        <v>78</v>
      </c>
      <c r="L185" s="4"/>
      <c r="M185" s="2" t="s">
        <v>51</v>
      </c>
      <c r="N185" s="4"/>
      <c r="O185" s="2" t="s">
        <v>51</v>
      </c>
      <c r="P185" s="7">
        <v>90</v>
      </c>
      <c r="Q185" s="2" t="s">
        <v>177</v>
      </c>
      <c r="R185" s="2" t="s">
        <v>51</v>
      </c>
      <c r="S185" s="7">
        <v>40</v>
      </c>
      <c r="T185" s="7">
        <v>30</v>
      </c>
      <c r="U185" s="7">
        <v>30</v>
      </c>
      <c r="V185" s="3">
        <v>100</v>
      </c>
      <c r="W185" s="2" t="s">
        <v>51</v>
      </c>
      <c r="X185" s="20">
        <v>0</v>
      </c>
      <c r="Y185" s="20">
        <v>0</v>
      </c>
      <c r="Z185" s="2" t="s">
        <v>51</v>
      </c>
      <c r="AA185" s="20">
        <v>0</v>
      </c>
      <c r="AB185" s="5">
        <v>100</v>
      </c>
      <c r="AC185" s="5">
        <v>0.01</v>
      </c>
      <c r="AD185" s="5">
        <v>100</v>
      </c>
      <c r="AE185" s="5">
        <v>0.01</v>
      </c>
      <c r="AF185" s="4"/>
      <c r="AG185" s="4"/>
      <c r="AH185" s="4"/>
      <c r="AI185" s="4"/>
      <c r="AJ185" s="7">
        <v>3</v>
      </c>
      <c r="AK185" s="7">
        <v>300</v>
      </c>
      <c r="AL185" s="7">
        <v>0.3</v>
      </c>
      <c r="AM185" s="4"/>
      <c r="AN185" s="4"/>
      <c r="AO185" s="4"/>
      <c r="AP185" s="4"/>
      <c r="AQ185" s="2" t="s">
        <v>44</v>
      </c>
      <c r="AR185" s="2" t="s">
        <v>51</v>
      </c>
      <c r="AT185" s="22" t="s">
        <v>420</v>
      </c>
      <c r="AU185" s="22"/>
    </row>
    <row r="186" spans="1:47">
      <c r="A186" s="2" t="s">
        <v>77</v>
      </c>
      <c r="B186" s="3">
        <v>1</v>
      </c>
      <c r="C186" s="2" t="s">
        <v>45</v>
      </c>
      <c r="D186" s="2" t="s">
        <v>55</v>
      </c>
      <c r="E186" s="2" t="s">
        <v>47</v>
      </c>
      <c r="F186" s="2" t="s">
        <v>155</v>
      </c>
      <c r="G186" s="2" t="s">
        <v>49</v>
      </c>
      <c r="H186" s="2" t="s">
        <v>189</v>
      </c>
      <c r="I186" s="2" t="s">
        <v>63</v>
      </c>
      <c r="J186" s="2" t="s">
        <v>52</v>
      </c>
      <c r="K186" s="2" t="s">
        <v>78</v>
      </c>
      <c r="L186" s="5">
        <v>70</v>
      </c>
      <c r="M186" s="2" t="s">
        <v>54</v>
      </c>
      <c r="N186" s="4"/>
      <c r="O186" s="2" t="s">
        <v>51</v>
      </c>
      <c r="P186" s="4"/>
      <c r="Q186" s="2" t="s">
        <v>51</v>
      </c>
      <c r="R186" s="2" t="s">
        <v>51</v>
      </c>
      <c r="S186" s="4"/>
      <c r="T186" s="4"/>
      <c r="U186" s="4"/>
      <c r="V186" s="4"/>
      <c r="W186" s="2" t="s">
        <v>51</v>
      </c>
      <c r="X186" s="4"/>
      <c r="Y186" s="4"/>
      <c r="Z186" s="2" t="s">
        <v>51</v>
      </c>
      <c r="AA186" s="4"/>
      <c r="AB186" s="5">
        <v>230</v>
      </c>
      <c r="AC186" s="5">
        <v>2.3E-2</v>
      </c>
      <c r="AD186" s="5">
        <v>230</v>
      </c>
      <c r="AE186" s="5">
        <v>2.3E-2</v>
      </c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2" t="s">
        <v>44</v>
      </c>
      <c r="AR186" s="2" t="s">
        <v>51</v>
      </c>
      <c r="AT186" s="22" t="s">
        <v>420</v>
      </c>
      <c r="AU186" s="22"/>
    </row>
    <row r="187" spans="1:47">
      <c r="A187" s="2" t="s">
        <v>77</v>
      </c>
      <c r="B187" s="3">
        <v>1</v>
      </c>
      <c r="C187" s="2" t="s">
        <v>45</v>
      </c>
      <c r="D187" s="2" t="s">
        <v>46</v>
      </c>
      <c r="E187" s="2" t="s">
        <v>47</v>
      </c>
      <c r="F187" s="2" t="s">
        <v>205</v>
      </c>
      <c r="G187" s="2" t="s">
        <v>49</v>
      </c>
      <c r="H187" s="2" t="s">
        <v>217</v>
      </c>
      <c r="I187" s="2" t="s">
        <v>51</v>
      </c>
      <c r="J187" s="2" t="s">
        <v>52</v>
      </c>
      <c r="K187" s="2" t="s">
        <v>78</v>
      </c>
      <c r="L187" s="4"/>
      <c r="M187" s="2" t="s">
        <v>51</v>
      </c>
      <c r="N187" s="4"/>
      <c r="O187" s="2" t="s">
        <v>51</v>
      </c>
      <c r="P187" s="4"/>
      <c r="Q187" s="2" t="s">
        <v>51</v>
      </c>
      <c r="R187" s="2" t="s">
        <v>51</v>
      </c>
      <c r="S187" s="4"/>
      <c r="T187" s="4"/>
      <c r="U187" s="4"/>
      <c r="V187" s="4"/>
      <c r="W187" s="2" t="s">
        <v>51</v>
      </c>
      <c r="X187" s="4"/>
      <c r="Y187" s="4"/>
      <c r="Z187" s="2" t="s">
        <v>51</v>
      </c>
      <c r="AA187" s="4"/>
      <c r="AB187" s="5">
        <v>750</v>
      </c>
      <c r="AC187" s="5">
        <v>7.4999999999999997E-2</v>
      </c>
      <c r="AD187" s="5">
        <v>750</v>
      </c>
      <c r="AE187" s="5">
        <v>7.4999999999999997E-2</v>
      </c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2" t="s">
        <v>51</v>
      </c>
      <c r="AR187" s="2" t="s">
        <v>51</v>
      </c>
      <c r="AT187" s="22" t="s">
        <v>420</v>
      </c>
      <c r="AU187" s="22"/>
    </row>
  </sheetData>
  <sortState ref="A2:XFD187">
    <sortCondition ref="K2:K18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3:B123"/>
  <sheetViews>
    <sheetView workbookViewId="0">
      <selection activeCell="A3" sqref="A3:B120"/>
    </sheetView>
  </sheetViews>
  <sheetFormatPr defaultRowHeight="15"/>
  <cols>
    <col min="1" max="1" width="25.42578125" bestFit="1" customWidth="1"/>
    <col min="2" max="2" width="20.28515625" customWidth="1"/>
  </cols>
  <sheetData>
    <row r="3" spans="1:2">
      <c r="A3" s="10" t="s">
        <v>228</v>
      </c>
      <c r="B3" t="s">
        <v>370</v>
      </c>
    </row>
    <row r="4" spans="1:2">
      <c r="A4" s="11" t="s">
        <v>81</v>
      </c>
      <c r="B4" s="15">
        <v>0.2984</v>
      </c>
    </row>
    <row r="5" spans="1:2">
      <c r="A5" s="12" t="s">
        <v>387</v>
      </c>
      <c r="B5" s="15">
        <v>1.9599999999999999E-2</v>
      </c>
    </row>
    <row r="6" spans="1:2">
      <c r="A6" s="12" t="s">
        <v>381</v>
      </c>
      <c r="B6" s="15">
        <v>7.3999999999999996E-2</v>
      </c>
    </row>
    <row r="7" spans="1:2">
      <c r="A7" s="12" t="s">
        <v>388</v>
      </c>
      <c r="B7" s="15">
        <v>1.4500000000000001E-2</v>
      </c>
    </row>
    <row r="8" spans="1:2">
      <c r="A8" s="12" t="s">
        <v>442</v>
      </c>
      <c r="B8" s="15">
        <v>0.12470000000000001</v>
      </c>
    </row>
    <row r="9" spans="1:2">
      <c r="A9" s="12" t="s">
        <v>389</v>
      </c>
      <c r="B9" s="15">
        <v>6.5600000000000006E-2</v>
      </c>
    </row>
    <row r="10" spans="1:2">
      <c r="A10" s="11" t="s">
        <v>132</v>
      </c>
      <c r="B10" s="15">
        <v>0.21859999999999999</v>
      </c>
    </row>
    <row r="11" spans="1:2">
      <c r="A11" s="12" t="s">
        <v>381</v>
      </c>
      <c r="B11" s="15">
        <v>0.1071</v>
      </c>
    </row>
    <row r="12" spans="1:2">
      <c r="A12" s="12" t="s">
        <v>442</v>
      </c>
      <c r="B12" s="15">
        <v>5.6500000000000002E-2</v>
      </c>
    </row>
    <row r="13" spans="1:2">
      <c r="A13" s="12" t="s">
        <v>386</v>
      </c>
      <c r="B13" s="15">
        <v>3.0700000000000002E-2</v>
      </c>
    </row>
    <row r="14" spans="1:2">
      <c r="A14" s="12" t="s">
        <v>157</v>
      </c>
      <c r="B14" s="15">
        <v>2.4299999999999999E-2</v>
      </c>
    </row>
    <row r="15" spans="1:2">
      <c r="A15" s="11" t="s">
        <v>103</v>
      </c>
      <c r="B15" s="15">
        <v>0.11599999999999999</v>
      </c>
    </row>
    <row r="16" spans="1:2">
      <c r="A16" s="12" t="s">
        <v>442</v>
      </c>
      <c r="B16" s="15">
        <v>9.1999999999999998E-2</v>
      </c>
    </row>
    <row r="17" spans="1:2">
      <c r="A17" s="12" t="s">
        <v>389</v>
      </c>
      <c r="B17" s="15">
        <v>2.4E-2</v>
      </c>
    </row>
    <row r="18" spans="1:2">
      <c r="A18" s="11" t="s">
        <v>108</v>
      </c>
      <c r="B18" s="15">
        <v>0.22260000000000002</v>
      </c>
    </row>
    <row r="19" spans="1:2">
      <c r="A19" s="12" t="s">
        <v>445</v>
      </c>
      <c r="B19" s="15">
        <v>8.4900000000000003E-2</v>
      </c>
    </row>
    <row r="20" spans="1:2">
      <c r="A20" s="12" t="s">
        <v>381</v>
      </c>
      <c r="B20" s="15">
        <v>1.89E-2</v>
      </c>
    </row>
    <row r="21" spans="1:2">
      <c r="A21" s="12" t="s">
        <v>386</v>
      </c>
      <c r="B21" s="15">
        <v>2.7E-2</v>
      </c>
    </row>
    <row r="22" spans="1:2">
      <c r="A22" s="12" t="s">
        <v>389</v>
      </c>
      <c r="B22" s="15">
        <v>9.1800000000000007E-2</v>
      </c>
    </row>
    <row r="23" spans="1:2">
      <c r="A23" s="11" t="s">
        <v>90</v>
      </c>
      <c r="B23" s="15">
        <v>0.307</v>
      </c>
    </row>
    <row r="24" spans="1:2">
      <c r="A24" s="12" t="s">
        <v>387</v>
      </c>
      <c r="B24" s="15">
        <v>4.8000000000000001E-2</v>
      </c>
    </row>
    <row r="25" spans="1:2">
      <c r="A25" s="12" t="s">
        <v>442</v>
      </c>
      <c r="B25" s="15">
        <v>0.25900000000000001</v>
      </c>
    </row>
    <row r="26" spans="1:2">
      <c r="A26" s="11" t="s">
        <v>58</v>
      </c>
      <c r="B26" s="15">
        <v>7.8E-2</v>
      </c>
    </row>
    <row r="27" spans="1:2">
      <c r="A27" s="12" t="s">
        <v>442</v>
      </c>
      <c r="B27" s="15">
        <v>7.8E-2</v>
      </c>
    </row>
    <row r="28" spans="1:2">
      <c r="A28" s="11" t="s">
        <v>73</v>
      </c>
      <c r="B28" s="15">
        <v>0.114</v>
      </c>
    </row>
    <row r="29" spans="1:2">
      <c r="A29" s="12" t="s">
        <v>387</v>
      </c>
      <c r="B29" s="15">
        <v>6.2E-2</v>
      </c>
    </row>
    <row r="30" spans="1:2">
      <c r="A30" s="12" t="s">
        <v>445</v>
      </c>
      <c r="B30" s="15">
        <v>1.7000000000000001E-2</v>
      </c>
    </row>
    <row r="31" spans="1:2">
      <c r="A31" s="12" t="s">
        <v>442</v>
      </c>
      <c r="B31" s="15">
        <v>3.5000000000000003E-2</v>
      </c>
    </row>
    <row r="32" spans="1:2">
      <c r="A32" s="11" t="s">
        <v>105</v>
      </c>
      <c r="B32" s="15">
        <v>6.4347399999999999E-2</v>
      </c>
    </row>
    <row r="33" spans="1:2">
      <c r="A33" s="12" t="s">
        <v>387</v>
      </c>
      <c r="B33" s="15">
        <v>5.246E-2</v>
      </c>
    </row>
    <row r="34" spans="1:2">
      <c r="A34" s="12" t="s">
        <v>445</v>
      </c>
      <c r="B34" s="15">
        <v>3.0000000000000001E-3</v>
      </c>
    </row>
    <row r="35" spans="1:2">
      <c r="A35" s="12" t="s">
        <v>389</v>
      </c>
      <c r="B35" s="15">
        <v>8.8874000000000002E-3</v>
      </c>
    </row>
    <row r="36" spans="1:2">
      <c r="A36" s="11" t="s">
        <v>136</v>
      </c>
      <c r="B36" s="15">
        <v>0.64868729999999997</v>
      </c>
    </row>
    <row r="37" spans="1:2">
      <c r="A37" s="12" t="s">
        <v>388</v>
      </c>
      <c r="B37" s="15">
        <v>0.40468730000000003</v>
      </c>
    </row>
    <row r="38" spans="1:2">
      <c r="A38" s="12" t="s">
        <v>442</v>
      </c>
      <c r="B38" s="15">
        <v>0.24399999999999999</v>
      </c>
    </row>
    <row r="39" spans="1:2">
      <c r="A39" s="11" t="s">
        <v>102</v>
      </c>
      <c r="B39" s="15">
        <v>8.7873199999999999E-2</v>
      </c>
    </row>
    <row r="40" spans="1:2">
      <c r="A40" s="12" t="s">
        <v>387</v>
      </c>
      <c r="B40" s="15">
        <v>3.6900000000000002E-2</v>
      </c>
    </row>
    <row r="41" spans="1:2">
      <c r="A41" s="12" t="s">
        <v>388</v>
      </c>
      <c r="B41" s="15">
        <v>2.39732E-2</v>
      </c>
    </row>
    <row r="42" spans="1:2">
      <c r="A42" s="12" t="s">
        <v>442</v>
      </c>
      <c r="B42" s="15">
        <v>2.7E-2</v>
      </c>
    </row>
    <row r="43" spans="1:2">
      <c r="A43" s="11" t="s">
        <v>133</v>
      </c>
      <c r="B43" s="15">
        <v>0.61</v>
      </c>
    </row>
    <row r="44" spans="1:2">
      <c r="A44" s="12" t="s">
        <v>387</v>
      </c>
      <c r="B44" s="15">
        <v>0.371</v>
      </c>
    </row>
    <row r="45" spans="1:2">
      <c r="A45" s="12" t="s">
        <v>442</v>
      </c>
      <c r="B45" s="15">
        <v>3.7999999999999999E-2</v>
      </c>
    </row>
    <row r="46" spans="1:2">
      <c r="A46" s="12" t="s">
        <v>386</v>
      </c>
      <c r="B46" s="15">
        <v>0.20100000000000001</v>
      </c>
    </row>
    <row r="47" spans="1:2">
      <c r="A47" s="11" t="s">
        <v>99</v>
      </c>
      <c r="B47" s="15">
        <v>0.3</v>
      </c>
    </row>
    <row r="48" spans="1:2">
      <c r="A48" s="12" t="s">
        <v>387</v>
      </c>
      <c r="B48" s="15">
        <v>0.252</v>
      </c>
    </row>
    <row r="49" spans="1:2">
      <c r="A49" s="12" t="s">
        <v>442</v>
      </c>
      <c r="B49" s="15">
        <v>4.8000000000000001E-2</v>
      </c>
    </row>
    <row r="50" spans="1:2">
      <c r="A50" s="11" t="s">
        <v>131</v>
      </c>
      <c r="B50" s="15">
        <v>0.66560000000000008</v>
      </c>
    </row>
    <row r="51" spans="1:2">
      <c r="A51" s="12" t="s">
        <v>387</v>
      </c>
      <c r="B51" s="15">
        <v>8.7400000000000005E-2</v>
      </c>
    </row>
    <row r="52" spans="1:2">
      <c r="A52" s="12" t="s">
        <v>442</v>
      </c>
      <c r="B52" s="15">
        <v>0.10340000000000001</v>
      </c>
    </row>
    <row r="53" spans="1:2">
      <c r="A53" s="12" t="s">
        <v>386</v>
      </c>
      <c r="B53" s="15">
        <v>4.1799999999999997E-2</v>
      </c>
    </row>
    <row r="54" spans="1:2">
      <c r="A54" s="12" t="s">
        <v>389</v>
      </c>
      <c r="B54" s="15">
        <v>0.43300000000000005</v>
      </c>
    </row>
    <row r="55" spans="1:2">
      <c r="A55" s="11" t="s">
        <v>87</v>
      </c>
      <c r="B55" s="15">
        <v>0.13319999999999999</v>
      </c>
    </row>
    <row r="56" spans="1:2">
      <c r="A56" s="12" t="s">
        <v>442</v>
      </c>
      <c r="B56" s="15">
        <v>0.13319999999999999</v>
      </c>
    </row>
    <row r="57" spans="1:2">
      <c r="A57" s="11" t="s">
        <v>53</v>
      </c>
      <c r="B57" s="15">
        <v>0.17899999999999999</v>
      </c>
    </row>
    <row r="58" spans="1:2">
      <c r="A58" s="12" t="s">
        <v>445</v>
      </c>
      <c r="B58" s="15">
        <v>1.9E-2</v>
      </c>
    </row>
    <row r="59" spans="1:2">
      <c r="A59" s="12" t="s">
        <v>442</v>
      </c>
      <c r="B59" s="15">
        <v>0.16</v>
      </c>
    </row>
    <row r="60" spans="1:2">
      <c r="A60" s="11" t="s">
        <v>106</v>
      </c>
      <c r="B60" s="15">
        <v>0.79699999999999993</v>
      </c>
    </row>
    <row r="61" spans="1:2">
      <c r="A61" s="12" t="s">
        <v>387</v>
      </c>
      <c r="B61" s="15">
        <v>0.34499999999999997</v>
      </c>
    </row>
    <row r="62" spans="1:2">
      <c r="A62" s="12" t="s">
        <v>442</v>
      </c>
      <c r="B62" s="15">
        <v>0.114</v>
      </c>
    </row>
    <row r="63" spans="1:2">
      <c r="A63" s="12" t="s">
        <v>389</v>
      </c>
      <c r="B63" s="15">
        <v>8.4000000000000005E-2</v>
      </c>
    </row>
    <row r="64" spans="1:2">
      <c r="A64" s="12" t="s">
        <v>157</v>
      </c>
      <c r="B64" s="15">
        <v>0.254</v>
      </c>
    </row>
    <row r="65" spans="1:2">
      <c r="A65" s="11" t="s">
        <v>116</v>
      </c>
      <c r="B65" s="15">
        <v>0.15190000000000001</v>
      </c>
    </row>
    <row r="66" spans="1:2">
      <c r="A66" s="12" t="s">
        <v>442</v>
      </c>
      <c r="B66" s="15">
        <v>0.15190000000000001</v>
      </c>
    </row>
    <row r="67" spans="1:2">
      <c r="A67" s="11" t="s">
        <v>111</v>
      </c>
      <c r="B67" s="15">
        <v>1.26</v>
      </c>
    </row>
    <row r="68" spans="1:2">
      <c r="A68" s="12" t="s">
        <v>387</v>
      </c>
      <c r="B68" s="15">
        <v>0.54600000000000004</v>
      </c>
    </row>
    <row r="69" spans="1:2">
      <c r="A69" s="12" t="s">
        <v>442</v>
      </c>
      <c r="B69" s="15">
        <v>0.224</v>
      </c>
    </row>
    <row r="70" spans="1:2">
      <c r="A70" s="12" t="s">
        <v>157</v>
      </c>
      <c r="B70" s="15">
        <v>0.49</v>
      </c>
    </row>
    <row r="71" spans="1:2">
      <c r="A71" s="11" t="s">
        <v>141</v>
      </c>
      <c r="B71" s="15">
        <v>1.1037000000000001</v>
      </c>
    </row>
    <row r="72" spans="1:2">
      <c r="A72" s="12" t="s">
        <v>385</v>
      </c>
      <c r="B72" s="15">
        <v>0.13650000000000001</v>
      </c>
    </row>
    <row r="73" spans="1:2">
      <c r="A73" s="12" t="s">
        <v>387</v>
      </c>
      <c r="B73" s="15">
        <v>0.96720000000000006</v>
      </c>
    </row>
    <row r="74" spans="1:2">
      <c r="A74" s="11" t="s">
        <v>120</v>
      </c>
      <c r="B74" s="15">
        <v>1.5741000000000003</v>
      </c>
    </row>
    <row r="75" spans="1:2">
      <c r="A75" s="12" t="s">
        <v>385</v>
      </c>
      <c r="B75" s="15">
        <v>0.15540000000000001</v>
      </c>
    </row>
    <row r="76" spans="1:2">
      <c r="A76" s="12" t="s">
        <v>387</v>
      </c>
      <c r="B76" s="15">
        <v>0.33799999999999997</v>
      </c>
    </row>
    <row r="77" spans="1:2">
      <c r="A77" s="12" t="s">
        <v>381</v>
      </c>
      <c r="B77" s="15">
        <v>0.50770000000000004</v>
      </c>
    </row>
    <row r="78" spans="1:2">
      <c r="A78" s="12" t="s">
        <v>442</v>
      </c>
      <c r="B78" s="15">
        <v>0.112</v>
      </c>
    </row>
    <row r="79" spans="1:2">
      <c r="A79" s="12" t="s">
        <v>157</v>
      </c>
      <c r="B79" s="15">
        <v>0.46100000000000002</v>
      </c>
    </row>
    <row r="80" spans="1:2">
      <c r="A80" s="11" t="s">
        <v>94</v>
      </c>
      <c r="B80" s="15">
        <v>0.17909999999999998</v>
      </c>
    </row>
    <row r="81" spans="1:2">
      <c r="A81" s="12" t="s">
        <v>388</v>
      </c>
      <c r="B81" s="15">
        <v>5.4800000000000001E-2</v>
      </c>
    </row>
    <row r="82" spans="1:2">
      <c r="A82" s="12" t="s">
        <v>442</v>
      </c>
      <c r="B82" s="15">
        <v>0.12429999999999999</v>
      </c>
    </row>
    <row r="83" spans="1:2">
      <c r="A83" s="11" t="s">
        <v>118</v>
      </c>
      <c r="B83" s="15">
        <v>0.85099999999999998</v>
      </c>
    </row>
    <row r="84" spans="1:2">
      <c r="A84" s="12" t="s">
        <v>385</v>
      </c>
      <c r="B84" s="15">
        <v>4.2000000000000003E-2</v>
      </c>
    </row>
    <row r="85" spans="1:2">
      <c r="A85" s="12" t="s">
        <v>387</v>
      </c>
      <c r="B85" s="15">
        <v>0.27900000000000003</v>
      </c>
    </row>
    <row r="86" spans="1:2">
      <c r="A86" s="12" t="s">
        <v>445</v>
      </c>
      <c r="B86" s="15">
        <v>0.10199999999999999</v>
      </c>
    </row>
    <row r="87" spans="1:2">
      <c r="A87" s="12" t="s">
        <v>388</v>
      </c>
      <c r="B87" s="15">
        <v>4.0999999999999995E-2</v>
      </c>
    </row>
    <row r="88" spans="1:2">
      <c r="A88" s="12" t="s">
        <v>157</v>
      </c>
      <c r="B88" s="15">
        <v>0.38700000000000001</v>
      </c>
    </row>
    <row r="89" spans="1:2">
      <c r="A89" s="11" t="s">
        <v>151</v>
      </c>
      <c r="B89" s="15">
        <v>1.361</v>
      </c>
    </row>
    <row r="90" spans="1:2">
      <c r="A90" s="12" t="s">
        <v>387</v>
      </c>
      <c r="B90" s="15">
        <v>0.19500000000000001</v>
      </c>
    </row>
    <row r="91" spans="1:2">
      <c r="A91" s="12" t="s">
        <v>157</v>
      </c>
      <c r="B91" s="15">
        <v>1.1659999999999999</v>
      </c>
    </row>
    <row r="92" spans="1:2">
      <c r="A92" s="11" t="s">
        <v>107</v>
      </c>
      <c r="B92" s="15">
        <v>8.5000000000000006E-2</v>
      </c>
    </row>
    <row r="93" spans="1:2">
      <c r="A93" s="12" t="s">
        <v>442</v>
      </c>
      <c r="B93" s="15">
        <v>8.5000000000000006E-2</v>
      </c>
    </row>
    <row r="94" spans="1:2">
      <c r="A94" s="11" t="s">
        <v>68</v>
      </c>
      <c r="B94" s="15">
        <v>0.48099999999999998</v>
      </c>
    </row>
    <row r="95" spans="1:2">
      <c r="A95" s="12" t="s">
        <v>387</v>
      </c>
      <c r="B95" s="15">
        <v>0.16400000000000001</v>
      </c>
    </row>
    <row r="96" spans="1:2">
      <c r="A96" s="12" t="s">
        <v>388</v>
      </c>
      <c r="B96" s="15">
        <v>0.16400000000000001</v>
      </c>
    </row>
    <row r="97" spans="1:2">
      <c r="A97" s="12" t="s">
        <v>442</v>
      </c>
      <c r="B97" s="15">
        <v>0.153</v>
      </c>
    </row>
    <row r="98" spans="1:2">
      <c r="A98" s="11" t="s">
        <v>75</v>
      </c>
      <c r="B98" s="15">
        <v>1.5940599999999998</v>
      </c>
    </row>
    <row r="99" spans="1:2">
      <c r="A99" s="12" t="s">
        <v>385</v>
      </c>
      <c r="B99" s="15">
        <v>9.0090000000000003E-2</v>
      </c>
    </row>
    <row r="100" spans="1:2">
      <c r="A100" s="12" t="s">
        <v>387</v>
      </c>
      <c r="B100" s="15">
        <v>1.0055499999999999</v>
      </c>
    </row>
    <row r="101" spans="1:2">
      <c r="A101" s="12" t="s">
        <v>445</v>
      </c>
      <c r="B101" s="15">
        <v>6.6600000000000006E-2</v>
      </c>
    </row>
    <row r="102" spans="1:2">
      <c r="A102" s="12" t="s">
        <v>442</v>
      </c>
      <c r="B102" s="15">
        <v>0.32079999999999997</v>
      </c>
    </row>
    <row r="103" spans="1:2">
      <c r="A103" s="12" t="s">
        <v>157</v>
      </c>
      <c r="B103" s="15">
        <v>0.11101999999999999</v>
      </c>
    </row>
    <row r="104" spans="1:2">
      <c r="A104" s="11" t="s">
        <v>121</v>
      </c>
      <c r="B104" s="15">
        <v>0.28700000000000003</v>
      </c>
    </row>
    <row r="105" spans="1:2">
      <c r="A105" s="12" t="s">
        <v>387</v>
      </c>
      <c r="B105" s="15">
        <v>0.17</v>
      </c>
    </row>
    <row r="106" spans="1:2">
      <c r="A106" s="12" t="s">
        <v>442</v>
      </c>
      <c r="B106" s="15">
        <v>0.11700000000000001</v>
      </c>
    </row>
    <row r="107" spans="1:2">
      <c r="A107" s="11" t="s">
        <v>128</v>
      </c>
      <c r="B107" s="15">
        <v>0.87729999999999997</v>
      </c>
    </row>
    <row r="108" spans="1:2">
      <c r="A108" s="12" t="s">
        <v>387</v>
      </c>
      <c r="B108" s="15">
        <v>0.61829999999999996</v>
      </c>
    </row>
    <row r="109" spans="1:2">
      <c r="A109" s="12" t="s">
        <v>388</v>
      </c>
      <c r="B109" s="15">
        <v>0.22900000000000001</v>
      </c>
    </row>
    <row r="110" spans="1:2">
      <c r="A110" s="12" t="s">
        <v>386</v>
      </c>
      <c r="B110" s="15">
        <v>0.03</v>
      </c>
    </row>
    <row r="111" spans="1:2">
      <c r="A111" s="11" t="s">
        <v>64</v>
      </c>
      <c r="B111" s="15">
        <v>0.22800000000000001</v>
      </c>
    </row>
    <row r="112" spans="1:2">
      <c r="A112" s="12" t="s">
        <v>385</v>
      </c>
      <c r="B112" s="15">
        <v>1.7999999999999999E-2</v>
      </c>
    </row>
    <row r="113" spans="1:2">
      <c r="A113" s="12" t="s">
        <v>387</v>
      </c>
      <c r="B113" s="15">
        <v>8.5999999999999993E-2</v>
      </c>
    </row>
    <row r="114" spans="1:2">
      <c r="A114" s="12" t="s">
        <v>388</v>
      </c>
      <c r="B114" s="15">
        <v>6.4000000000000001E-2</v>
      </c>
    </row>
    <row r="115" spans="1:2">
      <c r="A115" s="12" t="s">
        <v>442</v>
      </c>
      <c r="B115" s="15">
        <v>1.4999999999999999E-2</v>
      </c>
    </row>
    <row r="116" spans="1:2">
      <c r="A116" s="12" t="s">
        <v>389</v>
      </c>
      <c r="B116" s="15">
        <v>3.5000000000000003E-2</v>
      </c>
    </row>
    <row r="117" spans="1:2">
      <c r="A117" s="12" t="s">
        <v>157</v>
      </c>
      <c r="B117" s="15">
        <v>0.01</v>
      </c>
    </row>
    <row r="118" spans="1:2">
      <c r="A118" s="11" t="s">
        <v>78</v>
      </c>
      <c r="B118" s="15">
        <v>0.13800000000000001</v>
      </c>
    </row>
    <row r="119" spans="1:2">
      <c r="A119" s="12" t="s">
        <v>445</v>
      </c>
      <c r="B119" s="15">
        <v>9.8000000000000004E-2</v>
      </c>
    </row>
    <row r="120" spans="1:2">
      <c r="A120" s="12" t="s">
        <v>442</v>
      </c>
      <c r="B120" s="15">
        <v>0.04</v>
      </c>
    </row>
    <row r="121" spans="1:2">
      <c r="A121" s="11" t="s">
        <v>229</v>
      </c>
      <c r="B121" s="15"/>
    </row>
    <row r="122" spans="1:2">
      <c r="A122" s="12" t="s">
        <v>229</v>
      </c>
      <c r="B122" s="15"/>
    </row>
    <row r="123" spans="1:2">
      <c r="A123" s="11" t="s">
        <v>230</v>
      </c>
      <c r="B123" s="15">
        <v>15.011467900000003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R271"/>
  <sheetViews>
    <sheetView topLeftCell="AH10" workbookViewId="0">
      <selection activeCell="BG39" sqref="BG39"/>
    </sheetView>
  </sheetViews>
  <sheetFormatPr defaultRowHeight="15"/>
  <cols>
    <col min="1" max="1" width="9.7109375" customWidth="1"/>
    <col min="7" max="7" width="27.28515625" bestFit="1" customWidth="1"/>
    <col min="8" max="8" width="11.140625" customWidth="1"/>
  </cols>
  <sheetData>
    <row r="1" spans="1:66">
      <c r="A1" t="s">
        <v>371</v>
      </c>
      <c r="B1" t="s">
        <v>235</v>
      </c>
      <c r="C1" t="s">
        <v>224</v>
      </c>
      <c r="D1" t="s">
        <v>464</v>
      </c>
      <c r="E1" t="s">
        <v>465</v>
      </c>
      <c r="G1" s="10" t="s">
        <v>228</v>
      </c>
      <c r="H1" t="s">
        <v>466</v>
      </c>
      <c r="J1" t="s">
        <v>228</v>
      </c>
      <c r="K1" t="s">
        <v>467</v>
      </c>
      <c r="L1" t="s">
        <v>468</v>
      </c>
      <c r="M1" t="s">
        <v>466</v>
      </c>
      <c r="N1" t="s">
        <v>469</v>
      </c>
      <c r="Q1" s="37" t="s">
        <v>472</v>
      </c>
      <c r="R1" s="36"/>
      <c r="S1" s="36"/>
      <c r="T1" s="36"/>
      <c r="U1" s="36"/>
      <c r="V1" s="36"/>
      <c r="W1" s="36"/>
      <c r="Y1" s="37" t="s">
        <v>471</v>
      </c>
      <c r="Z1" s="36"/>
      <c r="AA1" s="36"/>
      <c r="AB1" s="36"/>
      <c r="AC1" s="36"/>
      <c r="AD1" s="36"/>
      <c r="BA1" s="36" t="s">
        <v>475</v>
      </c>
      <c r="BB1" s="36"/>
      <c r="BC1" s="36"/>
      <c r="BD1" s="36"/>
      <c r="BE1" s="36"/>
      <c r="BF1" s="36"/>
    </row>
    <row r="2" spans="1:66">
      <c r="A2" t="s">
        <v>81</v>
      </c>
      <c r="B2">
        <v>2</v>
      </c>
      <c r="C2" t="s">
        <v>234</v>
      </c>
      <c r="D2" t="s">
        <v>385</v>
      </c>
      <c r="E2">
        <v>0</v>
      </c>
      <c r="G2" s="11" t="s">
        <v>233</v>
      </c>
      <c r="H2" s="15"/>
      <c r="J2" t="s">
        <v>233</v>
      </c>
      <c r="Q2" t="s">
        <v>233</v>
      </c>
      <c r="R2" t="s">
        <v>470</v>
      </c>
      <c r="Y2" t="s">
        <v>233</v>
      </c>
      <c r="Z2" t="s">
        <v>470</v>
      </c>
      <c r="AF2" t="s">
        <v>233</v>
      </c>
      <c r="BA2" t="s">
        <v>233</v>
      </c>
      <c r="BB2" t="s">
        <v>470</v>
      </c>
    </row>
    <row r="3" spans="1:66">
      <c r="A3" t="s">
        <v>81</v>
      </c>
      <c r="B3">
        <v>2</v>
      </c>
      <c r="C3" t="s">
        <v>234</v>
      </c>
      <c r="D3" t="s">
        <v>387</v>
      </c>
      <c r="E3">
        <v>1.9599999999999999E-2</v>
      </c>
      <c r="G3" s="12">
        <v>1</v>
      </c>
      <c r="H3" s="15"/>
      <c r="J3">
        <v>1</v>
      </c>
      <c r="R3">
        <v>1</v>
      </c>
      <c r="S3">
        <v>2</v>
      </c>
      <c r="T3">
        <v>3</v>
      </c>
      <c r="U3">
        <v>4</v>
      </c>
      <c r="V3">
        <v>5</v>
      </c>
      <c r="Z3">
        <v>1</v>
      </c>
      <c r="AA3">
        <v>2</v>
      </c>
      <c r="AB3">
        <v>3</v>
      </c>
      <c r="AC3">
        <v>4</v>
      </c>
      <c r="AD3">
        <v>5</v>
      </c>
      <c r="AG3">
        <v>1</v>
      </c>
      <c r="AI3">
        <v>2</v>
      </c>
      <c r="AK3">
        <v>3</v>
      </c>
      <c r="AM3">
        <v>4</v>
      </c>
      <c r="AO3">
        <v>5</v>
      </c>
      <c r="BB3">
        <v>1</v>
      </c>
      <c r="BC3">
        <v>2</v>
      </c>
      <c r="BD3">
        <v>3</v>
      </c>
      <c r="BE3">
        <v>4</v>
      </c>
      <c r="BF3">
        <v>5</v>
      </c>
    </row>
    <row r="4" spans="1:66">
      <c r="A4" t="s">
        <v>81</v>
      </c>
      <c r="B4">
        <v>2</v>
      </c>
      <c r="C4" t="s">
        <v>234</v>
      </c>
      <c r="D4" t="s">
        <v>445</v>
      </c>
      <c r="E4">
        <v>0</v>
      </c>
      <c r="G4" s="14" t="s">
        <v>385</v>
      </c>
      <c r="H4" s="15">
        <v>1</v>
      </c>
      <c r="J4" t="s">
        <v>385</v>
      </c>
      <c r="K4" s="15">
        <v>0</v>
      </c>
      <c r="L4">
        <v>0</v>
      </c>
      <c r="M4">
        <v>1</v>
      </c>
      <c r="N4">
        <f>L4/SQRT(M4)</f>
        <v>0</v>
      </c>
      <c r="Q4" t="s">
        <v>385</v>
      </c>
      <c r="R4" s="15">
        <v>0</v>
      </c>
      <c r="S4">
        <v>3.4125000000000003E-2</v>
      </c>
      <c r="T4">
        <v>2.2522500000000001E-2</v>
      </c>
      <c r="U4">
        <v>5.9999999999999993E-3</v>
      </c>
      <c r="V4">
        <v>6.5800000000000011E-2</v>
      </c>
      <c r="Y4" t="s">
        <v>385</v>
      </c>
      <c r="Z4">
        <v>5.9999999999999993E-3</v>
      </c>
      <c r="AA4" s="15">
        <v>0</v>
      </c>
      <c r="AB4">
        <v>3.4125000000000003E-2</v>
      </c>
      <c r="AC4">
        <v>2.2522500000000001E-2</v>
      </c>
      <c r="AD4">
        <v>6.5800000000000011E-2</v>
      </c>
      <c r="AF4" t="s">
        <v>385</v>
      </c>
      <c r="AG4" s="33">
        <v>5.9999999999999993E-3</v>
      </c>
      <c r="AH4" s="33">
        <v>6.0000000000000001E-3</v>
      </c>
      <c r="AI4" s="15">
        <v>0</v>
      </c>
      <c r="AJ4">
        <v>0</v>
      </c>
      <c r="AK4" s="33">
        <v>3.4125000000000003E-2</v>
      </c>
      <c r="AL4" s="33">
        <v>3.4125000000000003E-2</v>
      </c>
      <c r="AM4">
        <v>2.2522500000000001E-2</v>
      </c>
      <c r="AN4">
        <v>2.2522500000000001E-2</v>
      </c>
      <c r="AO4" s="33">
        <v>6.5800000000000011E-2</v>
      </c>
      <c r="AP4" s="33">
        <v>4.6411636471902176E-2</v>
      </c>
      <c r="BA4" t="s">
        <v>385</v>
      </c>
      <c r="BB4">
        <v>5.9999999999999993E-3</v>
      </c>
      <c r="BC4" s="15">
        <v>0</v>
      </c>
      <c r="BD4">
        <v>3.4125000000000003E-2</v>
      </c>
      <c r="BE4">
        <v>2.2522500000000001E-2</v>
      </c>
      <c r="BF4">
        <v>6.5800000000000011E-2</v>
      </c>
    </row>
    <row r="5" spans="1:66">
      <c r="A5" t="s">
        <v>81</v>
      </c>
      <c r="B5">
        <v>2</v>
      </c>
      <c r="C5" t="s">
        <v>234</v>
      </c>
      <c r="D5" t="s">
        <v>381</v>
      </c>
      <c r="E5">
        <v>7.3999999999999996E-2</v>
      </c>
      <c r="G5" s="14" t="s">
        <v>387</v>
      </c>
      <c r="H5" s="15">
        <v>1</v>
      </c>
      <c r="J5" t="s">
        <v>387</v>
      </c>
      <c r="K5" s="15">
        <v>0.1983</v>
      </c>
      <c r="L5">
        <v>0</v>
      </c>
      <c r="M5">
        <v>1</v>
      </c>
      <c r="N5">
        <f t="shared" ref="N5:N68" si="0">L5/SQRT(M5)</f>
        <v>0</v>
      </c>
      <c r="Q5" t="s">
        <v>387</v>
      </c>
      <c r="R5" s="15">
        <v>0.1983</v>
      </c>
      <c r="S5">
        <v>0.32529999999999998</v>
      </c>
      <c r="T5">
        <v>0.38638749999999999</v>
      </c>
      <c r="U5">
        <v>0.21066666666666667</v>
      </c>
      <c r="V5">
        <v>0.20566666666666666</v>
      </c>
      <c r="Y5" t="s">
        <v>387</v>
      </c>
      <c r="Z5">
        <v>0.21066666666666667</v>
      </c>
      <c r="AA5" s="15">
        <v>0.1983</v>
      </c>
      <c r="AB5">
        <v>0.32529999999999998</v>
      </c>
      <c r="AC5">
        <v>0.38638749999999999</v>
      </c>
      <c r="AD5">
        <v>0.20566666666666666</v>
      </c>
      <c r="AF5" t="s">
        <v>387</v>
      </c>
      <c r="AG5" s="33">
        <v>0.21066666666666667</v>
      </c>
      <c r="AH5" s="33">
        <v>0.16949467379373448</v>
      </c>
      <c r="AI5" s="15">
        <v>0.1983</v>
      </c>
      <c r="AJ5">
        <v>0</v>
      </c>
      <c r="AK5" s="33">
        <v>0.32529999999999998</v>
      </c>
      <c r="AL5" s="33">
        <v>0.2175606199047368</v>
      </c>
      <c r="AM5">
        <v>0.38638749999999999</v>
      </c>
      <c r="AN5">
        <v>0.21813596713116795</v>
      </c>
      <c r="AO5" s="33">
        <v>0.20566666666666666</v>
      </c>
      <c r="AP5" s="33">
        <v>0.10423424474604198</v>
      </c>
      <c r="BA5" t="s">
        <v>387</v>
      </c>
      <c r="BB5">
        <v>0.21066666666666667</v>
      </c>
      <c r="BC5" s="15">
        <v>0.1983</v>
      </c>
      <c r="BD5">
        <v>0.32529999999999998</v>
      </c>
      <c r="BE5">
        <v>0.38638749999999999</v>
      </c>
      <c r="BF5">
        <v>0.20566666666666666</v>
      </c>
    </row>
    <row r="6" spans="1:66">
      <c r="A6" t="s">
        <v>81</v>
      </c>
      <c r="B6">
        <v>2</v>
      </c>
      <c r="C6" t="s">
        <v>234</v>
      </c>
      <c r="D6" t="s">
        <v>388</v>
      </c>
      <c r="E6">
        <v>1.4500000000000001E-2</v>
      </c>
      <c r="G6" s="14" t="s">
        <v>445</v>
      </c>
      <c r="H6" s="15">
        <v>1</v>
      </c>
      <c r="J6" t="s">
        <v>445</v>
      </c>
      <c r="K6" s="15">
        <v>0</v>
      </c>
      <c r="L6">
        <v>0</v>
      </c>
      <c r="M6">
        <v>1</v>
      </c>
      <c r="N6">
        <f t="shared" si="0"/>
        <v>0</v>
      </c>
      <c r="Q6" t="s">
        <v>445</v>
      </c>
      <c r="R6" s="15">
        <v>0</v>
      </c>
      <c r="S6">
        <v>0</v>
      </c>
      <c r="T6">
        <v>1.6650000000000002E-2</v>
      </c>
      <c r="U6">
        <v>0</v>
      </c>
      <c r="V6">
        <v>6.6666666666666666E-2</v>
      </c>
      <c r="Y6" t="s">
        <v>445</v>
      </c>
      <c r="Z6">
        <v>0</v>
      </c>
      <c r="AA6" s="15">
        <v>0</v>
      </c>
      <c r="AB6">
        <v>0</v>
      </c>
      <c r="AC6">
        <v>1.6650000000000002E-2</v>
      </c>
      <c r="AD6">
        <v>6.6666666666666666E-2</v>
      </c>
      <c r="AF6" t="s">
        <v>445</v>
      </c>
      <c r="AG6" s="33">
        <v>0</v>
      </c>
      <c r="AH6" s="33">
        <v>0</v>
      </c>
      <c r="AI6" s="15">
        <v>0</v>
      </c>
      <c r="AJ6">
        <v>0</v>
      </c>
      <c r="AK6" s="33">
        <v>0</v>
      </c>
      <c r="AL6" s="33">
        <v>0</v>
      </c>
      <c r="AM6">
        <v>1.6650000000000002E-2</v>
      </c>
      <c r="AN6">
        <v>1.6650000000000002E-2</v>
      </c>
      <c r="AO6" s="33">
        <v>6.6666666666666666E-2</v>
      </c>
      <c r="AP6" s="33">
        <v>3.3353327336930624E-2</v>
      </c>
      <c r="BA6" t="s">
        <v>445</v>
      </c>
      <c r="BB6">
        <v>0</v>
      </c>
      <c r="BC6" s="15">
        <v>0</v>
      </c>
      <c r="BD6">
        <v>0</v>
      </c>
      <c r="BE6">
        <v>1.6650000000000002E-2</v>
      </c>
      <c r="BF6">
        <v>6.6666666666666666E-2</v>
      </c>
    </row>
    <row r="7" spans="1:66">
      <c r="A7" t="s">
        <v>81</v>
      </c>
      <c r="B7">
        <v>2</v>
      </c>
      <c r="C7" t="s">
        <v>234</v>
      </c>
      <c r="D7" t="s">
        <v>442</v>
      </c>
      <c r="E7">
        <v>0.12470000000000001</v>
      </c>
      <c r="G7" s="14" t="s">
        <v>381</v>
      </c>
      <c r="H7" s="15">
        <v>1</v>
      </c>
      <c r="J7" t="s">
        <v>381</v>
      </c>
      <c r="K7" s="15">
        <v>0</v>
      </c>
      <c r="L7">
        <v>0</v>
      </c>
      <c r="M7">
        <v>1</v>
      </c>
      <c r="N7">
        <f t="shared" si="0"/>
        <v>0</v>
      </c>
      <c r="Q7" t="s">
        <v>381</v>
      </c>
      <c r="R7" s="15">
        <v>0</v>
      </c>
      <c r="S7">
        <v>0</v>
      </c>
      <c r="T7">
        <v>0</v>
      </c>
      <c r="U7">
        <v>0</v>
      </c>
      <c r="V7">
        <v>0.16923333333333335</v>
      </c>
      <c r="Y7" t="s">
        <v>381</v>
      </c>
      <c r="Z7">
        <v>0</v>
      </c>
      <c r="AA7" s="15">
        <v>0</v>
      </c>
      <c r="AB7">
        <v>0</v>
      </c>
      <c r="AC7">
        <v>0</v>
      </c>
      <c r="AD7">
        <v>0.16923333333333335</v>
      </c>
      <c r="AF7" t="s">
        <v>381</v>
      </c>
      <c r="AG7" s="33">
        <v>0</v>
      </c>
      <c r="AH7" s="33">
        <v>0</v>
      </c>
      <c r="AI7" s="15">
        <v>0</v>
      </c>
      <c r="AJ7">
        <v>0</v>
      </c>
      <c r="AK7" s="33">
        <v>0</v>
      </c>
      <c r="AL7" s="33">
        <v>0</v>
      </c>
      <c r="AM7">
        <v>0</v>
      </c>
      <c r="AN7">
        <v>0</v>
      </c>
      <c r="AO7" s="33">
        <v>0.18290000000000003</v>
      </c>
      <c r="AP7" s="33">
        <v>0.16283071986984932</v>
      </c>
      <c r="BA7" t="s">
        <v>381</v>
      </c>
      <c r="BB7">
        <v>0</v>
      </c>
      <c r="BC7" s="15">
        <v>0</v>
      </c>
      <c r="BD7">
        <v>0</v>
      </c>
      <c r="BE7">
        <v>0</v>
      </c>
      <c r="BF7">
        <v>0.16923333333333335</v>
      </c>
    </row>
    <row r="8" spans="1:66">
      <c r="A8" t="s">
        <v>81</v>
      </c>
      <c r="B8">
        <v>2</v>
      </c>
      <c r="C8" t="s">
        <v>234</v>
      </c>
      <c r="D8" t="s">
        <v>386</v>
      </c>
      <c r="E8">
        <v>0</v>
      </c>
      <c r="G8" s="14" t="s">
        <v>388</v>
      </c>
      <c r="H8" s="15">
        <v>1</v>
      </c>
      <c r="J8" t="s">
        <v>388</v>
      </c>
      <c r="K8" s="15">
        <v>0.16</v>
      </c>
      <c r="L8">
        <v>0</v>
      </c>
      <c r="M8">
        <v>1</v>
      </c>
      <c r="N8">
        <f t="shared" si="0"/>
        <v>0</v>
      </c>
      <c r="Q8" t="s">
        <v>388</v>
      </c>
      <c r="R8" s="15">
        <v>0.16</v>
      </c>
      <c r="S8">
        <v>4.1000000000000002E-2</v>
      </c>
      <c r="T8">
        <v>1.37E-2</v>
      </c>
      <c r="U8">
        <v>2.1333333333333333E-2</v>
      </c>
      <c r="V8">
        <v>1.3666666666666666E-2</v>
      </c>
      <c r="Y8" t="s">
        <v>388</v>
      </c>
      <c r="Z8">
        <v>2.1333333333333333E-2</v>
      </c>
      <c r="AA8" s="15">
        <v>0.16</v>
      </c>
      <c r="AB8">
        <v>4.1000000000000002E-2</v>
      </c>
      <c r="AC8">
        <v>1.37E-2</v>
      </c>
      <c r="AD8">
        <v>1.3666666666666666E-2</v>
      </c>
      <c r="AF8" t="s">
        <v>388</v>
      </c>
      <c r="AG8" s="33">
        <v>2.1333333333333333E-2</v>
      </c>
      <c r="AH8" s="33">
        <v>2.1333333333333336E-2</v>
      </c>
      <c r="AI8" s="15">
        <v>0.16</v>
      </c>
      <c r="AJ8">
        <v>0</v>
      </c>
      <c r="AK8" s="33">
        <v>4.1000000000000002E-2</v>
      </c>
      <c r="AL8" s="33">
        <v>4.1000000000000002E-2</v>
      </c>
      <c r="AM8">
        <v>1.37E-2</v>
      </c>
      <c r="AN8">
        <v>1.37E-2</v>
      </c>
      <c r="AO8" s="33">
        <v>0</v>
      </c>
      <c r="AP8" s="33">
        <v>0</v>
      </c>
      <c r="BA8" t="s">
        <v>388</v>
      </c>
      <c r="BB8">
        <v>2.1333333333333333E-2</v>
      </c>
      <c r="BC8" s="15">
        <v>0.16</v>
      </c>
      <c r="BD8">
        <v>4.1000000000000002E-2</v>
      </c>
      <c r="BE8">
        <v>1.37E-2</v>
      </c>
      <c r="BF8">
        <v>1.3666666666666666E-2</v>
      </c>
    </row>
    <row r="9" spans="1:66">
      <c r="A9" t="s">
        <v>81</v>
      </c>
      <c r="B9">
        <v>2</v>
      </c>
      <c r="C9" t="s">
        <v>234</v>
      </c>
      <c r="D9" t="s">
        <v>389</v>
      </c>
      <c r="E9">
        <v>6.5600000000000006E-2</v>
      </c>
      <c r="G9" s="14" t="s">
        <v>442</v>
      </c>
      <c r="H9" s="15">
        <v>1</v>
      </c>
      <c r="J9" t="s">
        <v>442</v>
      </c>
      <c r="K9" s="15">
        <v>0.14099999999999999</v>
      </c>
      <c r="L9">
        <v>0</v>
      </c>
      <c r="M9">
        <v>1</v>
      </c>
      <c r="N9">
        <f t="shared" si="0"/>
        <v>0</v>
      </c>
      <c r="Q9" t="s">
        <v>442</v>
      </c>
      <c r="R9" s="15">
        <v>0.14099999999999999</v>
      </c>
      <c r="S9">
        <v>0.14474999999999999</v>
      </c>
      <c r="T9">
        <v>0.13977499999999998</v>
      </c>
      <c r="U9">
        <v>0.12896666666666667</v>
      </c>
      <c r="V9">
        <v>5.0666666666666665E-2</v>
      </c>
      <c r="Y9" t="s">
        <v>442</v>
      </c>
      <c r="Z9">
        <v>0.12896666666666667</v>
      </c>
      <c r="AA9" s="15">
        <v>0.14099999999999999</v>
      </c>
      <c r="AB9">
        <v>0.14474999999999999</v>
      </c>
      <c r="AC9">
        <v>0.13977499999999998</v>
      </c>
      <c r="AD9">
        <v>5.0666666666666665E-2</v>
      </c>
      <c r="AF9" t="s">
        <v>442</v>
      </c>
      <c r="AG9" s="33">
        <v>0.12896666666666667</v>
      </c>
      <c r="AH9" s="33">
        <v>6.0279082423157181E-2</v>
      </c>
      <c r="AI9" s="15">
        <v>0.14099999999999999</v>
      </c>
      <c r="AJ9">
        <v>0</v>
      </c>
      <c r="AK9" s="33">
        <v>0.14474999999999999</v>
      </c>
      <c r="AL9" s="33">
        <v>2.9845086139374245E-2</v>
      </c>
      <c r="AM9">
        <v>0.13977499999999998</v>
      </c>
      <c r="AN9">
        <v>6.6590119074329143E-2</v>
      </c>
      <c r="AO9" s="33">
        <v>5.0666666666666665E-2</v>
      </c>
      <c r="AP9" s="33">
        <v>3.2768548606518691E-2</v>
      </c>
      <c r="BA9" t="s">
        <v>442</v>
      </c>
      <c r="BB9">
        <v>0.12896666666666667</v>
      </c>
      <c r="BC9" s="15">
        <v>0.14099999999999999</v>
      </c>
      <c r="BD9">
        <v>0.14474999999999999</v>
      </c>
      <c r="BE9">
        <v>0.13977499999999998</v>
      </c>
      <c r="BF9">
        <v>5.0666666666666665E-2</v>
      </c>
    </row>
    <row r="10" spans="1:66">
      <c r="A10" t="s">
        <v>81</v>
      </c>
      <c r="B10">
        <v>2</v>
      </c>
      <c r="C10" t="s">
        <v>234</v>
      </c>
      <c r="D10" t="s">
        <v>157</v>
      </c>
      <c r="E10">
        <v>0</v>
      </c>
      <c r="G10" s="14" t="s">
        <v>386</v>
      </c>
      <c r="H10" s="15"/>
      <c r="J10" t="s">
        <v>386</v>
      </c>
      <c r="K10" s="15"/>
      <c r="L10">
        <v>0</v>
      </c>
      <c r="M10">
        <v>1</v>
      </c>
      <c r="N10">
        <f t="shared" si="0"/>
        <v>0</v>
      </c>
      <c r="Q10" t="s">
        <v>386</v>
      </c>
      <c r="R10" s="15"/>
      <c r="S10">
        <v>0</v>
      </c>
      <c r="T10">
        <v>0</v>
      </c>
      <c r="U10">
        <v>0</v>
      </c>
      <c r="V10">
        <v>0</v>
      </c>
      <c r="Y10" t="s">
        <v>386</v>
      </c>
      <c r="Z10">
        <v>0</v>
      </c>
      <c r="AA10" s="15"/>
      <c r="AB10">
        <v>0</v>
      </c>
      <c r="AC10">
        <v>0</v>
      </c>
      <c r="AD10">
        <v>0</v>
      </c>
      <c r="AF10" t="s">
        <v>386</v>
      </c>
      <c r="AG10" s="33">
        <v>0</v>
      </c>
      <c r="AH10" s="33">
        <v>0</v>
      </c>
      <c r="AI10" s="15"/>
      <c r="AJ10">
        <v>0</v>
      </c>
      <c r="AK10" s="33">
        <v>0</v>
      </c>
      <c r="AL10" s="33">
        <v>0</v>
      </c>
      <c r="AM10">
        <v>0</v>
      </c>
      <c r="AN10">
        <v>0</v>
      </c>
      <c r="AO10" s="33">
        <v>0</v>
      </c>
      <c r="AP10" s="33">
        <v>0</v>
      </c>
      <c r="BA10" t="s">
        <v>386</v>
      </c>
      <c r="BB10">
        <v>0</v>
      </c>
      <c r="BC10" s="15"/>
      <c r="BD10">
        <v>0</v>
      </c>
      <c r="BE10">
        <v>0</v>
      </c>
      <c r="BF10">
        <v>0</v>
      </c>
    </row>
    <row r="11" spans="1:66">
      <c r="A11" t="s">
        <v>132</v>
      </c>
      <c r="B11">
        <v>1</v>
      </c>
      <c r="C11" t="s">
        <v>234</v>
      </c>
      <c r="D11" t="s">
        <v>385</v>
      </c>
      <c r="E11">
        <v>0</v>
      </c>
      <c r="G11" s="14" t="s">
        <v>389</v>
      </c>
      <c r="H11" s="15">
        <v>1</v>
      </c>
      <c r="J11" t="s">
        <v>389</v>
      </c>
      <c r="K11" s="15">
        <v>0</v>
      </c>
      <c r="L11">
        <v>0</v>
      </c>
      <c r="M11">
        <v>1</v>
      </c>
      <c r="N11">
        <f t="shared" si="0"/>
        <v>0</v>
      </c>
      <c r="Q11" t="s">
        <v>389</v>
      </c>
      <c r="R11" s="15">
        <v>0</v>
      </c>
      <c r="S11">
        <v>0</v>
      </c>
      <c r="T11">
        <v>2.1000000000000001E-2</v>
      </c>
      <c r="U11">
        <v>1.1666666666666667E-2</v>
      </c>
      <c r="V11">
        <v>0</v>
      </c>
      <c r="Y11" t="s">
        <v>389</v>
      </c>
      <c r="Z11">
        <v>1.1666666666666667E-2</v>
      </c>
      <c r="AA11" s="15">
        <v>0</v>
      </c>
      <c r="AB11">
        <v>0</v>
      </c>
      <c r="AC11">
        <v>2.1000000000000001E-2</v>
      </c>
      <c r="AD11">
        <v>0</v>
      </c>
      <c r="AF11" t="s">
        <v>389</v>
      </c>
      <c r="AG11" s="33">
        <v>1.1666666666666667E-2</v>
      </c>
      <c r="AH11" s="33">
        <v>1.1666666666666667E-2</v>
      </c>
      <c r="AI11" s="15">
        <v>0</v>
      </c>
      <c r="AJ11">
        <v>0</v>
      </c>
      <c r="AK11" s="33">
        <v>0</v>
      </c>
      <c r="AL11" s="33">
        <v>0</v>
      </c>
      <c r="AM11">
        <v>2.1000000000000001E-2</v>
      </c>
      <c r="AN11">
        <v>2.1000000000000001E-2</v>
      </c>
      <c r="AO11" s="33">
        <v>0</v>
      </c>
      <c r="AP11" s="33">
        <v>0</v>
      </c>
      <c r="BA11" t="s">
        <v>389</v>
      </c>
      <c r="BB11">
        <v>1.1666666666666667E-2</v>
      </c>
      <c r="BC11" s="15">
        <v>0</v>
      </c>
      <c r="BD11">
        <v>0</v>
      </c>
      <c r="BE11">
        <v>2.1000000000000001E-2</v>
      </c>
      <c r="BF11">
        <v>0</v>
      </c>
    </row>
    <row r="12" spans="1:66">
      <c r="A12" t="s">
        <v>132</v>
      </c>
      <c r="B12">
        <v>1</v>
      </c>
      <c r="C12" t="s">
        <v>234</v>
      </c>
      <c r="D12" t="s">
        <v>387</v>
      </c>
      <c r="E12">
        <v>0</v>
      </c>
      <c r="G12" s="14" t="s">
        <v>157</v>
      </c>
      <c r="H12" s="15">
        <v>1</v>
      </c>
      <c r="J12" t="s">
        <v>157</v>
      </c>
      <c r="K12" s="15">
        <v>0</v>
      </c>
      <c r="L12">
        <v>0</v>
      </c>
      <c r="M12">
        <v>1</v>
      </c>
      <c r="N12">
        <f t="shared" si="0"/>
        <v>0</v>
      </c>
      <c r="Q12" t="s">
        <v>157</v>
      </c>
      <c r="R12" s="15">
        <v>0</v>
      </c>
      <c r="S12">
        <v>0</v>
      </c>
      <c r="T12">
        <v>0.38275499999999996</v>
      </c>
      <c r="U12">
        <v>0.16666666666666666</v>
      </c>
      <c r="V12">
        <v>0.28266666666666668</v>
      </c>
      <c r="Y12" t="s">
        <v>157</v>
      </c>
      <c r="Z12">
        <v>0.16666666666666666</v>
      </c>
      <c r="AA12" s="15">
        <v>0</v>
      </c>
      <c r="AB12">
        <v>0</v>
      </c>
      <c r="AC12">
        <v>0.38275499999999996</v>
      </c>
      <c r="AD12">
        <v>0.28266666666666668</v>
      </c>
      <c r="AF12" t="s">
        <v>157</v>
      </c>
      <c r="AG12" s="33">
        <v>0.16666666666666666</v>
      </c>
      <c r="AH12" s="33">
        <v>0.1616924378084654</v>
      </c>
      <c r="AI12" s="15">
        <v>0</v>
      </c>
      <c r="AJ12">
        <v>0</v>
      </c>
      <c r="AK12" s="33">
        <v>0</v>
      </c>
      <c r="AL12" s="33">
        <v>0</v>
      </c>
      <c r="AM12">
        <v>0.38275499999999996</v>
      </c>
      <c r="AN12">
        <v>0.26620666788230529</v>
      </c>
      <c r="AO12" s="33">
        <v>0.28266666666666668</v>
      </c>
      <c r="AP12" s="33">
        <v>0.14293860375855233</v>
      </c>
      <c r="BA12" t="s">
        <v>157</v>
      </c>
      <c r="BB12">
        <v>0.16666666666666666</v>
      </c>
      <c r="BC12" s="15">
        <v>0</v>
      </c>
      <c r="BD12">
        <v>0</v>
      </c>
      <c r="BE12">
        <v>0.38275499999999996</v>
      </c>
      <c r="BF12">
        <v>0.28266666666666668</v>
      </c>
      <c r="BI12" t="s">
        <v>233</v>
      </c>
      <c r="BL12" t="s">
        <v>234</v>
      </c>
    </row>
    <row r="13" spans="1:66">
      <c r="A13" t="s">
        <v>132</v>
      </c>
      <c r="B13">
        <v>1</v>
      </c>
      <c r="C13" t="s">
        <v>234</v>
      </c>
      <c r="D13" t="s">
        <v>445</v>
      </c>
      <c r="E13">
        <v>0</v>
      </c>
      <c r="G13" s="12">
        <v>2</v>
      </c>
      <c r="H13" s="15"/>
      <c r="J13">
        <v>2</v>
      </c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BA13" t="s">
        <v>476</v>
      </c>
      <c r="BB13">
        <f>SUM(BB4:BB12)</f>
        <v>0.54530000000000001</v>
      </c>
      <c r="BC13">
        <f>SUM(BC4:BC12)</f>
        <v>0.49929999999999997</v>
      </c>
      <c r="BD13">
        <f>SUM(BD4:BD12)</f>
        <v>0.54517499999999997</v>
      </c>
      <c r="BE13">
        <f>SUM(BE4:BE12)</f>
        <v>0.98278999999999994</v>
      </c>
      <c r="BF13">
        <f>SUM(BF4:BF12)</f>
        <v>0.85436666666666672</v>
      </c>
      <c r="BH13" t="s">
        <v>486</v>
      </c>
      <c r="BI13" t="s">
        <v>483</v>
      </c>
      <c r="BJ13" t="s">
        <v>484</v>
      </c>
      <c r="BK13" t="s">
        <v>485</v>
      </c>
      <c r="BL13" t="s">
        <v>483</v>
      </c>
      <c r="BM13" t="s">
        <v>484</v>
      </c>
      <c r="BN13" t="s">
        <v>485</v>
      </c>
    </row>
    <row r="14" spans="1:66">
      <c r="A14" t="s">
        <v>132</v>
      </c>
      <c r="B14">
        <v>1</v>
      </c>
      <c r="C14" t="s">
        <v>234</v>
      </c>
      <c r="D14" t="s">
        <v>381</v>
      </c>
      <c r="E14">
        <v>0.1071</v>
      </c>
      <c r="G14" s="14" t="s">
        <v>385</v>
      </c>
      <c r="H14" s="15">
        <v>4</v>
      </c>
      <c r="J14" t="s">
        <v>385</v>
      </c>
      <c r="K14">
        <v>3.4125000000000003E-2</v>
      </c>
      <c r="L14">
        <v>6.8250000000000005E-2</v>
      </c>
      <c r="M14">
        <v>4</v>
      </c>
      <c r="N14">
        <f t="shared" si="0"/>
        <v>3.4125000000000003E-2</v>
      </c>
      <c r="Q14" t="s">
        <v>234</v>
      </c>
      <c r="Y14" t="s">
        <v>234</v>
      </c>
      <c r="AF14" t="s">
        <v>234</v>
      </c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BA14" t="s">
        <v>477</v>
      </c>
      <c r="BB14" s="40">
        <f>BB8/BB13</f>
        <v>3.9122195733235526E-2</v>
      </c>
      <c r="BC14" s="40">
        <f>BC8/BC13</f>
        <v>0.32044862807931107</v>
      </c>
      <c r="BD14" s="40">
        <f>BD8/BD13</f>
        <v>7.5205209336451612E-2</v>
      </c>
      <c r="BE14" s="40">
        <f>BE8/BE13</f>
        <v>1.3939905778447075E-2</v>
      </c>
      <c r="BF14" s="40">
        <f>BF8/BF13</f>
        <v>1.5996254535523387E-2</v>
      </c>
      <c r="BH14">
        <v>1</v>
      </c>
      <c r="BI14" s="40">
        <v>3.9122195733235526E-2</v>
      </c>
      <c r="BJ14" s="40">
        <v>0.2365058988935754</v>
      </c>
      <c r="BK14" s="40">
        <v>0.3270371049575157</v>
      </c>
      <c r="BL14" s="40">
        <v>0.12666418640929245</v>
      </c>
      <c r="BM14" s="40">
        <v>0.20942570543904956</v>
      </c>
      <c r="BN14" s="40">
        <v>8.2218499999999993E-3</v>
      </c>
    </row>
    <row r="15" spans="1:66">
      <c r="A15" t="s">
        <v>132</v>
      </c>
      <c r="B15">
        <v>1</v>
      </c>
      <c r="C15" t="s">
        <v>234</v>
      </c>
      <c r="D15" t="s">
        <v>388</v>
      </c>
      <c r="E15">
        <v>0</v>
      </c>
      <c r="G15" s="14" t="s">
        <v>387</v>
      </c>
      <c r="H15" s="15">
        <v>4</v>
      </c>
      <c r="J15" t="s">
        <v>387</v>
      </c>
      <c r="K15">
        <v>0.32529999999999998</v>
      </c>
      <c r="L15">
        <v>0.43512123980947359</v>
      </c>
      <c r="M15">
        <v>4</v>
      </c>
      <c r="N15">
        <f t="shared" si="0"/>
        <v>0.2175606199047368</v>
      </c>
      <c r="R15">
        <v>1</v>
      </c>
      <c r="S15">
        <v>2</v>
      </c>
      <c r="T15">
        <v>3</v>
      </c>
      <c r="U15">
        <v>4</v>
      </c>
      <c r="V15">
        <v>5</v>
      </c>
      <c r="Z15">
        <v>1</v>
      </c>
      <c r="AA15">
        <v>2</v>
      </c>
      <c r="AB15">
        <v>3</v>
      </c>
      <c r="AC15">
        <v>4</v>
      </c>
      <c r="AD15">
        <v>5</v>
      </c>
      <c r="AG15" s="33">
        <v>1</v>
      </c>
      <c r="AH15" s="33"/>
      <c r="AI15" s="33">
        <v>2</v>
      </c>
      <c r="AJ15" s="33"/>
      <c r="AK15" s="33">
        <v>3</v>
      </c>
      <c r="AL15" s="33"/>
      <c r="AM15" s="33">
        <v>4</v>
      </c>
      <c r="AN15" s="33"/>
      <c r="AO15" s="33">
        <v>5</v>
      </c>
      <c r="AP15" s="33"/>
      <c r="BA15" t="s">
        <v>478</v>
      </c>
      <c r="BB15" s="40">
        <f>BB9/BB13</f>
        <v>0.2365058988935754</v>
      </c>
      <c r="BC15" s="40">
        <f>BC9/BC13</f>
        <v>0.28239535349489286</v>
      </c>
      <c r="BD15" s="40">
        <f>BD9/BD13</f>
        <v>0.26551107442564315</v>
      </c>
      <c r="BE15" s="40">
        <f>BE9/BE13</f>
        <v>0.14222265183813429</v>
      </c>
      <c r="BF15" s="40">
        <f>BF9/BF13</f>
        <v>5.9303187546330613E-2</v>
      </c>
      <c r="BH15">
        <v>2</v>
      </c>
      <c r="BI15" s="40">
        <v>0.32044862807931107</v>
      </c>
      <c r="BJ15" s="40">
        <v>0.28239535349489286</v>
      </c>
      <c r="BK15" s="40">
        <v>0</v>
      </c>
      <c r="BL15" s="40">
        <v>0</v>
      </c>
      <c r="BM15" s="40">
        <v>0.5392268334280842</v>
      </c>
      <c r="BN15" s="40">
        <v>1.2149999999999999E-2</v>
      </c>
    </row>
    <row r="16" spans="1:66">
      <c r="A16" t="s">
        <v>132</v>
      </c>
      <c r="B16">
        <v>1</v>
      </c>
      <c r="C16" t="s">
        <v>234</v>
      </c>
      <c r="D16" t="s">
        <v>442</v>
      </c>
      <c r="E16">
        <v>5.6500000000000002E-2</v>
      </c>
      <c r="G16" s="14" t="s">
        <v>445</v>
      </c>
      <c r="H16" s="15">
        <v>4</v>
      </c>
      <c r="J16" t="s">
        <v>445</v>
      </c>
      <c r="K16">
        <v>0</v>
      </c>
      <c r="L16">
        <v>0</v>
      </c>
      <c r="M16">
        <v>4</v>
      </c>
      <c r="N16">
        <f t="shared" si="0"/>
        <v>0</v>
      </c>
      <c r="Q16" t="s">
        <v>385</v>
      </c>
      <c r="R16">
        <v>0</v>
      </c>
      <c r="S16">
        <v>0</v>
      </c>
      <c r="T16">
        <v>0</v>
      </c>
      <c r="U16">
        <v>0</v>
      </c>
      <c r="V16">
        <v>0</v>
      </c>
      <c r="Y16" t="s">
        <v>385</v>
      </c>
      <c r="Z16">
        <v>0</v>
      </c>
      <c r="AA16">
        <v>0</v>
      </c>
      <c r="AB16">
        <v>0</v>
      </c>
      <c r="AC16">
        <v>0</v>
      </c>
      <c r="AD16">
        <v>0</v>
      </c>
      <c r="AF16" t="s">
        <v>385</v>
      </c>
      <c r="AG16" s="33">
        <v>0</v>
      </c>
      <c r="AH16" s="33">
        <v>0</v>
      </c>
      <c r="AI16">
        <v>0</v>
      </c>
      <c r="AJ16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0</v>
      </c>
      <c r="BA16" t="s">
        <v>479</v>
      </c>
      <c r="BB16" s="40">
        <f>(BB12+BB11)/BB13</f>
        <v>0.3270371049575157</v>
      </c>
      <c r="BC16" s="40">
        <f>(BC12+BC11)/BC13</f>
        <v>0</v>
      </c>
      <c r="BD16" s="40">
        <f>(BD12+BD11)/BD13</f>
        <v>0</v>
      </c>
      <c r="BE16" s="40">
        <f>(BE12+BE11)/BE13</f>
        <v>0.4108253034727663</v>
      </c>
      <c r="BF16" s="40">
        <f>(BF12+BF11)/BF13</f>
        <v>0.3308493621005813</v>
      </c>
      <c r="BH16">
        <v>3</v>
      </c>
      <c r="BI16" s="40">
        <v>7.5205209336451612E-2</v>
      </c>
      <c r="BJ16" s="40">
        <v>0.26551107442564315</v>
      </c>
      <c r="BK16" s="40">
        <v>0</v>
      </c>
      <c r="BL16" s="40">
        <v>2.0155685293299971E-2</v>
      </c>
      <c r="BM16" s="40">
        <v>0.58201278843480686</v>
      </c>
      <c r="BN16" s="40">
        <v>2.186666666666667E-2</v>
      </c>
    </row>
    <row r="17" spans="1:70">
      <c r="A17" t="s">
        <v>132</v>
      </c>
      <c r="B17">
        <v>1</v>
      </c>
      <c r="C17" t="s">
        <v>234</v>
      </c>
      <c r="D17" t="s">
        <v>386</v>
      </c>
      <c r="E17">
        <v>3.0700000000000002E-2</v>
      </c>
      <c r="G17" s="14" t="s">
        <v>381</v>
      </c>
      <c r="H17" s="15">
        <v>4</v>
      </c>
      <c r="J17" t="s">
        <v>381</v>
      </c>
      <c r="K17">
        <v>0</v>
      </c>
      <c r="L17">
        <v>0</v>
      </c>
      <c r="M17">
        <v>4</v>
      </c>
      <c r="N17">
        <f t="shared" si="0"/>
        <v>0</v>
      </c>
      <c r="Q17" t="s">
        <v>387</v>
      </c>
      <c r="R17">
        <v>0</v>
      </c>
      <c r="S17">
        <v>4.3199999999999995E-2</v>
      </c>
      <c r="T17">
        <v>0.12366666666666666</v>
      </c>
      <c r="U17">
        <v>8.5339999999999999E-2</v>
      </c>
      <c r="V17">
        <v>2.9133333333333334E-2</v>
      </c>
      <c r="Y17" t="s">
        <v>387</v>
      </c>
      <c r="Z17">
        <v>8.5339999999999999E-2</v>
      </c>
      <c r="AA17">
        <v>0</v>
      </c>
      <c r="AB17">
        <v>4.3199999999999995E-2</v>
      </c>
      <c r="AC17">
        <v>0.12366666666666666</v>
      </c>
      <c r="AD17">
        <v>2.9133333333333334E-2</v>
      </c>
      <c r="AF17" t="s">
        <v>387</v>
      </c>
      <c r="AG17" s="33">
        <v>8.5339999999999999E-2</v>
      </c>
      <c r="AH17" s="33">
        <v>5.6631851461876118E-2</v>
      </c>
      <c r="AI17">
        <v>0</v>
      </c>
      <c r="AJ17">
        <v>0</v>
      </c>
      <c r="AK17" s="33">
        <v>4.3199999999999995E-2</v>
      </c>
      <c r="AL17" s="33">
        <v>1.2472903965529983E-2</v>
      </c>
      <c r="AM17" s="33">
        <v>0.12366666666666666</v>
      </c>
      <c r="AN17" s="33">
        <v>0.12366666666666666</v>
      </c>
      <c r="AO17" s="33">
        <v>2.9133333333333334E-2</v>
      </c>
      <c r="AP17" s="33">
        <v>2.9133333333333341E-2</v>
      </c>
      <c r="BH17">
        <v>4</v>
      </c>
      <c r="BI17" s="40">
        <v>1.3939905778447075E-2</v>
      </c>
      <c r="BJ17" s="40">
        <v>0.14222265183813429</v>
      </c>
      <c r="BK17" s="40">
        <v>0.4108253034727663</v>
      </c>
      <c r="BL17" s="40">
        <v>0</v>
      </c>
      <c r="BM17" s="40">
        <v>0.31833910034602075</v>
      </c>
      <c r="BN17" s="40">
        <v>0</v>
      </c>
    </row>
    <row r="18" spans="1:70">
      <c r="A18" t="s">
        <v>132</v>
      </c>
      <c r="B18">
        <v>1</v>
      </c>
      <c r="C18" t="s">
        <v>234</v>
      </c>
      <c r="D18" t="s">
        <v>389</v>
      </c>
      <c r="E18">
        <v>0</v>
      </c>
      <c r="G18" s="14" t="s">
        <v>388</v>
      </c>
      <c r="H18" s="15">
        <v>4</v>
      </c>
      <c r="J18" t="s">
        <v>388</v>
      </c>
      <c r="K18">
        <v>4.1000000000000002E-2</v>
      </c>
      <c r="L18">
        <v>8.2000000000000003E-2</v>
      </c>
      <c r="M18">
        <v>4</v>
      </c>
      <c r="N18">
        <f t="shared" si="0"/>
        <v>4.1000000000000002E-2</v>
      </c>
      <c r="Q18" t="s">
        <v>445</v>
      </c>
      <c r="R18">
        <v>0</v>
      </c>
      <c r="S18">
        <v>5.6666666666666671E-3</v>
      </c>
      <c r="T18">
        <v>6.3333333333333332E-3</v>
      </c>
      <c r="U18">
        <v>7.5000000000000002E-4</v>
      </c>
      <c r="V18">
        <v>2.8300000000000002E-2</v>
      </c>
      <c r="Y18" t="s">
        <v>445</v>
      </c>
      <c r="Z18">
        <v>7.5000000000000002E-4</v>
      </c>
      <c r="AA18">
        <v>0</v>
      </c>
      <c r="AB18">
        <v>5.6666666666666671E-3</v>
      </c>
      <c r="AC18">
        <v>6.3333333333333332E-3</v>
      </c>
      <c r="AD18">
        <v>2.8300000000000002E-2</v>
      </c>
      <c r="AF18" t="s">
        <v>445</v>
      </c>
      <c r="AG18" s="33">
        <v>7.5000000000000002E-4</v>
      </c>
      <c r="AH18" s="33">
        <v>7.5000000000000002E-4</v>
      </c>
      <c r="AI18">
        <v>0</v>
      </c>
      <c r="AJ18">
        <v>0</v>
      </c>
      <c r="AK18" s="33">
        <v>5.6666666666666671E-3</v>
      </c>
      <c r="AL18" s="33">
        <v>5.6666666666666662E-3</v>
      </c>
      <c r="AM18" s="33">
        <v>6.3333333333333332E-3</v>
      </c>
      <c r="AN18" s="33">
        <v>6.333333333333334E-3</v>
      </c>
      <c r="AO18" s="33">
        <v>2.8300000000000002E-2</v>
      </c>
      <c r="AP18" s="33">
        <v>2.8299999999999999E-2</v>
      </c>
      <c r="BA18" t="s">
        <v>234</v>
      </c>
      <c r="BH18">
        <v>5</v>
      </c>
      <c r="BI18" s="40">
        <v>1.5996254535523387E-2</v>
      </c>
      <c r="BJ18" s="40">
        <v>5.9303187546330613E-2</v>
      </c>
      <c r="BK18" s="40">
        <v>0.3308493621005813</v>
      </c>
      <c r="BL18" s="40">
        <v>0.26365929277022487</v>
      </c>
      <c r="BM18" s="40">
        <v>0.22633583586234635</v>
      </c>
      <c r="BN18" s="40">
        <v>0.17426666666666668</v>
      </c>
    </row>
    <row r="19" spans="1:70">
      <c r="A19" t="s">
        <v>132</v>
      </c>
      <c r="B19">
        <v>1</v>
      </c>
      <c r="C19" t="s">
        <v>234</v>
      </c>
      <c r="D19" t="s">
        <v>157</v>
      </c>
      <c r="E19">
        <v>2.4299999999999999E-2</v>
      </c>
      <c r="G19" s="14" t="s">
        <v>442</v>
      </c>
      <c r="H19" s="15">
        <v>4</v>
      </c>
      <c r="J19" t="s">
        <v>442</v>
      </c>
      <c r="K19">
        <v>0.14474999999999999</v>
      </c>
      <c r="L19">
        <v>5.9690172278748489E-2</v>
      </c>
      <c r="M19">
        <v>4</v>
      </c>
      <c r="N19">
        <f t="shared" si="0"/>
        <v>2.9845086139374245E-2</v>
      </c>
      <c r="Q19" t="s">
        <v>381</v>
      </c>
      <c r="R19">
        <v>5.355E-2</v>
      </c>
      <c r="S19">
        <v>2.4666666666666667E-2</v>
      </c>
      <c r="T19">
        <v>0</v>
      </c>
      <c r="U19">
        <v>0</v>
      </c>
      <c r="V19">
        <v>6.3E-3</v>
      </c>
      <c r="Y19" t="s">
        <v>381</v>
      </c>
      <c r="Z19">
        <v>0</v>
      </c>
      <c r="AA19">
        <v>5.355E-2</v>
      </c>
      <c r="AB19">
        <v>2.4666666666666667E-2</v>
      </c>
      <c r="AC19">
        <v>0</v>
      </c>
      <c r="AD19">
        <v>6.3E-3</v>
      </c>
      <c r="AF19" t="s">
        <v>381</v>
      </c>
      <c r="AG19" s="33">
        <v>0</v>
      </c>
      <c r="AH19" s="33">
        <v>0</v>
      </c>
      <c r="AI19">
        <v>5.355E-2</v>
      </c>
      <c r="AJ19">
        <v>5.355E-2</v>
      </c>
      <c r="AK19" s="33">
        <v>2.4666666666666667E-2</v>
      </c>
      <c r="AL19" s="33">
        <v>2.4666666666666663E-2</v>
      </c>
      <c r="AM19" s="33">
        <v>0</v>
      </c>
      <c r="AN19" s="33">
        <v>0</v>
      </c>
      <c r="AO19" s="33">
        <v>6.3E-3</v>
      </c>
      <c r="AP19" s="33">
        <v>6.3000000000000009E-3</v>
      </c>
      <c r="BB19">
        <v>1</v>
      </c>
      <c r="BC19">
        <v>2</v>
      </c>
      <c r="BD19">
        <v>3</v>
      </c>
      <c r="BE19">
        <v>4</v>
      </c>
      <c r="BF19">
        <v>5</v>
      </c>
    </row>
    <row r="20" spans="1:70">
      <c r="A20" t="s">
        <v>103</v>
      </c>
      <c r="B20">
        <v>4</v>
      </c>
      <c r="C20" t="s">
        <v>234</v>
      </c>
      <c r="D20" t="s">
        <v>385</v>
      </c>
      <c r="E20">
        <v>0</v>
      </c>
      <c r="G20" s="14" t="s">
        <v>386</v>
      </c>
      <c r="H20" s="15">
        <v>4</v>
      </c>
      <c r="J20" t="s">
        <v>386</v>
      </c>
      <c r="K20">
        <v>0</v>
      </c>
      <c r="L20">
        <v>0</v>
      </c>
      <c r="M20">
        <v>4</v>
      </c>
      <c r="N20">
        <f t="shared" si="0"/>
        <v>0</v>
      </c>
      <c r="Q20" t="s">
        <v>388</v>
      </c>
      <c r="R20">
        <v>0</v>
      </c>
      <c r="S20">
        <v>4.8333333333333336E-3</v>
      </c>
      <c r="T20">
        <v>0</v>
      </c>
      <c r="U20">
        <v>1.79933E-2</v>
      </c>
      <c r="V20">
        <v>0.13489576666666667</v>
      </c>
      <c r="Y20" t="s">
        <v>388</v>
      </c>
      <c r="Z20">
        <v>1.79933E-2</v>
      </c>
      <c r="AA20">
        <v>0</v>
      </c>
      <c r="AB20">
        <v>4.8333333333333336E-3</v>
      </c>
      <c r="AC20">
        <v>0</v>
      </c>
      <c r="AD20">
        <v>0.13489576666666667</v>
      </c>
      <c r="AF20" t="s">
        <v>388</v>
      </c>
      <c r="AG20" s="33">
        <v>1.79933E-2</v>
      </c>
      <c r="AH20" s="33">
        <v>1.1487960867360229E-2</v>
      </c>
      <c r="AI20">
        <v>0</v>
      </c>
      <c r="AJ20">
        <v>0</v>
      </c>
      <c r="AK20" s="33">
        <v>7.2500000000000004E-3</v>
      </c>
      <c r="AL20" s="33">
        <v>5.919600211726014E-3</v>
      </c>
      <c r="AM20" s="33">
        <v>0</v>
      </c>
      <c r="AN20" s="33">
        <v>0</v>
      </c>
      <c r="AO20" s="33">
        <v>0.13489576666666667</v>
      </c>
      <c r="AP20" s="33">
        <v>0.13489576666666669</v>
      </c>
      <c r="BA20" t="s">
        <v>385</v>
      </c>
      <c r="BB20">
        <v>0</v>
      </c>
      <c r="BC20">
        <v>0</v>
      </c>
      <c r="BD20">
        <v>0</v>
      </c>
      <c r="BE20">
        <v>0</v>
      </c>
      <c r="BF20">
        <v>0</v>
      </c>
    </row>
    <row r="21" spans="1:70" ht="15.75" thickBot="1">
      <c r="A21" t="s">
        <v>103</v>
      </c>
      <c r="B21">
        <v>4</v>
      </c>
      <c r="C21" t="s">
        <v>234</v>
      </c>
      <c r="D21" t="s">
        <v>387</v>
      </c>
      <c r="E21">
        <v>0</v>
      </c>
      <c r="G21" s="14" t="s">
        <v>389</v>
      </c>
      <c r="H21" s="15">
        <v>4</v>
      </c>
      <c r="J21" t="s">
        <v>389</v>
      </c>
      <c r="K21">
        <v>0</v>
      </c>
      <c r="L21">
        <v>0</v>
      </c>
      <c r="M21">
        <v>4</v>
      </c>
      <c r="N21">
        <f t="shared" si="0"/>
        <v>0</v>
      </c>
      <c r="Q21" t="s">
        <v>442</v>
      </c>
      <c r="R21">
        <v>9.484999999999999E-2</v>
      </c>
      <c r="S21">
        <v>0.1395666666666667</v>
      </c>
      <c r="T21">
        <v>9.2000000000000012E-2</v>
      </c>
      <c r="U21">
        <v>2.9749999999999999E-2</v>
      </c>
      <c r="V21">
        <v>0.1158</v>
      </c>
      <c r="Y21" t="s">
        <v>442</v>
      </c>
      <c r="Z21">
        <v>2.9749999999999999E-2</v>
      </c>
      <c r="AA21">
        <v>9.484999999999999E-2</v>
      </c>
      <c r="AB21">
        <v>0.1395666666666667</v>
      </c>
      <c r="AC21">
        <v>9.2000000000000012E-2</v>
      </c>
      <c r="AD21">
        <v>0.1158</v>
      </c>
      <c r="AF21" t="s">
        <v>442</v>
      </c>
      <c r="AG21" s="33">
        <v>2.9749999999999999E-2</v>
      </c>
      <c r="AH21" s="33">
        <v>2.1703974290438143E-2</v>
      </c>
      <c r="AI21">
        <v>9.484999999999999E-2</v>
      </c>
      <c r="AJ21">
        <v>3.8350000000000002E-2</v>
      </c>
      <c r="AK21" s="33">
        <v>0.1395666666666667</v>
      </c>
      <c r="AL21" s="33">
        <v>6.5089075717648465E-2</v>
      </c>
      <c r="AM21" s="33">
        <v>9.2000000000000012E-2</v>
      </c>
      <c r="AN21" s="33">
        <v>3.590728802532063E-2</v>
      </c>
      <c r="AO21" s="33">
        <v>0.1158</v>
      </c>
      <c r="AP21" s="33">
        <v>7.0709075325118873E-2</v>
      </c>
      <c r="BA21" t="s">
        <v>387</v>
      </c>
      <c r="BB21">
        <v>8.5339999999999999E-2</v>
      </c>
      <c r="BC21">
        <v>0</v>
      </c>
      <c r="BD21">
        <v>4.3199999999999995E-2</v>
      </c>
      <c r="BE21">
        <v>0.12366666666666666</v>
      </c>
      <c r="BF21">
        <v>2.9133333333333334E-2</v>
      </c>
    </row>
    <row r="22" spans="1:70" ht="15.75" thickBot="1">
      <c r="A22" t="s">
        <v>103</v>
      </c>
      <c r="B22">
        <v>4</v>
      </c>
      <c r="C22" t="s">
        <v>234</v>
      </c>
      <c r="D22" t="s">
        <v>445</v>
      </c>
      <c r="E22">
        <v>0</v>
      </c>
      <c r="G22" s="14" t="s">
        <v>157</v>
      </c>
      <c r="H22" s="15">
        <v>4</v>
      </c>
      <c r="J22" t="s">
        <v>157</v>
      </c>
      <c r="K22">
        <v>0</v>
      </c>
      <c r="L22">
        <v>0</v>
      </c>
      <c r="M22">
        <v>4</v>
      </c>
      <c r="N22">
        <f t="shared" si="0"/>
        <v>0</v>
      </c>
      <c r="Q22" t="s">
        <v>386</v>
      </c>
      <c r="R22">
        <v>1.5350000000000001E-2</v>
      </c>
      <c r="S22">
        <v>0</v>
      </c>
      <c r="T22">
        <v>6.7000000000000004E-2</v>
      </c>
      <c r="U22">
        <v>0</v>
      </c>
      <c r="V22">
        <v>2.2933333333333333E-2</v>
      </c>
      <c r="Y22" t="s">
        <v>386</v>
      </c>
      <c r="Z22">
        <v>0</v>
      </c>
      <c r="AA22">
        <v>1.5350000000000001E-2</v>
      </c>
      <c r="AB22">
        <v>0</v>
      </c>
      <c r="AC22">
        <v>6.7000000000000004E-2</v>
      </c>
      <c r="AD22">
        <v>2.2933333333333333E-2</v>
      </c>
      <c r="AF22" t="s">
        <v>386</v>
      </c>
      <c r="AG22" s="33">
        <v>0</v>
      </c>
      <c r="AH22" s="33">
        <v>0</v>
      </c>
      <c r="AI22">
        <v>1.5350000000000001E-2</v>
      </c>
      <c r="AJ22">
        <v>1.5349999999999999E-2</v>
      </c>
      <c r="AK22" s="33">
        <v>0</v>
      </c>
      <c r="AL22" s="33">
        <v>0</v>
      </c>
      <c r="AM22" s="33">
        <v>6.7000000000000004E-2</v>
      </c>
      <c r="AN22" s="33">
        <v>6.7000000000000018E-2</v>
      </c>
      <c r="AO22" s="33">
        <v>2.2933333333333333E-2</v>
      </c>
      <c r="AP22" s="33">
        <v>1.2236738853868613E-2</v>
      </c>
      <c r="BA22" t="s">
        <v>445</v>
      </c>
      <c r="BB22">
        <v>7.5000000000000002E-4</v>
      </c>
      <c r="BC22">
        <v>0</v>
      </c>
      <c r="BD22">
        <v>5.6666666666666671E-3</v>
      </c>
      <c r="BE22">
        <v>6.3333333333333332E-3</v>
      </c>
      <c r="BF22">
        <v>2.8300000000000002E-2</v>
      </c>
      <c r="BH22" s="44" t="s">
        <v>233</v>
      </c>
      <c r="BI22" s="57">
        <v>1</v>
      </c>
      <c r="BJ22" s="46"/>
      <c r="BK22" s="57">
        <v>2</v>
      </c>
      <c r="BL22" s="46"/>
      <c r="BM22" s="57">
        <v>3</v>
      </c>
      <c r="BN22" s="46"/>
      <c r="BO22" s="57">
        <v>4</v>
      </c>
      <c r="BP22" s="46"/>
      <c r="BQ22" s="57">
        <v>5</v>
      </c>
      <c r="BR22" s="46"/>
    </row>
    <row r="23" spans="1:70">
      <c r="A23" t="s">
        <v>103</v>
      </c>
      <c r="B23">
        <v>4</v>
      </c>
      <c r="C23" t="s">
        <v>234</v>
      </c>
      <c r="D23" t="s">
        <v>381</v>
      </c>
      <c r="E23">
        <v>0</v>
      </c>
      <c r="G23" s="12">
        <v>3</v>
      </c>
      <c r="H23" s="15"/>
      <c r="J23">
        <v>3</v>
      </c>
      <c r="Q23" t="s">
        <v>389</v>
      </c>
      <c r="R23">
        <v>0</v>
      </c>
      <c r="S23">
        <v>2.186666666666667E-2</v>
      </c>
      <c r="T23">
        <v>0</v>
      </c>
      <c r="U23">
        <v>8.2218499999999993E-3</v>
      </c>
      <c r="V23">
        <v>0.17426666666666668</v>
      </c>
      <c r="Y23" t="s">
        <v>389</v>
      </c>
      <c r="Z23">
        <v>8.2218499999999993E-3</v>
      </c>
      <c r="AA23">
        <v>0</v>
      </c>
      <c r="AB23">
        <v>2.186666666666667E-2</v>
      </c>
      <c r="AC23">
        <v>0</v>
      </c>
      <c r="AD23">
        <v>0.17426666666666668</v>
      </c>
      <c r="AF23" t="s">
        <v>389</v>
      </c>
      <c r="AG23" s="33">
        <v>8.2218499999999993E-3</v>
      </c>
      <c r="AH23" s="33">
        <v>5.6612028247096042E-3</v>
      </c>
      <c r="AI23">
        <v>0</v>
      </c>
      <c r="AJ23">
        <v>0</v>
      </c>
      <c r="AK23" s="33">
        <v>2.186666666666667E-2</v>
      </c>
      <c r="AL23" s="33">
        <v>2.1866666666666673E-2</v>
      </c>
      <c r="AM23" s="33">
        <v>0</v>
      </c>
      <c r="AN23" s="33">
        <v>0</v>
      </c>
      <c r="AO23" s="33">
        <v>0.17426666666666668</v>
      </c>
      <c r="AP23" s="33">
        <v>0.13107353322128426</v>
      </c>
      <c r="BA23" t="s">
        <v>381</v>
      </c>
      <c r="BB23">
        <v>0</v>
      </c>
      <c r="BC23">
        <v>5.355E-2</v>
      </c>
      <c r="BD23">
        <v>2.4666666666666667E-2</v>
      </c>
      <c r="BE23">
        <v>0</v>
      </c>
      <c r="BF23">
        <v>6.3E-3</v>
      </c>
      <c r="BH23" s="58" t="s">
        <v>385</v>
      </c>
      <c r="BI23" s="48">
        <v>0.01</v>
      </c>
      <c r="BJ23" s="48">
        <v>-0.01</v>
      </c>
      <c r="BK23" s="45"/>
      <c r="BL23" s="45"/>
      <c r="BM23" s="48">
        <v>0.03</v>
      </c>
      <c r="BN23" s="48">
        <v>-0.03</v>
      </c>
      <c r="BO23" s="48">
        <v>0.02</v>
      </c>
      <c r="BP23" s="48">
        <v>-0.02</v>
      </c>
      <c r="BQ23" s="48">
        <v>7.0000000000000007E-2</v>
      </c>
      <c r="BR23" s="48">
        <v>-0.05</v>
      </c>
    </row>
    <row r="24" spans="1:70">
      <c r="A24" t="s">
        <v>103</v>
      </c>
      <c r="B24">
        <v>4</v>
      </c>
      <c r="C24" t="s">
        <v>234</v>
      </c>
      <c r="D24" t="s">
        <v>388</v>
      </c>
      <c r="E24">
        <v>0</v>
      </c>
      <c r="G24" s="14" t="s">
        <v>385</v>
      </c>
      <c r="H24" s="15">
        <v>4</v>
      </c>
      <c r="J24" t="s">
        <v>385</v>
      </c>
      <c r="K24">
        <v>2.2522500000000001E-2</v>
      </c>
      <c r="L24">
        <v>4.5045000000000002E-2</v>
      </c>
      <c r="M24" s="15">
        <v>4</v>
      </c>
      <c r="N24">
        <f t="shared" si="0"/>
        <v>2.2522500000000001E-2</v>
      </c>
      <c r="Q24" t="s">
        <v>157</v>
      </c>
      <c r="R24">
        <v>1.2149999999999999E-2</v>
      </c>
      <c r="S24">
        <v>0</v>
      </c>
      <c r="T24">
        <v>0</v>
      </c>
      <c r="U24">
        <v>0</v>
      </c>
      <c r="V24">
        <v>0</v>
      </c>
      <c r="Y24" t="s">
        <v>157</v>
      </c>
      <c r="Z24">
        <v>0</v>
      </c>
      <c r="AA24">
        <v>1.2149999999999999E-2</v>
      </c>
      <c r="AB24">
        <v>0</v>
      </c>
      <c r="AC24">
        <v>0</v>
      </c>
      <c r="AD24">
        <v>0</v>
      </c>
      <c r="AF24" t="s">
        <v>157</v>
      </c>
      <c r="AG24" s="33">
        <v>0</v>
      </c>
      <c r="AH24" s="33">
        <v>0</v>
      </c>
      <c r="AI24">
        <v>1.2149999999999999E-2</v>
      </c>
      <c r="AJ24">
        <v>1.2149999999999998E-2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BA24" t="s">
        <v>388</v>
      </c>
      <c r="BB24">
        <v>1.79933E-2</v>
      </c>
      <c r="BC24">
        <v>0</v>
      </c>
      <c r="BD24">
        <v>4.8333333333333336E-3</v>
      </c>
      <c r="BE24">
        <v>0</v>
      </c>
      <c r="BF24">
        <v>0.13489576666666667</v>
      </c>
      <c r="BH24" s="58" t="s">
        <v>387</v>
      </c>
      <c r="BI24" s="48">
        <v>0.21</v>
      </c>
      <c r="BJ24" s="48">
        <v>-0.17</v>
      </c>
      <c r="BK24" s="48">
        <v>0.2</v>
      </c>
      <c r="BL24" s="45"/>
      <c r="BM24" s="48">
        <v>0.33</v>
      </c>
      <c r="BN24" s="48">
        <v>-0.22</v>
      </c>
      <c r="BO24" s="48">
        <v>0.39</v>
      </c>
      <c r="BP24" s="48">
        <v>-0.22</v>
      </c>
      <c r="BQ24" s="48">
        <v>0.21</v>
      </c>
      <c r="BR24" s="48">
        <v>-0.1</v>
      </c>
    </row>
    <row r="25" spans="1:70">
      <c r="A25" t="s">
        <v>103</v>
      </c>
      <c r="B25">
        <v>4</v>
      </c>
      <c r="C25" t="s">
        <v>234</v>
      </c>
      <c r="D25" t="s">
        <v>442</v>
      </c>
      <c r="E25">
        <v>9.1999999999999998E-2</v>
      </c>
      <c r="G25" s="14" t="s">
        <v>387</v>
      </c>
      <c r="H25" s="15">
        <v>4</v>
      </c>
      <c r="J25" t="s">
        <v>387</v>
      </c>
      <c r="K25">
        <v>0.38638749999999999</v>
      </c>
      <c r="L25">
        <v>0.4362719342623359</v>
      </c>
      <c r="M25" s="15">
        <v>4</v>
      </c>
      <c r="N25">
        <f t="shared" si="0"/>
        <v>0.21813596713116795</v>
      </c>
      <c r="BA25" t="s">
        <v>442</v>
      </c>
      <c r="BB25">
        <v>2.9749999999999999E-2</v>
      </c>
      <c r="BC25">
        <v>9.484999999999999E-2</v>
      </c>
      <c r="BD25">
        <v>0.1395666666666667</v>
      </c>
      <c r="BE25">
        <v>9.2000000000000012E-2</v>
      </c>
      <c r="BF25">
        <v>0.1158</v>
      </c>
      <c r="BH25" s="60" t="s">
        <v>445</v>
      </c>
      <c r="BI25" s="60"/>
      <c r="BJ25" s="45"/>
      <c r="BK25" s="45"/>
      <c r="BL25" s="45"/>
      <c r="BM25" s="45"/>
      <c r="BN25" s="45"/>
      <c r="BO25" s="48">
        <v>0.02</v>
      </c>
      <c r="BP25" s="48">
        <v>-0.02</v>
      </c>
      <c r="BQ25" s="48">
        <v>7.0000000000000007E-2</v>
      </c>
      <c r="BR25" s="48">
        <v>-0.03</v>
      </c>
    </row>
    <row r="26" spans="1:70">
      <c r="A26" t="s">
        <v>103</v>
      </c>
      <c r="B26">
        <v>4</v>
      </c>
      <c r="C26" t="s">
        <v>234</v>
      </c>
      <c r="D26" t="s">
        <v>386</v>
      </c>
      <c r="E26">
        <v>0</v>
      </c>
      <c r="G26" s="14" t="s">
        <v>445</v>
      </c>
      <c r="H26" s="15">
        <v>4</v>
      </c>
      <c r="J26" t="s">
        <v>445</v>
      </c>
      <c r="K26">
        <v>1.6650000000000002E-2</v>
      </c>
      <c r="L26">
        <v>3.3300000000000003E-2</v>
      </c>
      <c r="M26" s="15">
        <v>4</v>
      </c>
      <c r="N26">
        <f t="shared" si="0"/>
        <v>1.6650000000000002E-2</v>
      </c>
      <c r="Q26" t="s">
        <v>469</v>
      </c>
      <c r="R26">
        <v>1</v>
      </c>
      <c r="S26">
        <v>2</v>
      </c>
      <c r="T26">
        <v>3</v>
      </c>
      <c r="U26">
        <v>4</v>
      </c>
      <c r="V26">
        <v>5</v>
      </c>
      <c r="Y26" t="s">
        <v>469</v>
      </c>
      <c r="Z26">
        <v>1</v>
      </c>
      <c r="AA26">
        <v>2</v>
      </c>
      <c r="AB26">
        <v>3</v>
      </c>
      <c r="AC26">
        <v>4</v>
      </c>
      <c r="AD26">
        <v>5</v>
      </c>
      <c r="AF26" t="s">
        <v>473</v>
      </c>
      <c r="BA26" t="s">
        <v>386</v>
      </c>
      <c r="BB26">
        <v>0</v>
      </c>
      <c r="BC26">
        <v>1.5350000000000001E-2</v>
      </c>
      <c r="BD26">
        <v>0</v>
      </c>
      <c r="BE26">
        <v>6.7000000000000004E-2</v>
      </c>
      <c r="BF26">
        <v>2.2933333333333333E-2</v>
      </c>
      <c r="BH26" s="60" t="s">
        <v>381</v>
      </c>
      <c r="BI26" s="60"/>
      <c r="BJ26" s="45"/>
      <c r="BK26" s="45"/>
      <c r="BL26" s="45"/>
      <c r="BM26" s="45"/>
      <c r="BN26" s="45"/>
      <c r="BO26" s="45"/>
      <c r="BP26" s="45"/>
      <c r="BQ26" s="48">
        <v>0.17</v>
      </c>
      <c r="BR26" s="48">
        <v>-0.17</v>
      </c>
    </row>
    <row r="27" spans="1:70">
      <c r="A27" t="s">
        <v>103</v>
      </c>
      <c r="B27">
        <v>4</v>
      </c>
      <c r="C27" t="s">
        <v>234</v>
      </c>
      <c r="D27" t="s">
        <v>389</v>
      </c>
      <c r="E27">
        <v>2.4E-2</v>
      </c>
      <c r="G27" s="14" t="s">
        <v>381</v>
      </c>
      <c r="H27" s="15">
        <v>4</v>
      </c>
      <c r="J27" t="s">
        <v>381</v>
      </c>
      <c r="K27">
        <v>0</v>
      </c>
      <c r="L27">
        <v>0</v>
      </c>
      <c r="M27" s="15">
        <v>4</v>
      </c>
      <c r="N27">
        <f t="shared" si="0"/>
        <v>0</v>
      </c>
      <c r="P27" t="s">
        <v>375</v>
      </c>
      <c r="Q27" t="s">
        <v>385</v>
      </c>
      <c r="R27">
        <v>0</v>
      </c>
      <c r="S27">
        <v>3.4125000000000003E-2</v>
      </c>
      <c r="T27">
        <v>2.2522500000000001E-2</v>
      </c>
      <c r="U27">
        <v>6.0000000000000001E-3</v>
      </c>
      <c r="V27">
        <v>4.6411636471902176E-2</v>
      </c>
      <c r="Y27" t="s">
        <v>385</v>
      </c>
      <c r="Z27">
        <v>6.0000000000000001E-3</v>
      </c>
      <c r="AA27">
        <v>0</v>
      </c>
      <c r="AB27">
        <v>3.4125000000000003E-2</v>
      </c>
      <c r="AC27">
        <v>2.2522500000000001E-2</v>
      </c>
      <c r="AD27">
        <v>4.6411636471902176E-2</v>
      </c>
      <c r="AF27" t="s">
        <v>233</v>
      </c>
      <c r="BA27" t="s">
        <v>389</v>
      </c>
      <c r="BB27">
        <v>8.2218499999999993E-3</v>
      </c>
      <c r="BC27">
        <v>0</v>
      </c>
      <c r="BD27">
        <v>2.186666666666667E-2</v>
      </c>
      <c r="BE27">
        <v>0</v>
      </c>
      <c r="BF27">
        <v>0.17426666666666668</v>
      </c>
      <c r="BH27" s="58" t="s">
        <v>388</v>
      </c>
      <c r="BI27" s="48">
        <v>0.02</v>
      </c>
      <c r="BJ27" s="48">
        <v>-0.02</v>
      </c>
      <c r="BK27" s="48">
        <v>0.16</v>
      </c>
      <c r="BL27" s="45"/>
      <c r="BM27" s="48">
        <v>0.04</v>
      </c>
      <c r="BN27" s="48">
        <v>-0.04</v>
      </c>
      <c r="BO27" s="48">
        <v>0.01</v>
      </c>
      <c r="BP27" s="48">
        <v>-0.01</v>
      </c>
      <c r="BQ27" s="48">
        <v>0.01</v>
      </c>
      <c r="BR27" s="48">
        <v>-0.01</v>
      </c>
    </row>
    <row r="28" spans="1:70">
      <c r="A28" t="s">
        <v>103</v>
      </c>
      <c r="B28">
        <v>4</v>
      </c>
      <c r="C28" t="s">
        <v>234</v>
      </c>
      <c r="D28" t="s">
        <v>157</v>
      </c>
      <c r="E28">
        <v>0</v>
      </c>
      <c r="G28" s="14" t="s">
        <v>388</v>
      </c>
      <c r="H28" s="15">
        <v>4</v>
      </c>
      <c r="J28" t="s">
        <v>388</v>
      </c>
      <c r="K28">
        <v>1.37E-2</v>
      </c>
      <c r="L28">
        <v>2.7400000000000001E-2</v>
      </c>
      <c r="M28" s="15">
        <v>4</v>
      </c>
      <c r="N28">
        <f t="shared" si="0"/>
        <v>1.37E-2</v>
      </c>
      <c r="Q28" t="s">
        <v>387</v>
      </c>
      <c r="R28">
        <v>0</v>
      </c>
      <c r="S28">
        <v>0.2175606199047368</v>
      </c>
      <c r="T28">
        <v>0.21813596713116795</v>
      </c>
      <c r="U28">
        <v>0.16949467379373448</v>
      </c>
      <c r="V28">
        <v>0.10423424474604198</v>
      </c>
      <c r="Y28" t="s">
        <v>387</v>
      </c>
      <c r="Z28">
        <v>0.16949467379373448</v>
      </c>
      <c r="AA28">
        <v>0</v>
      </c>
      <c r="AB28">
        <v>0.2175606199047368</v>
      </c>
      <c r="AC28">
        <v>0.21813596713116795</v>
      </c>
      <c r="AD28">
        <v>0.10423424474604198</v>
      </c>
      <c r="AG28">
        <v>1</v>
      </c>
      <c r="AI28">
        <v>2</v>
      </c>
      <c r="AK28">
        <v>3</v>
      </c>
      <c r="AM28">
        <v>4</v>
      </c>
      <c r="AO28">
        <v>5</v>
      </c>
      <c r="BA28" t="s">
        <v>157</v>
      </c>
      <c r="BB28">
        <v>0</v>
      </c>
      <c r="BC28">
        <v>1.2149999999999999E-2</v>
      </c>
      <c r="BD28">
        <v>0</v>
      </c>
      <c r="BE28">
        <v>0</v>
      </c>
      <c r="BF28">
        <v>0</v>
      </c>
      <c r="BH28" s="58" t="s">
        <v>442</v>
      </c>
      <c r="BI28" s="48">
        <v>0.13</v>
      </c>
      <c r="BJ28" s="48">
        <v>-0.06</v>
      </c>
      <c r="BK28" s="48">
        <v>0.14000000000000001</v>
      </c>
      <c r="BL28" s="45"/>
      <c r="BM28" s="48">
        <v>0.14000000000000001</v>
      </c>
      <c r="BN28" s="48">
        <v>-0.03</v>
      </c>
      <c r="BO28" s="48">
        <v>0.14000000000000001</v>
      </c>
      <c r="BP28" s="48">
        <v>-7.0000000000000007E-2</v>
      </c>
      <c r="BQ28" s="48">
        <v>0.05</v>
      </c>
      <c r="BR28" s="48">
        <v>-0.03</v>
      </c>
    </row>
    <row r="29" spans="1:70">
      <c r="A29" t="s">
        <v>108</v>
      </c>
      <c r="B29">
        <v>5</v>
      </c>
      <c r="C29" t="s">
        <v>234</v>
      </c>
      <c r="D29" t="s">
        <v>385</v>
      </c>
      <c r="E29">
        <v>0</v>
      </c>
      <c r="G29" s="14" t="s">
        <v>442</v>
      </c>
      <c r="H29" s="15">
        <v>4</v>
      </c>
      <c r="J29" t="s">
        <v>442</v>
      </c>
      <c r="K29">
        <v>0.13977499999999998</v>
      </c>
      <c r="L29">
        <v>0.13318023814865829</v>
      </c>
      <c r="M29" s="15">
        <v>4</v>
      </c>
      <c r="N29">
        <f t="shared" si="0"/>
        <v>6.6590119074329143E-2</v>
      </c>
      <c r="Q29" t="s">
        <v>445</v>
      </c>
      <c r="R29">
        <v>0</v>
      </c>
      <c r="S29">
        <v>0</v>
      </c>
      <c r="T29">
        <v>1.6650000000000002E-2</v>
      </c>
      <c r="U29">
        <v>0</v>
      </c>
      <c r="V29">
        <v>3.3353327336930624E-2</v>
      </c>
      <c r="Y29" t="s">
        <v>445</v>
      </c>
      <c r="Z29">
        <v>0</v>
      </c>
      <c r="AA29">
        <v>0</v>
      </c>
      <c r="AB29">
        <v>0</v>
      </c>
      <c r="AC29">
        <v>1.6650000000000002E-2</v>
      </c>
      <c r="AD29">
        <v>3.3353327336930624E-2</v>
      </c>
      <c r="AF29" t="s">
        <v>385</v>
      </c>
      <c r="AG29" s="35">
        <v>5.9999999999999993E-3</v>
      </c>
      <c r="AH29" s="35">
        <v>6.0000000000000001E-3</v>
      </c>
      <c r="AI29" s="35"/>
      <c r="AJ29" s="35"/>
      <c r="AK29" s="35">
        <v>3.4125000000000003E-2</v>
      </c>
      <c r="AL29" s="35">
        <v>3.4125000000000003E-2</v>
      </c>
      <c r="AM29" s="35">
        <v>2.2522500000000001E-2</v>
      </c>
      <c r="AN29" s="35">
        <v>2.2522500000000001E-2</v>
      </c>
      <c r="AO29" s="35">
        <v>6.5800000000000011E-2</v>
      </c>
      <c r="AP29" s="35">
        <v>4.6411636471902176E-2</v>
      </c>
      <c r="BA29" t="s">
        <v>476</v>
      </c>
      <c r="BB29">
        <f>SUM(BB20:BB28)</f>
        <v>0.14205514999999999</v>
      </c>
      <c r="BC29">
        <f>SUM(BC20:BC28)</f>
        <v>0.17589999999999997</v>
      </c>
      <c r="BD29">
        <f>SUM(BD20:BD28)</f>
        <v>0.23980000000000004</v>
      </c>
      <c r="BE29">
        <f>SUM(BE20:BE28)</f>
        <v>0.28900000000000003</v>
      </c>
      <c r="BF29">
        <f>SUM(BF20:BF28)</f>
        <v>0.51162910000000006</v>
      </c>
      <c r="BH29" s="60" t="s">
        <v>386</v>
      </c>
      <c r="BI29" s="60"/>
      <c r="BJ29" s="45"/>
      <c r="BK29" s="48">
        <v>0.02</v>
      </c>
      <c r="BL29" s="45"/>
      <c r="BM29" s="45"/>
      <c r="BN29" s="45"/>
      <c r="BO29" s="45"/>
      <c r="BP29" s="45"/>
      <c r="BQ29" s="45"/>
      <c r="BR29" s="45"/>
    </row>
    <row r="30" spans="1:70">
      <c r="A30" t="s">
        <v>108</v>
      </c>
      <c r="B30">
        <v>5</v>
      </c>
      <c r="C30" t="s">
        <v>234</v>
      </c>
      <c r="D30" t="s">
        <v>387</v>
      </c>
      <c r="E30">
        <v>0</v>
      </c>
      <c r="G30" s="14" t="s">
        <v>386</v>
      </c>
      <c r="H30" s="15">
        <v>4</v>
      </c>
      <c r="J30" t="s">
        <v>386</v>
      </c>
      <c r="K30">
        <v>0</v>
      </c>
      <c r="L30">
        <v>0</v>
      </c>
      <c r="M30" s="15">
        <v>4</v>
      </c>
      <c r="N30">
        <f t="shared" si="0"/>
        <v>0</v>
      </c>
      <c r="Q30" t="s">
        <v>381</v>
      </c>
      <c r="R30">
        <v>0</v>
      </c>
      <c r="S30">
        <v>0</v>
      </c>
      <c r="T30">
        <v>0</v>
      </c>
      <c r="U30">
        <v>0</v>
      </c>
      <c r="V30">
        <v>0.16923333333333335</v>
      </c>
      <c r="Y30" t="s">
        <v>381</v>
      </c>
      <c r="Z30">
        <v>0</v>
      </c>
      <c r="AA30">
        <v>0</v>
      </c>
      <c r="AB30">
        <v>0</v>
      </c>
      <c r="AC30">
        <v>0</v>
      </c>
      <c r="AD30">
        <v>0.16923333333333335</v>
      </c>
      <c r="AF30" t="s">
        <v>387</v>
      </c>
      <c r="AG30" s="35">
        <v>0.21066666666666667</v>
      </c>
      <c r="AH30" s="35">
        <v>0.16949467379373448</v>
      </c>
      <c r="AI30" s="35">
        <v>0.1983</v>
      </c>
      <c r="AJ30" s="35"/>
      <c r="AK30" s="35">
        <v>0.32529999999999998</v>
      </c>
      <c r="AL30" s="35">
        <v>0.2175606199047368</v>
      </c>
      <c r="AM30" s="35">
        <v>0.38638749999999999</v>
      </c>
      <c r="AN30" s="35">
        <v>0.21813596713116795</v>
      </c>
      <c r="AO30" s="35">
        <v>0.20566666666666666</v>
      </c>
      <c r="AP30" s="35">
        <v>0.10423424474604198</v>
      </c>
      <c r="BA30" t="s">
        <v>477</v>
      </c>
      <c r="BB30" s="40">
        <f>BB24/BB29</f>
        <v>0.12666418640929245</v>
      </c>
      <c r="BC30" s="40">
        <f>BC24/BC29</f>
        <v>0</v>
      </c>
      <c r="BD30" s="40">
        <f>BD24/BD29</f>
        <v>2.0155685293299971E-2</v>
      </c>
      <c r="BE30" s="40">
        <f>BE24/BE29</f>
        <v>0</v>
      </c>
      <c r="BF30" s="40">
        <f>BF24/BF29</f>
        <v>0.26365929277022487</v>
      </c>
      <c r="BH30" s="58" t="s">
        <v>389</v>
      </c>
      <c r="BI30" s="48">
        <v>0.01</v>
      </c>
      <c r="BJ30" s="48">
        <v>-0.01</v>
      </c>
      <c r="BK30" s="45"/>
      <c r="BL30" s="45"/>
      <c r="BM30" s="45"/>
      <c r="BN30" s="45"/>
      <c r="BO30" s="48">
        <v>0.02</v>
      </c>
      <c r="BP30" s="48">
        <v>-0.02</v>
      </c>
      <c r="BQ30" s="45"/>
      <c r="BR30" s="45"/>
    </row>
    <row r="31" spans="1:70">
      <c r="A31" t="s">
        <v>108</v>
      </c>
      <c r="B31">
        <v>5</v>
      </c>
      <c r="C31" t="s">
        <v>234</v>
      </c>
      <c r="D31" t="s">
        <v>445</v>
      </c>
      <c r="E31">
        <v>8.4900000000000003E-2</v>
      </c>
      <c r="G31" s="14" t="s">
        <v>389</v>
      </c>
      <c r="H31" s="15">
        <v>4</v>
      </c>
      <c r="J31" t="s">
        <v>389</v>
      </c>
      <c r="K31">
        <v>2.1000000000000001E-2</v>
      </c>
      <c r="L31">
        <v>4.2000000000000003E-2</v>
      </c>
      <c r="M31" s="15">
        <v>4</v>
      </c>
      <c r="N31">
        <f t="shared" si="0"/>
        <v>2.1000000000000001E-2</v>
      </c>
      <c r="Q31" t="s">
        <v>388</v>
      </c>
      <c r="R31">
        <v>0</v>
      </c>
      <c r="S31">
        <v>4.1000000000000002E-2</v>
      </c>
      <c r="T31">
        <v>1.37E-2</v>
      </c>
      <c r="U31">
        <v>2.1333333333333336E-2</v>
      </c>
      <c r="V31">
        <v>1.3666666666666667E-2</v>
      </c>
      <c r="Y31" t="s">
        <v>388</v>
      </c>
      <c r="Z31">
        <v>2.1333333333333336E-2</v>
      </c>
      <c r="AA31">
        <v>0</v>
      </c>
      <c r="AB31">
        <v>4.1000000000000002E-2</v>
      </c>
      <c r="AC31">
        <v>1.37E-2</v>
      </c>
      <c r="AD31">
        <v>1.3666666666666667E-2</v>
      </c>
      <c r="AF31" t="s">
        <v>445</v>
      </c>
      <c r="AG31" s="35"/>
      <c r="AH31" s="35"/>
      <c r="AI31" s="35"/>
      <c r="AJ31" s="35"/>
      <c r="AK31" s="35"/>
      <c r="AL31" s="35"/>
      <c r="AM31" s="35">
        <v>1.6650000000000002E-2</v>
      </c>
      <c r="AN31" s="35">
        <v>1.6650000000000002E-2</v>
      </c>
      <c r="AO31" s="35">
        <v>6.6666666666666666E-2</v>
      </c>
      <c r="AP31" s="35">
        <v>3.3353327336930624E-2</v>
      </c>
      <c r="BA31" t="s">
        <v>478</v>
      </c>
      <c r="BB31" s="40">
        <f>BB25/BB29</f>
        <v>0.20942570543904956</v>
      </c>
      <c r="BC31" s="40">
        <f>BC25/BC29</f>
        <v>0.5392268334280842</v>
      </c>
      <c r="BD31" s="40">
        <f>BD25/BD29</f>
        <v>0.58201278843480686</v>
      </c>
      <c r="BE31" s="40">
        <f>BE25/BE29</f>
        <v>0.31833910034602075</v>
      </c>
      <c r="BF31" s="40">
        <f>BF25/BF29</f>
        <v>0.22633583586234635</v>
      </c>
      <c r="BH31" s="58" t="s">
        <v>157</v>
      </c>
      <c r="BI31" s="48">
        <v>0.17</v>
      </c>
      <c r="BJ31" s="48">
        <v>-0.16</v>
      </c>
      <c r="BK31" s="48">
        <v>0.57999999999999996</v>
      </c>
      <c r="BL31" s="45"/>
      <c r="BM31" s="45"/>
      <c r="BN31" s="45"/>
      <c r="BO31" s="48">
        <v>0.38</v>
      </c>
      <c r="BP31" s="48">
        <v>-0.27</v>
      </c>
      <c r="BQ31" s="48">
        <v>0.28000000000000003</v>
      </c>
      <c r="BR31" s="48">
        <v>-0.14000000000000001</v>
      </c>
    </row>
    <row r="32" spans="1:70">
      <c r="A32" t="s">
        <v>108</v>
      </c>
      <c r="B32">
        <v>5</v>
      </c>
      <c r="C32" t="s">
        <v>234</v>
      </c>
      <c r="D32" t="s">
        <v>381</v>
      </c>
      <c r="E32">
        <v>1.89E-2</v>
      </c>
      <c r="G32" s="14" t="s">
        <v>157</v>
      </c>
      <c r="H32" s="15">
        <v>4</v>
      </c>
      <c r="J32" t="s">
        <v>157</v>
      </c>
      <c r="K32">
        <v>0.38275499999999996</v>
      </c>
      <c r="L32">
        <v>0.53241333576461058</v>
      </c>
      <c r="M32" s="15">
        <v>4</v>
      </c>
      <c r="N32">
        <f t="shared" si="0"/>
        <v>0.26620666788230529</v>
      </c>
      <c r="Q32" t="s">
        <v>442</v>
      </c>
      <c r="R32">
        <v>0</v>
      </c>
      <c r="S32">
        <v>2.9845086139374245E-2</v>
      </c>
      <c r="T32">
        <v>6.6590119074329143E-2</v>
      </c>
      <c r="U32">
        <v>6.0279082423157181E-2</v>
      </c>
      <c r="V32">
        <v>3.2768548606518691E-2</v>
      </c>
      <c r="Y32" t="s">
        <v>442</v>
      </c>
      <c r="Z32">
        <v>6.0279082423157181E-2</v>
      </c>
      <c r="AA32">
        <v>0</v>
      </c>
      <c r="AB32">
        <v>2.9845086139374245E-2</v>
      </c>
      <c r="AC32">
        <v>6.6590119074329143E-2</v>
      </c>
      <c r="AD32">
        <v>3.2768548606518691E-2</v>
      </c>
      <c r="AF32" t="s">
        <v>381</v>
      </c>
      <c r="AG32" s="35"/>
      <c r="AH32" s="35"/>
      <c r="AI32" s="35"/>
      <c r="AJ32" s="35"/>
      <c r="AK32" s="35"/>
      <c r="AL32" s="35"/>
      <c r="AM32" s="35"/>
      <c r="AN32" s="35"/>
      <c r="AO32" s="35">
        <v>0.16923333333333335</v>
      </c>
      <c r="AP32" s="35">
        <v>0.16923333333333335</v>
      </c>
      <c r="BA32" t="s">
        <v>479</v>
      </c>
      <c r="BB32" s="40">
        <f>(BB28+BB27)</f>
        <v>8.2218499999999993E-3</v>
      </c>
      <c r="BC32" s="40">
        <f t="shared" ref="BC32:BF32" si="1">(BC28+BC27)</f>
        <v>1.2149999999999999E-2</v>
      </c>
      <c r="BD32" s="40">
        <f t="shared" si="1"/>
        <v>2.186666666666667E-2</v>
      </c>
      <c r="BE32" s="40">
        <f t="shared" si="1"/>
        <v>0</v>
      </c>
      <c r="BF32" s="40">
        <f t="shared" si="1"/>
        <v>0.17426666666666668</v>
      </c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</row>
    <row r="33" spans="1:70" ht="15.75" thickBot="1">
      <c r="A33" t="s">
        <v>108</v>
      </c>
      <c r="B33">
        <v>5</v>
      </c>
      <c r="C33" t="s">
        <v>234</v>
      </c>
      <c r="D33" t="s">
        <v>388</v>
      </c>
      <c r="E33">
        <v>0</v>
      </c>
      <c r="G33" s="12">
        <v>4</v>
      </c>
      <c r="H33" s="15"/>
      <c r="J33">
        <v>4</v>
      </c>
      <c r="Q33" t="s">
        <v>386</v>
      </c>
      <c r="R33">
        <v>0</v>
      </c>
      <c r="S33">
        <v>0</v>
      </c>
      <c r="T33">
        <v>0</v>
      </c>
      <c r="U33">
        <v>0</v>
      </c>
      <c r="V33">
        <v>0</v>
      </c>
      <c r="Y33" t="s">
        <v>386</v>
      </c>
      <c r="Z33">
        <v>0</v>
      </c>
      <c r="AA33">
        <v>0</v>
      </c>
      <c r="AB33">
        <v>0</v>
      </c>
      <c r="AC33">
        <v>0</v>
      </c>
      <c r="AD33">
        <v>0</v>
      </c>
      <c r="AF33" t="s">
        <v>388</v>
      </c>
      <c r="AG33" s="35">
        <v>2.1333333333333333E-2</v>
      </c>
      <c r="AH33" s="35">
        <v>2.1333333333333336E-2</v>
      </c>
      <c r="AI33" s="35">
        <v>0.16</v>
      </c>
      <c r="AJ33" s="35"/>
      <c r="AK33" s="35">
        <v>4.1000000000000002E-2</v>
      </c>
      <c r="AL33" s="35">
        <v>4.1000000000000002E-2</v>
      </c>
      <c r="AM33" s="35">
        <v>1.37E-2</v>
      </c>
      <c r="AN33" s="35">
        <v>1.37E-2</v>
      </c>
      <c r="AO33" s="35">
        <v>1.3666666666666666E-2</v>
      </c>
      <c r="AP33" s="35">
        <v>1.3666666666666667E-2</v>
      </c>
      <c r="BH33" s="51" t="s">
        <v>234</v>
      </c>
      <c r="BI33" s="54">
        <v>1</v>
      </c>
      <c r="BJ33" s="52"/>
      <c r="BK33" s="54">
        <v>2</v>
      </c>
      <c r="BL33" s="52"/>
      <c r="BM33" s="54">
        <v>3</v>
      </c>
      <c r="BN33" s="52"/>
      <c r="BO33" s="54">
        <v>4</v>
      </c>
      <c r="BP33" s="52"/>
      <c r="BQ33" s="54">
        <v>5</v>
      </c>
      <c r="BR33" s="52"/>
    </row>
    <row r="34" spans="1:70">
      <c r="A34" t="s">
        <v>108</v>
      </c>
      <c r="B34">
        <v>5</v>
      </c>
      <c r="C34" t="s">
        <v>234</v>
      </c>
      <c r="D34" t="s">
        <v>442</v>
      </c>
      <c r="E34">
        <v>0</v>
      </c>
      <c r="G34" s="14" t="s">
        <v>385</v>
      </c>
      <c r="H34" s="15">
        <v>3</v>
      </c>
      <c r="J34" t="s">
        <v>385</v>
      </c>
      <c r="K34">
        <v>5.9999999999999993E-3</v>
      </c>
      <c r="L34">
        <v>1.0392304845413263E-2</v>
      </c>
      <c r="M34">
        <v>3</v>
      </c>
      <c r="N34">
        <f t="shared" si="0"/>
        <v>6.0000000000000001E-3</v>
      </c>
      <c r="Q34" t="s">
        <v>389</v>
      </c>
      <c r="R34">
        <v>0</v>
      </c>
      <c r="S34">
        <v>0</v>
      </c>
      <c r="T34">
        <v>2.1000000000000001E-2</v>
      </c>
      <c r="U34">
        <v>1.1666666666666667E-2</v>
      </c>
      <c r="V34">
        <v>0</v>
      </c>
      <c r="Y34" t="s">
        <v>389</v>
      </c>
      <c r="Z34">
        <v>1.1666666666666667E-2</v>
      </c>
      <c r="AA34">
        <v>0</v>
      </c>
      <c r="AB34">
        <v>0</v>
      </c>
      <c r="AC34">
        <v>2.1000000000000001E-2</v>
      </c>
      <c r="AD34">
        <v>0</v>
      </c>
      <c r="AF34" t="s">
        <v>442</v>
      </c>
      <c r="AG34" s="35">
        <v>0.12896666666666667</v>
      </c>
      <c r="AH34" s="35">
        <v>6.0279082423157181E-2</v>
      </c>
      <c r="AI34" s="35">
        <v>0.14099999999999999</v>
      </c>
      <c r="AJ34" s="35"/>
      <c r="AK34" s="35">
        <v>0.14474999999999999</v>
      </c>
      <c r="AL34" s="35">
        <v>2.9845086139374245E-2</v>
      </c>
      <c r="AM34" s="35">
        <v>0.13977499999999998</v>
      </c>
      <c r="AN34" s="35">
        <v>6.6590119074329143E-2</v>
      </c>
      <c r="AO34" s="35">
        <v>5.0666666666666665E-2</v>
      </c>
      <c r="AP34" s="35">
        <v>3.2768548606518691E-2</v>
      </c>
      <c r="BH34" s="61" t="s">
        <v>385</v>
      </c>
      <c r="BI34" s="61"/>
      <c r="BJ34" s="61"/>
      <c r="BK34" s="45"/>
      <c r="BL34" s="45"/>
      <c r="BM34" s="45"/>
      <c r="BN34" s="45"/>
      <c r="BO34" s="45"/>
      <c r="BP34" s="45"/>
      <c r="BQ34" s="45"/>
      <c r="BR34" s="45"/>
    </row>
    <row r="35" spans="1:70">
      <c r="A35" t="s">
        <v>108</v>
      </c>
      <c r="B35">
        <v>5</v>
      </c>
      <c r="C35" t="s">
        <v>234</v>
      </c>
      <c r="D35" t="s">
        <v>386</v>
      </c>
      <c r="E35">
        <v>2.7E-2</v>
      </c>
      <c r="G35" s="14" t="s">
        <v>387</v>
      </c>
      <c r="H35" s="15">
        <v>3</v>
      </c>
      <c r="J35" t="s">
        <v>387</v>
      </c>
      <c r="K35">
        <v>0.21066666666666667</v>
      </c>
      <c r="L35">
        <v>0.29357338662306121</v>
      </c>
      <c r="M35">
        <v>3</v>
      </c>
      <c r="N35">
        <f t="shared" si="0"/>
        <v>0.16949467379373448</v>
      </c>
      <c r="Q35" t="s">
        <v>157</v>
      </c>
      <c r="R35">
        <v>0</v>
      </c>
      <c r="S35">
        <v>0</v>
      </c>
      <c r="T35">
        <v>0.26620666788230529</v>
      </c>
      <c r="U35">
        <v>0.1616924378084654</v>
      </c>
      <c r="V35">
        <v>0.14293860375855233</v>
      </c>
      <c r="Y35" t="s">
        <v>157</v>
      </c>
      <c r="Z35">
        <v>0.1616924378084654</v>
      </c>
      <c r="AA35">
        <v>0</v>
      </c>
      <c r="AB35">
        <v>0</v>
      </c>
      <c r="AC35">
        <v>0.26620666788230529</v>
      </c>
      <c r="AD35">
        <v>0.14293860375855233</v>
      </c>
      <c r="AF35" t="s">
        <v>386</v>
      </c>
      <c r="AG35" s="35"/>
      <c r="AH35" s="35"/>
      <c r="AI35" s="35">
        <v>1.4999999999999999E-2</v>
      </c>
      <c r="AJ35" s="35"/>
      <c r="AK35" s="35"/>
      <c r="AL35" s="35"/>
      <c r="AM35" s="35"/>
      <c r="AN35" s="35"/>
      <c r="AO35" s="35"/>
      <c r="AP35" s="35"/>
      <c r="BH35" s="58" t="s">
        <v>387</v>
      </c>
      <c r="BI35" s="48">
        <v>0.09</v>
      </c>
      <c r="BJ35" s="48">
        <v>-0.06</v>
      </c>
      <c r="BK35" s="45"/>
      <c r="BL35" s="45"/>
      <c r="BM35" s="48">
        <v>0.04</v>
      </c>
      <c r="BN35" s="48">
        <v>-0.01</v>
      </c>
      <c r="BO35" s="48">
        <v>0.12</v>
      </c>
      <c r="BP35" s="48">
        <v>-0.12</v>
      </c>
      <c r="BQ35" s="48">
        <v>0.03</v>
      </c>
      <c r="BR35" s="48">
        <v>-0.03</v>
      </c>
    </row>
    <row r="36" spans="1:70">
      <c r="A36" t="s">
        <v>108</v>
      </c>
      <c r="B36">
        <v>5</v>
      </c>
      <c r="C36" t="s">
        <v>234</v>
      </c>
      <c r="D36" t="s">
        <v>389</v>
      </c>
      <c r="E36">
        <v>9.1800000000000007E-2</v>
      </c>
      <c r="G36" s="14" t="s">
        <v>445</v>
      </c>
      <c r="H36" s="15">
        <v>3</v>
      </c>
      <c r="J36" t="s">
        <v>445</v>
      </c>
      <c r="K36">
        <v>0</v>
      </c>
      <c r="L36">
        <v>0</v>
      </c>
      <c r="M36">
        <v>3</v>
      </c>
      <c r="N36">
        <f t="shared" si="0"/>
        <v>0</v>
      </c>
      <c r="AF36" t="s">
        <v>389</v>
      </c>
      <c r="AG36" s="35">
        <v>1.1666666666666667E-2</v>
      </c>
      <c r="AH36" s="35">
        <v>1.1666666666666667E-2</v>
      </c>
      <c r="AI36" s="35"/>
      <c r="AJ36" s="35"/>
      <c r="AK36" s="35"/>
      <c r="AL36" s="35"/>
      <c r="AM36" s="35">
        <v>2.1000000000000001E-2</v>
      </c>
      <c r="AN36" s="35">
        <v>2.1000000000000001E-2</v>
      </c>
      <c r="AO36" s="35"/>
      <c r="AP36" s="35"/>
      <c r="BH36" s="58" t="s">
        <v>445</v>
      </c>
      <c r="BI36" s="48">
        <v>0</v>
      </c>
      <c r="BJ36" s="48">
        <v>0</v>
      </c>
      <c r="BK36" s="45"/>
      <c r="BL36" s="45"/>
      <c r="BM36" s="48">
        <v>0.01</v>
      </c>
      <c r="BN36" s="48">
        <v>-0.01</v>
      </c>
      <c r="BO36" s="48">
        <v>0.01</v>
      </c>
      <c r="BP36" s="48">
        <v>-0.01</v>
      </c>
      <c r="BQ36" s="48">
        <v>0.03</v>
      </c>
      <c r="BR36" s="48">
        <v>-0.03</v>
      </c>
    </row>
    <row r="37" spans="1:70">
      <c r="A37" t="s">
        <v>108</v>
      </c>
      <c r="B37">
        <v>5</v>
      </c>
      <c r="C37" t="s">
        <v>234</v>
      </c>
      <c r="D37" t="s">
        <v>157</v>
      </c>
      <c r="E37">
        <v>0</v>
      </c>
      <c r="G37" s="14" t="s">
        <v>381</v>
      </c>
      <c r="H37" s="15">
        <v>3</v>
      </c>
      <c r="J37" t="s">
        <v>381</v>
      </c>
      <c r="K37">
        <v>0</v>
      </c>
      <c r="L37">
        <v>0</v>
      </c>
      <c r="M37">
        <v>3</v>
      </c>
      <c r="N37">
        <f t="shared" si="0"/>
        <v>0</v>
      </c>
      <c r="P37" t="s">
        <v>374</v>
      </c>
      <c r="R37">
        <v>1</v>
      </c>
      <c r="S37">
        <v>2</v>
      </c>
      <c r="T37">
        <v>3</v>
      </c>
      <c r="U37">
        <v>4</v>
      </c>
      <c r="V37">
        <v>5</v>
      </c>
      <c r="Z37">
        <v>1</v>
      </c>
      <c r="AA37">
        <v>2</v>
      </c>
      <c r="AB37">
        <v>3</v>
      </c>
      <c r="AC37">
        <v>4</v>
      </c>
      <c r="AD37">
        <v>5</v>
      </c>
      <c r="AF37" t="s">
        <v>157</v>
      </c>
      <c r="AG37" s="35">
        <v>0.16666666666666666</v>
      </c>
      <c r="AH37" s="35">
        <v>0.1616924378084654</v>
      </c>
      <c r="AI37" s="35">
        <v>0.58299999999999996</v>
      </c>
      <c r="AJ37" s="35"/>
      <c r="AK37" s="35"/>
      <c r="AL37" s="35"/>
      <c r="AM37" s="35">
        <v>0.38275499999999996</v>
      </c>
      <c r="AN37" s="35">
        <v>0.26620666788230529</v>
      </c>
      <c r="AO37" s="35">
        <v>0.28266666666666668</v>
      </c>
      <c r="AP37" s="35">
        <v>0.14293860375855233</v>
      </c>
      <c r="AR37" t="s">
        <v>233</v>
      </c>
      <c r="BH37" s="60" t="s">
        <v>381</v>
      </c>
      <c r="BI37" s="60"/>
      <c r="BJ37" s="45"/>
      <c r="BK37" s="48">
        <v>0.05</v>
      </c>
      <c r="BL37" s="48">
        <v>-0.05</v>
      </c>
      <c r="BM37" s="48">
        <v>0.02</v>
      </c>
      <c r="BN37" s="48">
        <v>-0.02</v>
      </c>
      <c r="BO37" s="45"/>
      <c r="BP37" s="45"/>
      <c r="BQ37" s="48">
        <v>0.01</v>
      </c>
      <c r="BR37" s="48">
        <v>-0.01</v>
      </c>
    </row>
    <row r="38" spans="1:70">
      <c r="A38" t="s">
        <v>90</v>
      </c>
      <c r="B38">
        <v>2</v>
      </c>
      <c r="C38" t="s">
        <v>234</v>
      </c>
      <c r="D38" t="s">
        <v>385</v>
      </c>
      <c r="E38">
        <v>0</v>
      </c>
      <c r="G38" s="14" t="s">
        <v>388</v>
      </c>
      <c r="H38" s="15">
        <v>3</v>
      </c>
      <c r="J38" t="s">
        <v>388</v>
      </c>
      <c r="K38">
        <v>2.1333333333333333E-2</v>
      </c>
      <c r="L38">
        <v>3.6950417228136051E-2</v>
      </c>
      <c r="M38">
        <v>3</v>
      </c>
      <c r="N38">
        <f t="shared" si="0"/>
        <v>2.1333333333333336E-2</v>
      </c>
      <c r="Q38" t="s">
        <v>385</v>
      </c>
      <c r="R38">
        <v>0</v>
      </c>
      <c r="S38">
        <v>0</v>
      </c>
      <c r="T38">
        <v>0</v>
      </c>
      <c r="U38">
        <v>0</v>
      </c>
      <c r="V38">
        <v>0</v>
      </c>
      <c r="Y38" t="s">
        <v>385</v>
      </c>
      <c r="Z38">
        <v>0</v>
      </c>
      <c r="AA38">
        <v>0</v>
      </c>
      <c r="AB38">
        <v>0</v>
      </c>
      <c r="AC38">
        <v>0</v>
      </c>
      <c r="AD38">
        <v>0</v>
      </c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S38">
        <v>1</v>
      </c>
      <c r="AT38">
        <v>2</v>
      </c>
      <c r="AU38">
        <v>3</v>
      </c>
      <c r="AV38">
        <v>4</v>
      </c>
      <c r="AW38">
        <v>5</v>
      </c>
      <c r="BH38" s="58" t="s">
        <v>388</v>
      </c>
      <c r="BI38" s="48">
        <v>0.02</v>
      </c>
      <c r="BJ38" s="48">
        <v>-0.01</v>
      </c>
      <c r="BK38" s="45"/>
      <c r="BL38" s="45"/>
      <c r="BM38" s="48">
        <v>0</v>
      </c>
      <c r="BN38" s="48">
        <v>0</v>
      </c>
      <c r="BO38" s="45"/>
      <c r="BP38" s="45"/>
      <c r="BQ38" s="48">
        <v>0.13</v>
      </c>
      <c r="BR38" s="48">
        <v>-0.13</v>
      </c>
    </row>
    <row r="39" spans="1:70">
      <c r="A39" t="s">
        <v>90</v>
      </c>
      <c r="B39">
        <v>2</v>
      </c>
      <c r="C39" t="s">
        <v>234</v>
      </c>
      <c r="D39" t="s">
        <v>387</v>
      </c>
      <c r="E39">
        <v>4.8000000000000001E-2</v>
      </c>
      <c r="G39" s="14" t="s">
        <v>442</v>
      </c>
      <c r="H39" s="15">
        <v>3</v>
      </c>
      <c r="J39" t="s">
        <v>442</v>
      </c>
      <c r="K39">
        <v>0.12896666666666667</v>
      </c>
      <c r="L39">
        <v>0.1044064333905403</v>
      </c>
      <c r="M39">
        <v>3</v>
      </c>
      <c r="N39">
        <f t="shared" si="0"/>
        <v>6.0279082423157181E-2</v>
      </c>
      <c r="Q39" t="s">
        <v>387</v>
      </c>
      <c r="R39">
        <v>0</v>
      </c>
      <c r="S39">
        <v>1.2472903965529983E-2</v>
      </c>
      <c r="T39">
        <v>0.12366666666666666</v>
      </c>
      <c r="U39">
        <v>5.6631851461876118E-2</v>
      </c>
      <c r="V39">
        <v>2.9133333333333341E-2</v>
      </c>
      <c r="Y39" t="s">
        <v>387</v>
      </c>
      <c r="Z39">
        <v>5.6631851461876118E-2</v>
      </c>
      <c r="AA39">
        <v>0</v>
      </c>
      <c r="AB39">
        <v>1.2472903965529983E-2</v>
      </c>
      <c r="AC39">
        <v>0.12366666666666666</v>
      </c>
      <c r="AD39">
        <v>2.9133333333333341E-2</v>
      </c>
      <c r="AF39" t="s">
        <v>234</v>
      </c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R39" t="s">
        <v>385</v>
      </c>
      <c r="AS39" s="33">
        <v>5.9999999999999993E-3</v>
      </c>
      <c r="AT39" s="15">
        <v>0</v>
      </c>
      <c r="AU39" s="33">
        <v>3.4125000000000003E-2</v>
      </c>
      <c r="AV39">
        <v>2.2522500000000001E-2</v>
      </c>
      <c r="AW39" s="33">
        <v>6.5800000000000011E-2</v>
      </c>
      <c r="BH39" s="58" t="s">
        <v>442</v>
      </c>
      <c r="BI39" s="48">
        <v>0.06</v>
      </c>
      <c r="BJ39" s="48">
        <v>-0.05</v>
      </c>
      <c r="BK39" s="48">
        <v>0.09</v>
      </c>
      <c r="BL39" s="48">
        <v>-0.04</v>
      </c>
      <c r="BM39" s="48">
        <v>0.14000000000000001</v>
      </c>
      <c r="BN39" s="48">
        <v>-7.0000000000000007E-2</v>
      </c>
      <c r="BO39" s="48">
        <v>0.09</v>
      </c>
      <c r="BP39" s="48">
        <v>-0.04</v>
      </c>
      <c r="BQ39" s="48">
        <v>0.12</v>
      </c>
      <c r="BR39" s="48">
        <v>-7.0000000000000007E-2</v>
      </c>
    </row>
    <row r="40" spans="1:70">
      <c r="A40" t="s">
        <v>90</v>
      </c>
      <c r="B40">
        <v>2</v>
      </c>
      <c r="C40" t="s">
        <v>234</v>
      </c>
      <c r="D40" t="s">
        <v>445</v>
      </c>
      <c r="E40">
        <v>0</v>
      </c>
      <c r="G40" s="14" t="s">
        <v>386</v>
      </c>
      <c r="H40" s="15">
        <v>3</v>
      </c>
      <c r="J40" t="s">
        <v>386</v>
      </c>
      <c r="K40">
        <v>0</v>
      </c>
      <c r="L40">
        <v>0</v>
      </c>
      <c r="M40">
        <v>3</v>
      </c>
      <c r="N40">
        <f t="shared" si="0"/>
        <v>0</v>
      </c>
      <c r="Q40" t="s">
        <v>445</v>
      </c>
      <c r="R40">
        <v>0</v>
      </c>
      <c r="S40">
        <v>5.6666666666666662E-3</v>
      </c>
      <c r="T40">
        <v>6.333333333333334E-3</v>
      </c>
      <c r="U40">
        <v>7.5000000000000002E-4</v>
      </c>
      <c r="V40">
        <v>2.8299999999999999E-2</v>
      </c>
      <c r="Y40" t="s">
        <v>445</v>
      </c>
      <c r="Z40">
        <v>7.5000000000000002E-4</v>
      </c>
      <c r="AA40">
        <v>0</v>
      </c>
      <c r="AB40">
        <v>5.6666666666666662E-3</v>
      </c>
      <c r="AC40">
        <v>6.333333333333334E-3</v>
      </c>
      <c r="AD40">
        <v>2.8299999999999999E-2</v>
      </c>
      <c r="AG40" s="41">
        <v>1</v>
      </c>
      <c r="AH40" s="41"/>
      <c r="AI40" s="41">
        <v>2</v>
      </c>
      <c r="AJ40" s="41"/>
      <c r="AK40" s="41">
        <v>3</v>
      </c>
      <c r="AL40" s="41"/>
      <c r="AM40" s="41">
        <v>4</v>
      </c>
      <c r="AN40" s="41"/>
      <c r="AO40" s="41">
        <v>5</v>
      </c>
      <c r="AP40" s="33"/>
      <c r="AR40" t="s">
        <v>387</v>
      </c>
      <c r="AS40" s="33">
        <v>0.21066666666666667</v>
      </c>
      <c r="AT40" s="15">
        <v>0.1983</v>
      </c>
      <c r="AU40" s="33">
        <v>0.32529999999999998</v>
      </c>
      <c r="AV40">
        <v>0.38638749999999999</v>
      </c>
      <c r="AW40" s="33">
        <v>0.20566666666666666</v>
      </c>
      <c r="BH40" s="60" t="s">
        <v>386</v>
      </c>
      <c r="BI40" s="60"/>
      <c r="BJ40" s="45"/>
      <c r="BK40" s="48">
        <v>0.02</v>
      </c>
      <c r="BL40" s="48">
        <v>-0.02</v>
      </c>
      <c r="BM40" s="45"/>
      <c r="BN40" s="45"/>
      <c r="BO40" s="48">
        <v>7.0000000000000007E-2</v>
      </c>
      <c r="BP40" s="48">
        <v>-7.0000000000000007E-2</v>
      </c>
      <c r="BQ40" s="48">
        <v>0.02</v>
      </c>
      <c r="BR40" s="48">
        <v>-0.01</v>
      </c>
    </row>
    <row r="41" spans="1:70">
      <c r="A41" t="s">
        <v>90</v>
      </c>
      <c r="B41">
        <v>2</v>
      </c>
      <c r="C41" t="s">
        <v>234</v>
      </c>
      <c r="D41" t="s">
        <v>381</v>
      </c>
      <c r="E41">
        <v>0</v>
      </c>
      <c r="G41" s="14" t="s">
        <v>389</v>
      </c>
      <c r="H41" s="15">
        <v>3</v>
      </c>
      <c r="J41" t="s">
        <v>389</v>
      </c>
      <c r="K41">
        <v>1.1666666666666667E-2</v>
      </c>
      <c r="L41">
        <v>2.0207259421636901E-2</v>
      </c>
      <c r="M41">
        <v>3</v>
      </c>
      <c r="N41">
        <f t="shared" si="0"/>
        <v>1.1666666666666667E-2</v>
      </c>
      <c r="Q41" t="s">
        <v>381</v>
      </c>
      <c r="R41">
        <v>5.355E-2</v>
      </c>
      <c r="S41">
        <v>2.4666666666666663E-2</v>
      </c>
      <c r="T41">
        <v>0</v>
      </c>
      <c r="U41">
        <v>0</v>
      </c>
      <c r="V41">
        <v>6.3000000000000009E-3</v>
      </c>
      <c r="Y41" t="s">
        <v>381</v>
      </c>
      <c r="Z41">
        <v>0</v>
      </c>
      <c r="AA41">
        <v>5.355E-2</v>
      </c>
      <c r="AB41">
        <v>2.4666666666666663E-2</v>
      </c>
      <c r="AC41">
        <v>0</v>
      </c>
      <c r="AD41">
        <v>6.3000000000000009E-3</v>
      </c>
      <c r="AF41" t="s">
        <v>385</v>
      </c>
      <c r="AG41" s="33"/>
      <c r="AH41" s="33"/>
      <c r="AJ41" s="33"/>
      <c r="AK41" s="33"/>
      <c r="AL41" s="33"/>
      <c r="AM41" s="33"/>
      <c r="AN41" s="33"/>
      <c r="AO41" s="33"/>
      <c r="AP41" s="33"/>
      <c r="AR41" t="s">
        <v>445</v>
      </c>
      <c r="AS41" s="33">
        <v>0</v>
      </c>
      <c r="AT41" s="15">
        <v>0</v>
      </c>
      <c r="AU41" s="33">
        <v>0</v>
      </c>
      <c r="AV41">
        <v>1.6650000000000002E-2</v>
      </c>
      <c r="AW41" s="33">
        <v>6.6666666666666666E-2</v>
      </c>
      <c r="BH41" s="58" t="s">
        <v>389</v>
      </c>
      <c r="BI41" s="48">
        <v>0.01</v>
      </c>
      <c r="BJ41" s="48">
        <v>-0.01</v>
      </c>
      <c r="BK41" s="45"/>
      <c r="BL41" s="45"/>
      <c r="BM41" s="48">
        <v>0.02</v>
      </c>
      <c r="BN41" s="48">
        <v>-0.02</v>
      </c>
      <c r="BO41" s="45"/>
      <c r="BP41" s="45"/>
      <c r="BQ41" s="48">
        <v>0.17</v>
      </c>
      <c r="BR41" s="48">
        <v>-0.13</v>
      </c>
    </row>
    <row r="42" spans="1:70" ht="15.75" thickBot="1">
      <c r="A42" t="s">
        <v>90</v>
      </c>
      <c r="B42">
        <v>2</v>
      </c>
      <c r="C42" t="s">
        <v>234</v>
      </c>
      <c r="D42" t="s">
        <v>388</v>
      </c>
      <c r="E42">
        <v>0</v>
      </c>
      <c r="G42" s="14" t="s">
        <v>157</v>
      </c>
      <c r="H42" s="15">
        <v>3</v>
      </c>
      <c r="J42" t="s">
        <v>157</v>
      </c>
      <c r="K42">
        <v>0.16666666666666666</v>
      </c>
      <c r="L42">
        <v>0.28005951748393293</v>
      </c>
      <c r="M42">
        <v>3</v>
      </c>
      <c r="N42">
        <f t="shared" si="0"/>
        <v>0.1616924378084654</v>
      </c>
      <c r="Q42" t="s">
        <v>388</v>
      </c>
      <c r="R42">
        <v>0</v>
      </c>
      <c r="S42">
        <v>4.8333333333333344E-3</v>
      </c>
      <c r="T42">
        <v>0</v>
      </c>
      <c r="U42">
        <v>1.1487960867360229E-2</v>
      </c>
      <c r="V42">
        <v>0.13489576666666669</v>
      </c>
      <c r="Y42" t="s">
        <v>388</v>
      </c>
      <c r="Z42">
        <v>1.1487960867360229E-2</v>
      </c>
      <c r="AA42">
        <v>0</v>
      </c>
      <c r="AB42">
        <v>4.8333333333333344E-3</v>
      </c>
      <c r="AC42">
        <v>0</v>
      </c>
      <c r="AD42">
        <v>0.13489576666666669</v>
      </c>
      <c r="AF42" t="s">
        <v>387</v>
      </c>
      <c r="AG42" s="35">
        <v>8.5339999999999999E-2</v>
      </c>
      <c r="AH42" s="35">
        <v>5.6631851461876118E-2</v>
      </c>
      <c r="AJ42" s="35"/>
      <c r="AK42" s="35">
        <v>4.3199999999999995E-2</v>
      </c>
      <c r="AL42" s="35">
        <v>1.2472903965529983E-2</v>
      </c>
      <c r="AM42" s="35">
        <v>0.12366666666666666</v>
      </c>
      <c r="AN42" s="35">
        <v>0.12366666666666666</v>
      </c>
      <c r="AO42" s="35">
        <v>2.9133333333333334E-2</v>
      </c>
      <c r="AP42" s="35">
        <v>2.9133333333333341E-2</v>
      </c>
      <c r="AR42" t="s">
        <v>381</v>
      </c>
      <c r="AS42" s="33">
        <v>0</v>
      </c>
      <c r="AT42" s="15">
        <v>0</v>
      </c>
      <c r="AU42" s="33">
        <v>0</v>
      </c>
      <c r="AV42">
        <v>0</v>
      </c>
      <c r="AW42" s="33">
        <v>0.18290000000000003</v>
      </c>
      <c r="BH42" s="59" t="s">
        <v>157</v>
      </c>
      <c r="BI42" s="59"/>
      <c r="BJ42" s="52"/>
      <c r="BK42" s="54">
        <v>0.01</v>
      </c>
      <c r="BL42" s="54">
        <v>-0.01</v>
      </c>
      <c r="BM42" s="52"/>
      <c r="BN42" s="52"/>
      <c r="BO42" s="52"/>
      <c r="BP42" s="52"/>
      <c r="BQ42" s="52"/>
      <c r="BR42" s="52"/>
    </row>
    <row r="43" spans="1:70">
      <c r="A43" t="s">
        <v>90</v>
      </c>
      <c r="B43">
        <v>2</v>
      </c>
      <c r="C43" t="s">
        <v>234</v>
      </c>
      <c r="D43" t="s">
        <v>442</v>
      </c>
      <c r="E43">
        <v>0.25900000000000001</v>
      </c>
      <c r="G43" s="12">
        <v>5</v>
      </c>
      <c r="H43" s="15"/>
      <c r="J43">
        <v>5</v>
      </c>
      <c r="Q43" t="s">
        <v>442</v>
      </c>
      <c r="R43">
        <v>3.8350000000000002E-2</v>
      </c>
      <c r="S43">
        <v>6.5089075717648465E-2</v>
      </c>
      <c r="T43">
        <v>3.590728802532063E-2</v>
      </c>
      <c r="U43">
        <v>2.1703974290438143E-2</v>
      </c>
      <c r="V43">
        <v>7.0709075325118873E-2</v>
      </c>
      <c r="Y43" t="s">
        <v>442</v>
      </c>
      <c r="Z43">
        <v>2.1703974290438143E-2</v>
      </c>
      <c r="AA43">
        <v>3.8350000000000002E-2</v>
      </c>
      <c r="AB43">
        <v>6.5089075717648465E-2</v>
      </c>
      <c r="AC43">
        <v>3.590728802532063E-2</v>
      </c>
      <c r="AD43">
        <v>7.0709075325118873E-2</v>
      </c>
      <c r="AF43" t="s">
        <v>445</v>
      </c>
      <c r="AG43" s="35">
        <v>7.5000000000000002E-4</v>
      </c>
      <c r="AH43" s="35">
        <v>7.5000000000000002E-4</v>
      </c>
      <c r="AJ43" s="35"/>
      <c r="AK43" s="35">
        <v>5.6666666666666671E-3</v>
      </c>
      <c r="AL43" s="35">
        <v>5.6666666666666662E-3</v>
      </c>
      <c r="AM43" s="35">
        <v>6.3333333333333332E-3</v>
      </c>
      <c r="AN43" s="35">
        <v>6.333333333333334E-3</v>
      </c>
      <c r="AO43" s="35">
        <v>2.8300000000000002E-2</v>
      </c>
      <c r="AP43" s="35">
        <v>2.8299999999999999E-2</v>
      </c>
      <c r="AR43" t="s">
        <v>388</v>
      </c>
      <c r="AS43" s="33">
        <v>2.1333333333333333E-2</v>
      </c>
      <c r="AT43" s="15">
        <v>0.16</v>
      </c>
      <c r="AU43" s="33">
        <v>4.1000000000000002E-2</v>
      </c>
      <c r="AV43">
        <v>1.37E-2</v>
      </c>
      <c r="AW43" s="33">
        <v>0</v>
      </c>
    </row>
    <row r="44" spans="1:70">
      <c r="A44" t="s">
        <v>90</v>
      </c>
      <c r="B44">
        <v>2</v>
      </c>
      <c r="C44" t="s">
        <v>234</v>
      </c>
      <c r="D44" t="s">
        <v>386</v>
      </c>
      <c r="E44">
        <v>0</v>
      </c>
      <c r="G44" s="14" t="s">
        <v>385</v>
      </c>
      <c r="H44" s="15">
        <v>3</v>
      </c>
      <c r="J44" t="s">
        <v>385</v>
      </c>
      <c r="K44">
        <v>6.5800000000000011E-2</v>
      </c>
      <c r="L44">
        <v>8.0387312431751318E-2</v>
      </c>
      <c r="M44">
        <v>3</v>
      </c>
      <c r="N44">
        <f t="shared" si="0"/>
        <v>4.6411636471902176E-2</v>
      </c>
      <c r="Q44" t="s">
        <v>386</v>
      </c>
      <c r="R44">
        <v>1.5349999999999999E-2</v>
      </c>
      <c r="S44">
        <v>0</v>
      </c>
      <c r="T44">
        <v>6.7000000000000018E-2</v>
      </c>
      <c r="U44">
        <v>0</v>
      </c>
      <c r="V44">
        <v>1.2236738853868613E-2</v>
      </c>
      <c r="Y44" t="s">
        <v>386</v>
      </c>
      <c r="Z44">
        <v>0</v>
      </c>
      <c r="AA44">
        <v>1.5349999999999999E-2</v>
      </c>
      <c r="AB44">
        <v>0</v>
      </c>
      <c r="AC44">
        <v>6.7000000000000018E-2</v>
      </c>
      <c r="AD44">
        <v>1.2236738853868613E-2</v>
      </c>
      <c r="AF44" t="s">
        <v>381</v>
      </c>
      <c r="AG44" s="35"/>
      <c r="AH44" s="35"/>
      <c r="AI44">
        <v>5.355E-2</v>
      </c>
      <c r="AJ44" s="35">
        <v>5.355E-2</v>
      </c>
      <c r="AK44" s="35">
        <v>2.4666666666666667E-2</v>
      </c>
      <c r="AL44" s="35">
        <v>2.4666666666666663E-2</v>
      </c>
      <c r="AM44" s="35"/>
      <c r="AN44" s="35"/>
      <c r="AO44" s="35">
        <v>6.3E-3</v>
      </c>
      <c r="AP44" s="35">
        <v>6.3000000000000009E-3</v>
      </c>
      <c r="AR44" t="s">
        <v>442</v>
      </c>
      <c r="AS44" s="33">
        <v>0.12896666666666667</v>
      </c>
      <c r="AT44" s="15">
        <v>0.14099999999999999</v>
      </c>
      <c r="AU44" s="33">
        <v>0.14474999999999999</v>
      </c>
      <c r="AV44">
        <v>0.13977499999999998</v>
      </c>
      <c r="AW44" s="33">
        <v>5.0666666666666665E-2</v>
      </c>
    </row>
    <row r="45" spans="1:70">
      <c r="A45" t="s">
        <v>90</v>
      </c>
      <c r="B45">
        <v>2</v>
      </c>
      <c r="C45" t="s">
        <v>234</v>
      </c>
      <c r="D45" t="s">
        <v>389</v>
      </c>
      <c r="E45">
        <v>0</v>
      </c>
      <c r="G45" s="14" t="s">
        <v>387</v>
      </c>
      <c r="H45" s="15">
        <v>3</v>
      </c>
      <c r="J45" t="s">
        <v>387</v>
      </c>
      <c r="K45">
        <v>0.20566666666666666</v>
      </c>
      <c r="L45">
        <v>0.18053900778871401</v>
      </c>
      <c r="M45">
        <v>3</v>
      </c>
      <c r="N45">
        <f t="shared" si="0"/>
        <v>0.10423424474604198</v>
      </c>
      <c r="Q45" t="s">
        <v>389</v>
      </c>
      <c r="R45">
        <v>0</v>
      </c>
      <c r="S45">
        <v>2.1866666666666673E-2</v>
      </c>
      <c r="T45">
        <v>0</v>
      </c>
      <c r="U45">
        <v>5.6612028247096042E-3</v>
      </c>
      <c r="V45">
        <v>0.13107353322128426</v>
      </c>
      <c r="Y45" t="s">
        <v>389</v>
      </c>
      <c r="Z45">
        <v>5.6612028247096042E-3</v>
      </c>
      <c r="AA45">
        <v>0</v>
      </c>
      <c r="AB45">
        <v>2.1866666666666673E-2</v>
      </c>
      <c r="AC45">
        <v>0</v>
      </c>
      <c r="AD45">
        <v>0.13107353322128426</v>
      </c>
      <c r="AF45" t="s">
        <v>388</v>
      </c>
      <c r="AG45" s="35">
        <v>1.79933E-2</v>
      </c>
      <c r="AH45" s="35">
        <v>1.1487960867360229E-2</v>
      </c>
      <c r="AJ45" s="35"/>
      <c r="AK45" s="35">
        <v>4.8333333333333344E-3</v>
      </c>
      <c r="AL45" s="35">
        <v>4.8333333333333344E-3</v>
      </c>
      <c r="AM45" s="35"/>
      <c r="AN45" s="35"/>
      <c r="AO45" s="35">
        <v>0.13489576666666667</v>
      </c>
      <c r="AP45" s="35">
        <v>0.13489576666666669</v>
      </c>
      <c r="AR45" t="s">
        <v>386</v>
      </c>
      <c r="AS45" s="33">
        <v>0</v>
      </c>
      <c r="AT45" s="15">
        <v>0</v>
      </c>
      <c r="AU45" s="33">
        <v>0</v>
      </c>
      <c r="AV45">
        <v>0</v>
      </c>
      <c r="AW45" s="33">
        <v>0</v>
      </c>
    </row>
    <row r="46" spans="1:70">
      <c r="A46" t="s">
        <v>90</v>
      </c>
      <c r="B46">
        <v>2</v>
      </c>
      <c r="C46" t="s">
        <v>234</v>
      </c>
      <c r="D46" t="s">
        <v>157</v>
      </c>
      <c r="E46">
        <v>0</v>
      </c>
      <c r="G46" s="14" t="s">
        <v>445</v>
      </c>
      <c r="H46" s="15">
        <v>3</v>
      </c>
      <c r="J46" t="s">
        <v>445</v>
      </c>
      <c r="K46">
        <v>6.6666666666666666E-2</v>
      </c>
      <c r="L46">
        <v>5.7769657549039802E-2</v>
      </c>
      <c r="M46">
        <v>3</v>
      </c>
      <c r="N46">
        <f t="shared" si="0"/>
        <v>3.3353327336930624E-2</v>
      </c>
      <c r="Q46" t="s">
        <v>157</v>
      </c>
      <c r="R46">
        <v>1.2149999999999998E-2</v>
      </c>
      <c r="S46">
        <v>0</v>
      </c>
      <c r="T46">
        <v>0</v>
      </c>
      <c r="U46">
        <v>0</v>
      </c>
      <c r="V46">
        <v>0</v>
      </c>
      <c r="Y46" t="s">
        <v>157</v>
      </c>
      <c r="Z46">
        <v>0</v>
      </c>
      <c r="AA46">
        <v>1.2149999999999998E-2</v>
      </c>
      <c r="AB46">
        <v>0</v>
      </c>
      <c r="AC46">
        <v>0</v>
      </c>
      <c r="AD46">
        <v>0</v>
      </c>
      <c r="AF46" t="s">
        <v>442</v>
      </c>
      <c r="AG46" s="35">
        <v>5.5633333333333333E-2</v>
      </c>
      <c r="AH46" s="35">
        <v>4.8327712316824784E-2</v>
      </c>
      <c r="AI46">
        <v>9.484999999999999E-2</v>
      </c>
      <c r="AJ46" s="35">
        <v>3.8350000000000002E-2</v>
      </c>
      <c r="AK46" s="35">
        <v>0.1395666666666667</v>
      </c>
      <c r="AL46" s="35">
        <v>6.5089075717648465E-2</v>
      </c>
      <c r="AM46" s="35">
        <v>9.2000000000000012E-2</v>
      </c>
      <c r="AN46" s="35">
        <v>3.590728802532063E-2</v>
      </c>
      <c r="AO46" s="35">
        <v>0.1158</v>
      </c>
      <c r="AP46" s="35">
        <v>7.0709075325118873E-2</v>
      </c>
      <c r="AR46" t="s">
        <v>389</v>
      </c>
      <c r="AS46" s="33">
        <v>1.1666666666666667E-2</v>
      </c>
      <c r="AT46" s="15">
        <v>0</v>
      </c>
      <c r="AU46" s="33">
        <v>0</v>
      </c>
      <c r="AV46">
        <v>2.1000000000000001E-2</v>
      </c>
      <c r="AW46" s="33">
        <v>0</v>
      </c>
    </row>
    <row r="47" spans="1:70">
      <c r="A47" t="s">
        <v>58</v>
      </c>
      <c r="B47">
        <v>3</v>
      </c>
      <c r="C47" t="s">
        <v>234</v>
      </c>
      <c r="D47" t="s">
        <v>385</v>
      </c>
      <c r="E47">
        <v>0</v>
      </c>
      <c r="G47" s="14" t="s">
        <v>381</v>
      </c>
      <c r="H47" s="15">
        <v>3</v>
      </c>
      <c r="J47" t="s">
        <v>381</v>
      </c>
      <c r="K47">
        <v>0.16923333333333335</v>
      </c>
      <c r="L47">
        <v>0.29312073166757302</v>
      </c>
      <c r="M47">
        <v>3</v>
      </c>
      <c r="N47">
        <f t="shared" si="0"/>
        <v>0.16923333333333335</v>
      </c>
      <c r="AF47" t="s">
        <v>386</v>
      </c>
      <c r="AG47" s="35"/>
      <c r="AH47" s="35"/>
      <c r="AI47">
        <v>1.5350000000000001E-2</v>
      </c>
      <c r="AJ47" s="35">
        <v>1.5349999999999999E-2</v>
      </c>
      <c r="AK47" s="35"/>
      <c r="AL47" s="35"/>
      <c r="AM47" s="35">
        <v>6.7000000000000004E-2</v>
      </c>
      <c r="AN47" s="35">
        <v>6.7000000000000018E-2</v>
      </c>
      <c r="AO47" s="35">
        <v>2.2933333333333333E-2</v>
      </c>
      <c r="AP47" s="35">
        <v>1.2236738853868613E-2</v>
      </c>
      <c r="AR47" t="s">
        <v>157</v>
      </c>
      <c r="AS47" s="33">
        <v>0.16666666666666666</v>
      </c>
      <c r="AT47" s="15">
        <v>0</v>
      </c>
      <c r="AU47" s="33">
        <v>0</v>
      </c>
      <c r="AV47">
        <v>0.38275499999999996</v>
      </c>
      <c r="AW47" s="33">
        <v>0.28266666666666668</v>
      </c>
    </row>
    <row r="48" spans="1:70">
      <c r="A48" t="s">
        <v>58</v>
      </c>
      <c r="B48">
        <v>3</v>
      </c>
      <c r="C48" t="s">
        <v>234</v>
      </c>
      <c r="D48" t="s">
        <v>387</v>
      </c>
      <c r="E48">
        <v>0</v>
      </c>
      <c r="G48" s="14" t="s">
        <v>388</v>
      </c>
      <c r="H48" s="15">
        <v>3</v>
      </c>
      <c r="J48" t="s">
        <v>388</v>
      </c>
      <c r="K48">
        <v>1.3666666666666666E-2</v>
      </c>
      <c r="L48">
        <v>2.3671361036774655E-2</v>
      </c>
      <c r="M48">
        <v>3</v>
      </c>
      <c r="N48">
        <f t="shared" si="0"/>
        <v>1.3666666666666667E-2</v>
      </c>
      <c r="AF48" t="s">
        <v>389</v>
      </c>
      <c r="AG48" s="35">
        <v>8.2218499999999993E-3</v>
      </c>
      <c r="AH48" s="35">
        <v>5.6612028247096042E-3</v>
      </c>
      <c r="AJ48" s="35"/>
      <c r="AK48" s="35">
        <v>2.186666666666667E-2</v>
      </c>
      <c r="AL48" s="35">
        <v>2.1866666666666673E-2</v>
      </c>
      <c r="AM48" s="35"/>
      <c r="AN48" s="35"/>
      <c r="AO48" s="35">
        <v>0.17426666666666668</v>
      </c>
      <c r="AP48" s="35">
        <v>0.13107353322128426</v>
      </c>
      <c r="AS48" s="33"/>
      <c r="AT48" s="33"/>
      <c r="AU48" s="33"/>
      <c r="AV48" s="33"/>
      <c r="AW48" s="33"/>
    </row>
    <row r="49" spans="1:49">
      <c r="A49" t="s">
        <v>58</v>
      </c>
      <c r="B49">
        <v>3</v>
      </c>
      <c r="C49" t="s">
        <v>234</v>
      </c>
      <c r="D49" t="s">
        <v>445</v>
      </c>
      <c r="E49">
        <v>0</v>
      </c>
      <c r="G49" s="14" t="s">
        <v>442</v>
      </c>
      <c r="H49" s="15">
        <v>3</v>
      </c>
      <c r="J49" t="s">
        <v>442</v>
      </c>
      <c r="K49">
        <v>5.0666666666666665E-2</v>
      </c>
      <c r="L49">
        <v>5.6756791076780708E-2</v>
      </c>
      <c r="M49">
        <v>3</v>
      </c>
      <c r="N49">
        <f t="shared" si="0"/>
        <v>3.2768548606518691E-2</v>
      </c>
      <c r="Q49">
        <v>7.2500000000000004E-3</v>
      </c>
      <c r="R49">
        <v>5.919600211726014E-3</v>
      </c>
      <c r="AF49" t="s">
        <v>157</v>
      </c>
      <c r="AG49" s="35"/>
      <c r="AH49" s="35"/>
      <c r="AI49">
        <v>1.2149999999999999E-2</v>
      </c>
      <c r="AJ49" s="35">
        <v>1.2149999999999998E-2</v>
      </c>
      <c r="AK49" s="35"/>
      <c r="AL49" s="35"/>
      <c r="AM49" s="35"/>
      <c r="AN49" s="35"/>
      <c r="AO49" s="35"/>
      <c r="AP49" s="35"/>
      <c r="AR49" t="s">
        <v>234</v>
      </c>
      <c r="AS49" s="33"/>
      <c r="AT49" s="33"/>
      <c r="AU49" s="33"/>
      <c r="AV49" s="33"/>
      <c r="AW49" s="33"/>
    </row>
    <row r="50" spans="1:49">
      <c r="A50" t="s">
        <v>58</v>
      </c>
      <c r="B50">
        <v>3</v>
      </c>
      <c r="C50" t="s">
        <v>234</v>
      </c>
      <c r="D50" t="s">
        <v>381</v>
      </c>
      <c r="E50">
        <v>0</v>
      </c>
      <c r="G50" s="14" t="s">
        <v>386</v>
      </c>
      <c r="H50" s="15">
        <v>3</v>
      </c>
      <c r="J50" t="s">
        <v>386</v>
      </c>
      <c r="K50">
        <v>0</v>
      </c>
      <c r="L50">
        <v>0</v>
      </c>
      <c r="M50">
        <v>3</v>
      </c>
      <c r="N50">
        <f t="shared" si="0"/>
        <v>0</v>
      </c>
      <c r="Q50">
        <v>0.1395666666666667</v>
      </c>
      <c r="R50">
        <v>6.5089075717648465E-2</v>
      </c>
      <c r="AS50" s="41">
        <v>1</v>
      </c>
      <c r="AT50" s="41">
        <v>2</v>
      </c>
      <c r="AU50" s="41">
        <v>3</v>
      </c>
      <c r="AV50" s="41">
        <v>4</v>
      </c>
      <c r="AW50" s="41">
        <v>5</v>
      </c>
    </row>
    <row r="51" spans="1:49">
      <c r="A51" t="s">
        <v>58</v>
      </c>
      <c r="B51">
        <v>3</v>
      </c>
      <c r="C51" t="s">
        <v>234</v>
      </c>
      <c r="D51" t="s">
        <v>388</v>
      </c>
      <c r="E51">
        <v>0</v>
      </c>
      <c r="G51" s="14" t="s">
        <v>389</v>
      </c>
      <c r="H51" s="15">
        <v>3</v>
      </c>
      <c r="J51" t="s">
        <v>389</v>
      </c>
      <c r="K51">
        <v>0</v>
      </c>
      <c r="L51">
        <v>0</v>
      </c>
      <c r="M51">
        <v>3</v>
      </c>
      <c r="N51">
        <f t="shared" si="0"/>
        <v>0</v>
      </c>
      <c r="AR51" t="s">
        <v>385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</row>
    <row r="52" spans="1:49">
      <c r="A52" t="s">
        <v>58</v>
      </c>
      <c r="B52">
        <v>3</v>
      </c>
      <c r="C52" t="s">
        <v>234</v>
      </c>
      <c r="D52" t="s">
        <v>442</v>
      </c>
      <c r="E52">
        <v>7.8E-2</v>
      </c>
      <c r="G52" s="14" t="s">
        <v>157</v>
      </c>
      <c r="H52" s="15">
        <v>3</v>
      </c>
      <c r="J52" t="s">
        <v>157</v>
      </c>
      <c r="K52">
        <v>0.28266666666666668</v>
      </c>
      <c r="L52">
        <v>0.24757692407276832</v>
      </c>
      <c r="M52">
        <v>3</v>
      </c>
      <c r="N52">
        <f t="shared" si="0"/>
        <v>0.14293860375855233</v>
      </c>
      <c r="AR52" t="s">
        <v>387</v>
      </c>
      <c r="AS52" s="33">
        <v>8.5339999999999999E-2</v>
      </c>
      <c r="AT52" s="33">
        <v>0</v>
      </c>
      <c r="AU52" s="33">
        <v>4.3199999999999995E-2</v>
      </c>
      <c r="AV52" s="33">
        <v>0.12366666666666666</v>
      </c>
      <c r="AW52" s="33">
        <v>2.9133333333333334E-2</v>
      </c>
    </row>
    <row r="53" spans="1:49">
      <c r="A53" t="s">
        <v>58</v>
      </c>
      <c r="B53">
        <v>3</v>
      </c>
      <c r="C53" t="s">
        <v>234</v>
      </c>
      <c r="D53" t="s">
        <v>386</v>
      </c>
      <c r="E53">
        <v>0</v>
      </c>
      <c r="G53" s="11" t="s">
        <v>234</v>
      </c>
      <c r="H53" s="15"/>
      <c r="J53" t="s">
        <v>234</v>
      </c>
      <c r="AR53" t="s">
        <v>445</v>
      </c>
      <c r="AS53" s="33">
        <v>7.5000000000000002E-4</v>
      </c>
      <c r="AT53" s="33">
        <v>0</v>
      </c>
      <c r="AU53" s="33">
        <v>5.6666666666666671E-3</v>
      </c>
      <c r="AV53" s="33">
        <v>6.3333333333333332E-3</v>
      </c>
      <c r="AW53" s="33">
        <v>2.8300000000000002E-2</v>
      </c>
    </row>
    <row r="54" spans="1:49">
      <c r="A54" t="s">
        <v>58</v>
      </c>
      <c r="B54">
        <v>3</v>
      </c>
      <c r="C54" t="s">
        <v>234</v>
      </c>
      <c r="D54" t="s">
        <v>389</v>
      </c>
      <c r="E54">
        <v>0</v>
      </c>
      <c r="G54" s="12">
        <v>1</v>
      </c>
      <c r="H54" s="15"/>
      <c r="J54">
        <v>1</v>
      </c>
      <c r="AR54" t="s">
        <v>381</v>
      </c>
      <c r="AS54" s="33">
        <v>0</v>
      </c>
      <c r="AT54">
        <v>5.355E-2</v>
      </c>
      <c r="AU54" s="33">
        <v>2.4666666666666667E-2</v>
      </c>
      <c r="AV54" s="33">
        <v>0</v>
      </c>
      <c r="AW54" s="33">
        <v>6.3E-3</v>
      </c>
    </row>
    <row r="55" spans="1:49">
      <c r="A55" t="s">
        <v>58</v>
      </c>
      <c r="B55">
        <v>3</v>
      </c>
      <c r="C55" t="s">
        <v>234</v>
      </c>
      <c r="D55" t="s">
        <v>157</v>
      </c>
      <c r="E55">
        <v>0</v>
      </c>
      <c r="G55" s="14" t="s">
        <v>385</v>
      </c>
      <c r="H55" s="15">
        <v>2</v>
      </c>
      <c r="J55" t="s">
        <v>385</v>
      </c>
      <c r="K55">
        <v>0</v>
      </c>
      <c r="L55">
        <v>0</v>
      </c>
      <c r="M55">
        <v>2</v>
      </c>
      <c r="N55">
        <f t="shared" si="0"/>
        <v>0</v>
      </c>
      <c r="AR55" t="s">
        <v>388</v>
      </c>
      <c r="AS55" s="33">
        <v>1.79933E-2</v>
      </c>
      <c r="AT55" s="33">
        <v>0</v>
      </c>
      <c r="AU55" s="33">
        <v>7.2500000000000004E-3</v>
      </c>
      <c r="AV55" s="33">
        <v>0</v>
      </c>
      <c r="AW55" s="33">
        <v>0.13489576666666667</v>
      </c>
    </row>
    <row r="56" spans="1:49">
      <c r="A56" t="s">
        <v>73</v>
      </c>
      <c r="B56">
        <v>2</v>
      </c>
      <c r="C56" t="s">
        <v>234</v>
      </c>
      <c r="D56" t="s">
        <v>385</v>
      </c>
      <c r="E56">
        <v>0</v>
      </c>
      <c r="G56" s="14" t="s">
        <v>387</v>
      </c>
      <c r="H56" s="15">
        <v>2</v>
      </c>
      <c r="J56" t="s">
        <v>387</v>
      </c>
      <c r="K56">
        <v>0</v>
      </c>
      <c r="L56">
        <v>0</v>
      </c>
      <c r="M56">
        <v>2</v>
      </c>
      <c r="N56">
        <f t="shared" si="0"/>
        <v>0</v>
      </c>
      <c r="AR56" t="s">
        <v>442</v>
      </c>
      <c r="AS56" s="33">
        <v>2.9749999999999999E-2</v>
      </c>
      <c r="AT56">
        <v>9.484999999999999E-2</v>
      </c>
      <c r="AU56" s="33">
        <v>0.1395666666666667</v>
      </c>
      <c r="AV56" s="33">
        <v>9.2000000000000012E-2</v>
      </c>
      <c r="AW56" s="33">
        <v>0.1158</v>
      </c>
    </row>
    <row r="57" spans="1:49">
      <c r="A57" t="s">
        <v>73</v>
      </c>
      <c r="B57">
        <v>2</v>
      </c>
      <c r="C57" t="s">
        <v>234</v>
      </c>
      <c r="D57" t="s">
        <v>387</v>
      </c>
      <c r="E57">
        <v>6.2E-2</v>
      </c>
      <c r="G57" s="14" t="s">
        <v>445</v>
      </c>
      <c r="H57" s="15">
        <v>2</v>
      </c>
      <c r="J57" t="s">
        <v>445</v>
      </c>
      <c r="K57">
        <v>0</v>
      </c>
      <c r="L57">
        <v>0</v>
      </c>
      <c r="M57">
        <v>2</v>
      </c>
      <c r="N57">
        <f t="shared" si="0"/>
        <v>0</v>
      </c>
      <c r="AR57" t="s">
        <v>386</v>
      </c>
      <c r="AS57" s="33">
        <v>0</v>
      </c>
      <c r="AT57">
        <v>1.5350000000000001E-2</v>
      </c>
      <c r="AU57" s="33">
        <v>0</v>
      </c>
      <c r="AV57" s="33">
        <v>6.7000000000000004E-2</v>
      </c>
      <c r="AW57" s="33">
        <v>2.2933333333333333E-2</v>
      </c>
    </row>
    <row r="58" spans="1:49">
      <c r="A58" t="s">
        <v>73</v>
      </c>
      <c r="B58">
        <v>2</v>
      </c>
      <c r="C58" t="s">
        <v>234</v>
      </c>
      <c r="D58" t="s">
        <v>445</v>
      </c>
      <c r="E58">
        <v>1.7000000000000001E-2</v>
      </c>
      <c r="G58" s="14" t="s">
        <v>381</v>
      </c>
      <c r="H58" s="15">
        <v>2</v>
      </c>
      <c r="J58" t="s">
        <v>381</v>
      </c>
      <c r="K58">
        <v>5.355E-2</v>
      </c>
      <c r="L58">
        <v>7.5731136265079241E-2</v>
      </c>
      <c r="M58">
        <v>2</v>
      </c>
      <c r="N58">
        <f t="shared" si="0"/>
        <v>5.355E-2</v>
      </c>
      <c r="AR58" t="s">
        <v>389</v>
      </c>
      <c r="AS58" s="33">
        <v>8.2218499999999993E-3</v>
      </c>
      <c r="AT58">
        <v>0</v>
      </c>
      <c r="AU58" s="33">
        <v>2.186666666666667E-2</v>
      </c>
      <c r="AV58" s="33">
        <v>0</v>
      </c>
      <c r="AW58" s="33">
        <v>0.17426666666666668</v>
      </c>
    </row>
    <row r="59" spans="1:49">
      <c r="A59" t="s">
        <v>73</v>
      </c>
      <c r="B59">
        <v>2</v>
      </c>
      <c r="C59" t="s">
        <v>234</v>
      </c>
      <c r="D59" t="s">
        <v>381</v>
      </c>
      <c r="E59">
        <v>0</v>
      </c>
      <c r="G59" s="14" t="s">
        <v>388</v>
      </c>
      <c r="H59" s="15">
        <v>2</v>
      </c>
      <c r="J59" t="s">
        <v>388</v>
      </c>
      <c r="K59">
        <v>0</v>
      </c>
      <c r="M59">
        <v>2</v>
      </c>
      <c r="N59">
        <f t="shared" si="0"/>
        <v>0</v>
      </c>
      <c r="AR59" t="s">
        <v>157</v>
      </c>
      <c r="AS59" s="33">
        <v>0</v>
      </c>
      <c r="AT59">
        <v>1.2149999999999999E-2</v>
      </c>
      <c r="AU59" s="33">
        <v>0</v>
      </c>
      <c r="AV59" s="33">
        <v>0</v>
      </c>
      <c r="AW59" s="33">
        <v>0</v>
      </c>
    </row>
    <row r="60" spans="1:49">
      <c r="A60" t="s">
        <v>73</v>
      </c>
      <c r="B60">
        <v>2</v>
      </c>
      <c r="C60" t="s">
        <v>234</v>
      </c>
      <c r="D60" t="s">
        <v>388</v>
      </c>
      <c r="E60">
        <v>0</v>
      </c>
      <c r="G60" s="14" t="s">
        <v>442</v>
      </c>
      <c r="H60" s="15">
        <v>2</v>
      </c>
      <c r="J60" t="s">
        <v>442</v>
      </c>
      <c r="K60">
        <v>9.484999999999999E-2</v>
      </c>
      <c r="L60">
        <v>5.4235090117008201E-2</v>
      </c>
      <c r="M60">
        <v>2</v>
      </c>
      <c r="N60">
        <f t="shared" si="0"/>
        <v>3.8350000000000002E-2</v>
      </c>
    </row>
    <row r="61" spans="1:49">
      <c r="A61" t="s">
        <v>73</v>
      </c>
      <c r="B61">
        <v>2</v>
      </c>
      <c r="C61" t="s">
        <v>234</v>
      </c>
      <c r="D61" t="s">
        <v>442</v>
      </c>
      <c r="E61">
        <v>3.5000000000000003E-2</v>
      </c>
      <c r="G61" s="14" t="s">
        <v>386</v>
      </c>
      <c r="H61" s="15">
        <v>2</v>
      </c>
      <c r="J61" t="s">
        <v>386</v>
      </c>
      <c r="K61">
        <v>1.5350000000000001E-2</v>
      </c>
      <c r="L61">
        <v>2.1708178182427009E-2</v>
      </c>
      <c r="M61">
        <v>2</v>
      </c>
      <c r="N61">
        <f t="shared" si="0"/>
        <v>1.5349999999999999E-2</v>
      </c>
    </row>
    <row r="62" spans="1:49">
      <c r="A62" t="s">
        <v>73</v>
      </c>
      <c r="B62">
        <v>2</v>
      </c>
      <c r="C62" t="s">
        <v>234</v>
      </c>
      <c r="D62" t="s">
        <v>386</v>
      </c>
      <c r="E62">
        <v>0</v>
      </c>
      <c r="G62" s="14" t="s">
        <v>389</v>
      </c>
      <c r="H62" s="15">
        <v>2</v>
      </c>
      <c r="J62" t="s">
        <v>389</v>
      </c>
      <c r="K62">
        <v>0</v>
      </c>
      <c r="L62">
        <v>0</v>
      </c>
      <c r="M62">
        <v>2</v>
      </c>
      <c r="N62">
        <f t="shared" si="0"/>
        <v>0</v>
      </c>
    </row>
    <row r="63" spans="1:49">
      <c r="A63" t="s">
        <v>73</v>
      </c>
      <c r="B63">
        <v>2</v>
      </c>
      <c r="C63" t="s">
        <v>234</v>
      </c>
      <c r="D63" t="s">
        <v>389</v>
      </c>
      <c r="E63">
        <v>0</v>
      </c>
      <c r="G63" s="14" t="s">
        <v>157</v>
      </c>
      <c r="H63" s="15">
        <v>2</v>
      </c>
      <c r="J63" t="s">
        <v>157</v>
      </c>
      <c r="K63">
        <v>1.2149999999999999E-2</v>
      </c>
      <c r="L63">
        <v>1.7182694782833102E-2</v>
      </c>
      <c r="M63">
        <v>2</v>
      </c>
      <c r="N63">
        <f t="shared" si="0"/>
        <v>1.2149999999999998E-2</v>
      </c>
    </row>
    <row r="64" spans="1:49">
      <c r="A64" t="s">
        <v>73</v>
      </c>
      <c r="B64">
        <v>2</v>
      </c>
      <c r="C64" t="s">
        <v>234</v>
      </c>
      <c r="D64" t="s">
        <v>157</v>
      </c>
      <c r="E64">
        <v>0</v>
      </c>
      <c r="G64" s="12">
        <v>2</v>
      </c>
      <c r="H64" s="15"/>
      <c r="J64">
        <v>2</v>
      </c>
    </row>
    <row r="65" spans="1:14">
      <c r="A65" t="s">
        <v>105</v>
      </c>
      <c r="B65">
        <v>4</v>
      </c>
      <c r="C65" t="s">
        <v>234</v>
      </c>
      <c r="D65" t="s">
        <v>385</v>
      </c>
      <c r="E65">
        <v>0</v>
      </c>
      <c r="G65" s="14" t="s">
        <v>385</v>
      </c>
      <c r="H65" s="15">
        <v>3</v>
      </c>
      <c r="J65" t="s">
        <v>385</v>
      </c>
      <c r="K65">
        <v>0</v>
      </c>
      <c r="L65">
        <v>0</v>
      </c>
      <c r="M65">
        <v>3</v>
      </c>
      <c r="N65">
        <f t="shared" si="0"/>
        <v>0</v>
      </c>
    </row>
    <row r="66" spans="1:14">
      <c r="A66" t="s">
        <v>105</v>
      </c>
      <c r="B66">
        <v>4</v>
      </c>
      <c r="C66" t="s">
        <v>234</v>
      </c>
      <c r="D66" t="s">
        <v>387</v>
      </c>
      <c r="E66">
        <v>5.246E-2</v>
      </c>
      <c r="G66" s="14" t="s">
        <v>387</v>
      </c>
      <c r="H66" s="15">
        <v>3</v>
      </c>
      <c r="J66" t="s">
        <v>387</v>
      </c>
      <c r="K66">
        <v>4.3199999999999995E-2</v>
      </c>
      <c r="L66">
        <v>2.1603703386225259E-2</v>
      </c>
      <c r="M66">
        <v>3</v>
      </c>
      <c r="N66">
        <f t="shared" si="0"/>
        <v>1.2472903965529983E-2</v>
      </c>
    </row>
    <row r="67" spans="1:14">
      <c r="A67" t="s">
        <v>105</v>
      </c>
      <c r="B67">
        <v>4</v>
      </c>
      <c r="C67" t="s">
        <v>234</v>
      </c>
      <c r="D67" t="s">
        <v>445</v>
      </c>
      <c r="E67">
        <v>3.0000000000000001E-3</v>
      </c>
      <c r="G67" s="14" t="s">
        <v>445</v>
      </c>
      <c r="H67" s="15">
        <v>3</v>
      </c>
      <c r="J67" t="s">
        <v>445</v>
      </c>
      <c r="K67">
        <v>5.6666666666666671E-3</v>
      </c>
      <c r="L67">
        <v>9.8149545762236372E-3</v>
      </c>
      <c r="M67">
        <v>3</v>
      </c>
      <c r="N67">
        <f t="shared" si="0"/>
        <v>5.6666666666666662E-3</v>
      </c>
    </row>
    <row r="68" spans="1:14">
      <c r="A68" t="s">
        <v>105</v>
      </c>
      <c r="B68">
        <v>4</v>
      </c>
      <c r="C68" t="s">
        <v>234</v>
      </c>
      <c r="D68" t="s">
        <v>381</v>
      </c>
      <c r="E68">
        <v>0</v>
      </c>
      <c r="G68" s="14" t="s">
        <v>381</v>
      </c>
      <c r="H68" s="15">
        <v>3</v>
      </c>
      <c r="J68" t="s">
        <v>381</v>
      </c>
      <c r="K68">
        <v>2.4666666666666667E-2</v>
      </c>
      <c r="L68">
        <v>4.2723919920032299E-2</v>
      </c>
      <c r="M68">
        <v>3</v>
      </c>
      <c r="N68">
        <f t="shared" si="0"/>
        <v>2.4666666666666663E-2</v>
      </c>
    </row>
    <row r="69" spans="1:14">
      <c r="A69" t="s">
        <v>105</v>
      </c>
      <c r="B69">
        <v>4</v>
      </c>
      <c r="C69" t="s">
        <v>234</v>
      </c>
      <c r="D69" t="s">
        <v>388</v>
      </c>
      <c r="E69">
        <v>0</v>
      </c>
      <c r="G69" s="14" t="s">
        <v>388</v>
      </c>
      <c r="H69" s="15">
        <v>3</v>
      </c>
      <c r="J69" t="s">
        <v>388</v>
      </c>
      <c r="K69">
        <v>4.8333333333333336E-3</v>
      </c>
      <c r="L69">
        <v>8.3715789032495751E-3</v>
      </c>
      <c r="M69">
        <v>3</v>
      </c>
      <c r="N69">
        <f t="shared" ref="N69:N103" si="2">L69/SQRT(M69)</f>
        <v>4.8333333333333344E-3</v>
      </c>
    </row>
    <row r="70" spans="1:14">
      <c r="A70" t="s">
        <v>105</v>
      </c>
      <c r="B70">
        <v>4</v>
      </c>
      <c r="C70" t="s">
        <v>234</v>
      </c>
      <c r="D70" t="s">
        <v>442</v>
      </c>
      <c r="E70">
        <v>0</v>
      </c>
      <c r="G70" s="14" t="s">
        <v>442</v>
      </c>
      <c r="H70" s="15">
        <v>3</v>
      </c>
      <c r="J70" t="s">
        <v>442</v>
      </c>
      <c r="K70">
        <v>0.1395666666666667</v>
      </c>
      <c r="L70">
        <v>0.11273758616066483</v>
      </c>
      <c r="M70">
        <v>3</v>
      </c>
      <c r="N70">
        <f t="shared" si="2"/>
        <v>6.5089075717648465E-2</v>
      </c>
    </row>
    <row r="71" spans="1:14">
      <c r="A71" t="s">
        <v>105</v>
      </c>
      <c r="B71">
        <v>4</v>
      </c>
      <c r="C71" t="s">
        <v>234</v>
      </c>
      <c r="D71" t="s">
        <v>386</v>
      </c>
      <c r="E71">
        <v>0</v>
      </c>
      <c r="G71" s="14" t="s">
        <v>386</v>
      </c>
      <c r="H71" s="15">
        <v>3</v>
      </c>
      <c r="J71" t="s">
        <v>386</v>
      </c>
      <c r="K71">
        <v>0</v>
      </c>
      <c r="L71">
        <v>0</v>
      </c>
      <c r="M71">
        <v>3</v>
      </c>
      <c r="N71">
        <f t="shared" si="2"/>
        <v>0</v>
      </c>
    </row>
    <row r="72" spans="1:14">
      <c r="A72" t="s">
        <v>105</v>
      </c>
      <c r="B72">
        <v>4</v>
      </c>
      <c r="C72" t="s">
        <v>234</v>
      </c>
      <c r="D72" t="s">
        <v>389</v>
      </c>
      <c r="E72">
        <v>8.8874000000000002E-3</v>
      </c>
      <c r="G72" s="14" t="s">
        <v>389</v>
      </c>
      <c r="H72" s="15">
        <v>3</v>
      </c>
      <c r="J72" t="s">
        <v>389</v>
      </c>
      <c r="K72">
        <v>2.186666666666667E-2</v>
      </c>
      <c r="L72">
        <v>3.7874177658839457E-2</v>
      </c>
      <c r="M72">
        <v>3</v>
      </c>
      <c r="N72">
        <f t="shared" si="2"/>
        <v>2.1866666666666673E-2</v>
      </c>
    </row>
    <row r="73" spans="1:14">
      <c r="A73" t="s">
        <v>105</v>
      </c>
      <c r="B73">
        <v>4</v>
      </c>
      <c r="C73" t="s">
        <v>234</v>
      </c>
      <c r="D73" t="s">
        <v>157</v>
      </c>
      <c r="E73">
        <v>0</v>
      </c>
      <c r="G73" s="14" t="s">
        <v>157</v>
      </c>
      <c r="H73" s="15">
        <v>3</v>
      </c>
      <c r="J73" t="s">
        <v>157</v>
      </c>
      <c r="K73">
        <v>0</v>
      </c>
      <c r="L73">
        <v>0</v>
      </c>
      <c r="M73">
        <v>3</v>
      </c>
      <c r="N73">
        <f t="shared" si="2"/>
        <v>0</v>
      </c>
    </row>
    <row r="74" spans="1:14">
      <c r="A74" t="s">
        <v>136</v>
      </c>
      <c r="B74">
        <v>5</v>
      </c>
      <c r="C74" t="s">
        <v>234</v>
      </c>
      <c r="D74" t="s">
        <v>385</v>
      </c>
      <c r="E74">
        <v>0</v>
      </c>
      <c r="G74" s="12">
        <v>3</v>
      </c>
      <c r="H74" s="15"/>
      <c r="J74">
        <v>3</v>
      </c>
    </row>
    <row r="75" spans="1:14">
      <c r="A75" t="s">
        <v>136</v>
      </c>
      <c r="B75">
        <v>5</v>
      </c>
      <c r="C75" t="s">
        <v>234</v>
      </c>
      <c r="D75" t="s">
        <v>387</v>
      </c>
      <c r="E75">
        <v>0</v>
      </c>
      <c r="G75" s="14" t="s">
        <v>385</v>
      </c>
      <c r="H75" s="15">
        <v>3</v>
      </c>
      <c r="J75" t="s">
        <v>385</v>
      </c>
      <c r="K75">
        <v>0</v>
      </c>
      <c r="L75">
        <v>0</v>
      </c>
      <c r="M75">
        <v>3</v>
      </c>
      <c r="N75">
        <f t="shared" si="2"/>
        <v>0</v>
      </c>
    </row>
    <row r="76" spans="1:14">
      <c r="A76" t="s">
        <v>136</v>
      </c>
      <c r="B76">
        <v>5</v>
      </c>
      <c r="C76" t="s">
        <v>234</v>
      </c>
      <c r="D76" t="s">
        <v>445</v>
      </c>
      <c r="E76">
        <v>0</v>
      </c>
      <c r="G76" s="14" t="s">
        <v>387</v>
      </c>
      <c r="H76" s="15">
        <v>3</v>
      </c>
      <c r="J76" t="s">
        <v>387</v>
      </c>
      <c r="K76">
        <v>0.12366666666666666</v>
      </c>
      <c r="L76">
        <v>0.21419694986935114</v>
      </c>
      <c r="M76">
        <v>3</v>
      </c>
      <c r="N76">
        <f t="shared" si="2"/>
        <v>0.12366666666666666</v>
      </c>
    </row>
    <row r="77" spans="1:14">
      <c r="A77" t="s">
        <v>136</v>
      </c>
      <c r="B77">
        <v>5</v>
      </c>
      <c r="C77" t="s">
        <v>234</v>
      </c>
      <c r="D77" t="s">
        <v>381</v>
      </c>
      <c r="E77">
        <v>0</v>
      </c>
      <c r="G77" s="14" t="s">
        <v>445</v>
      </c>
      <c r="H77" s="15">
        <v>3</v>
      </c>
      <c r="J77" t="s">
        <v>445</v>
      </c>
      <c r="K77">
        <v>6.3333333333333332E-3</v>
      </c>
      <c r="L77">
        <v>1.096965511460289E-2</v>
      </c>
      <c r="M77">
        <v>3</v>
      </c>
      <c r="N77">
        <f t="shared" si="2"/>
        <v>6.333333333333334E-3</v>
      </c>
    </row>
    <row r="78" spans="1:14">
      <c r="A78" t="s">
        <v>136</v>
      </c>
      <c r="B78">
        <v>5</v>
      </c>
      <c r="C78" t="s">
        <v>234</v>
      </c>
      <c r="D78" t="s">
        <v>388</v>
      </c>
      <c r="E78">
        <v>0.40468730000000003</v>
      </c>
      <c r="G78" s="14" t="s">
        <v>381</v>
      </c>
      <c r="H78" s="15">
        <v>3</v>
      </c>
      <c r="J78" t="s">
        <v>381</v>
      </c>
      <c r="K78">
        <v>0</v>
      </c>
      <c r="L78">
        <v>0</v>
      </c>
      <c r="M78">
        <v>3</v>
      </c>
      <c r="N78">
        <f t="shared" si="2"/>
        <v>0</v>
      </c>
    </row>
    <row r="79" spans="1:14">
      <c r="A79" t="s">
        <v>136</v>
      </c>
      <c r="B79">
        <v>5</v>
      </c>
      <c r="C79" t="s">
        <v>234</v>
      </c>
      <c r="D79" t="s">
        <v>442</v>
      </c>
      <c r="E79">
        <v>0.24399999999999999</v>
      </c>
      <c r="G79" s="14" t="s">
        <v>388</v>
      </c>
      <c r="H79" s="15">
        <v>3</v>
      </c>
      <c r="J79" t="s">
        <v>388</v>
      </c>
      <c r="K79">
        <v>0</v>
      </c>
      <c r="L79">
        <v>0</v>
      </c>
      <c r="M79">
        <v>3</v>
      </c>
      <c r="N79">
        <f t="shared" si="2"/>
        <v>0</v>
      </c>
    </row>
    <row r="80" spans="1:14">
      <c r="A80" t="s">
        <v>136</v>
      </c>
      <c r="B80">
        <v>5</v>
      </c>
      <c r="C80" t="s">
        <v>234</v>
      </c>
      <c r="D80" t="s">
        <v>386</v>
      </c>
      <c r="E80">
        <v>0</v>
      </c>
      <c r="G80" s="14" t="s">
        <v>442</v>
      </c>
      <c r="H80" s="15">
        <v>3</v>
      </c>
      <c r="J80" t="s">
        <v>442</v>
      </c>
      <c r="K80">
        <v>9.2000000000000012E-2</v>
      </c>
      <c r="L80">
        <v>6.2193247221864867E-2</v>
      </c>
      <c r="M80">
        <v>3</v>
      </c>
      <c r="N80">
        <f t="shared" si="2"/>
        <v>3.590728802532063E-2</v>
      </c>
    </row>
    <row r="81" spans="1:14">
      <c r="A81" t="s">
        <v>136</v>
      </c>
      <c r="B81">
        <v>5</v>
      </c>
      <c r="C81" t="s">
        <v>234</v>
      </c>
      <c r="D81" t="s">
        <v>389</v>
      </c>
      <c r="E81">
        <v>0</v>
      </c>
      <c r="G81" s="14" t="s">
        <v>386</v>
      </c>
      <c r="H81" s="15">
        <v>3</v>
      </c>
      <c r="J81" t="s">
        <v>386</v>
      </c>
      <c r="K81">
        <v>6.7000000000000004E-2</v>
      </c>
      <c r="L81">
        <v>0.1160474041071148</v>
      </c>
      <c r="M81">
        <v>3</v>
      </c>
      <c r="N81">
        <f t="shared" si="2"/>
        <v>6.7000000000000018E-2</v>
      </c>
    </row>
    <row r="82" spans="1:14">
      <c r="A82" t="s">
        <v>136</v>
      </c>
      <c r="B82">
        <v>5</v>
      </c>
      <c r="C82" t="s">
        <v>234</v>
      </c>
      <c r="D82" t="s">
        <v>157</v>
      </c>
      <c r="E82">
        <v>0</v>
      </c>
      <c r="G82" s="14" t="s">
        <v>389</v>
      </c>
      <c r="H82" s="15">
        <v>3</v>
      </c>
      <c r="J82" t="s">
        <v>389</v>
      </c>
      <c r="K82">
        <v>0</v>
      </c>
      <c r="L82">
        <v>0</v>
      </c>
      <c r="M82">
        <v>3</v>
      </c>
      <c r="N82">
        <f t="shared" si="2"/>
        <v>0</v>
      </c>
    </row>
    <row r="83" spans="1:14">
      <c r="A83" t="s">
        <v>102</v>
      </c>
      <c r="B83">
        <v>4</v>
      </c>
      <c r="C83" t="s">
        <v>234</v>
      </c>
      <c r="D83" t="s">
        <v>385</v>
      </c>
      <c r="E83">
        <v>0</v>
      </c>
      <c r="G83" s="14" t="s">
        <v>157</v>
      </c>
      <c r="H83" s="15">
        <v>3</v>
      </c>
      <c r="J83" t="s">
        <v>157</v>
      </c>
      <c r="K83">
        <v>0</v>
      </c>
      <c r="L83">
        <v>0</v>
      </c>
      <c r="M83">
        <v>3</v>
      </c>
      <c r="N83">
        <f t="shared" si="2"/>
        <v>0</v>
      </c>
    </row>
    <row r="84" spans="1:14">
      <c r="A84" t="s">
        <v>102</v>
      </c>
      <c r="B84">
        <v>4</v>
      </c>
      <c r="C84" t="s">
        <v>234</v>
      </c>
      <c r="D84" t="s">
        <v>387</v>
      </c>
      <c r="E84">
        <v>3.6900000000000002E-2</v>
      </c>
      <c r="G84" s="12">
        <v>4</v>
      </c>
      <c r="H84" s="15"/>
      <c r="J84">
        <v>4</v>
      </c>
    </row>
    <row r="85" spans="1:14">
      <c r="A85" t="s">
        <v>102</v>
      </c>
      <c r="B85">
        <v>4</v>
      </c>
      <c r="C85" t="s">
        <v>234</v>
      </c>
      <c r="D85" t="s">
        <v>445</v>
      </c>
      <c r="E85">
        <v>0</v>
      </c>
      <c r="G85" s="14" t="s">
        <v>385</v>
      </c>
      <c r="H85" s="15">
        <v>4</v>
      </c>
      <c r="J85" t="s">
        <v>385</v>
      </c>
      <c r="K85">
        <v>0</v>
      </c>
      <c r="L85">
        <v>0</v>
      </c>
      <c r="M85">
        <v>4</v>
      </c>
      <c r="N85">
        <f t="shared" si="2"/>
        <v>0</v>
      </c>
    </row>
    <row r="86" spans="1:14">
      <c r="A86" t="s">
        <v>102</v>
      </c>
      <c r="B86">
        <v>4</v>
      </c>
      <c r="C86" t="s">
        <v>234</v>
      </c>
      <c r="D86" t="s">
        <v>381</v>
      </c>
      <c r="E86">
        <v>0</v>
      </c>
      <c r="G86" s="14" t="s">
        <v>387</v>
      </c>
      <c r="H86" s="15">
        <v>4</v>
      </c>
      <c r="J86" t="s">
        <v>387</v>
      </c>
      <c r="K86">
        <v>8.5339999999999999E-2</v>
      </c>
      <c r="L86">
        <v>0.11326370292375224</v>
      </c>
      <c r="M86">
        <v>4</v>
      </c>
      <c r="N86">
        <f t="shared" si="2"/>
        <v>5.6631851461876118E-2</v>
      </c>
    </row>
    <row r="87" spans="1:14">
      <c r="A87" t="s">
        <v>102</v>
      </c>
      <c r="B87">
        <v>4</v>
      </c>
      <c r="C87" t="s">
        <v>234</v>
      </c>
      <c r="D87" t="s">
        <v>388</v>
      </c>
      <c r="E87">
        <v>2.39732E-2</v>
      </c>
      <c r="G87" s="14" t="s">
        <v>445</v>
      </c>
      <c r="H87" s="15">
        <v>4</v>
      </c>
      <c r="J87" t="s">
        <v>445</v>
      </c>
      <c r="K87">
        <v>7.5000000000000002E-4</v>
      </c>
      <c r="L87">
        <v>1.5E-3</v>
      </c>
      <c r="M87">
        <v>4</v>
      </c>
      <c r="N87">
        <f t="shared" si="2"/>
        <v>7.5000000000000002E-4</v>
      </c>
    </row>
    <row r="88" spans="1:14">
      <c r="A88" t="s">
        <v>102</v>
      </c>
      <c r="B88">
        <v>4</v>
      </c>
      <c r="C88" t="s">
        <v>234</v>
      </c>
      <c r="D88" t="s">
        <v>442</v>
      </c>
      <c r="E88">
        <v>3.6999999999999998E-2</v>
      </c>
      <c r="G88" s="14" t="s">
        <v>381</v>
      </c>
      <c r="H88" s="15">
        <v>4</v>
      </c>
      <c r="J88" t="s">
        <v>381</v>
      </c>
      <c r="K88">
        <v>0</v>
      </c>
      <c r="L88">
        <v>0</v>
      </c>
      <c r="M88">
        <v>4</v>
      </c>
      <c r="N88">
        <f t="shared" si="2"/>
        <v>0</v>
      </c>
    </row>
    <row r="89" spans="1:14">
      <c r="A89" t="s">
        <v>102</v>
      </c>
      <c r="B89">
        <v>4</v>
      </c>
      <c r="C89" t="s">
        <v>234</v>
      </c>
      <c r="D89" t="s">
        <v>386</v>
      </c>
      <c r="E89">
        <v>0</v>
      </c>
      <c r="G89" s="14" t="s">
        <v>388</v>
      </c>
      <c r="H89" s="15">
        <v>4</v>
      </c>
      <c r="J89" t="s">
        <v>388</v>
      </c>
      <c r="K89">
        <v>1.79933E-2</v>
      </c>
      <c r="L89">
        <v>2.2975921734720458E-2</v>
      </c>
      <c r="M89">
        <v>4</v>
      </c>
      <c r="N89">
        <f t="shared" si="2"/>
        <v>1.1487960867360229E-2</v>
      </c>
    </row>
    <row r="90" spans="1:14">
      <c r="A90" t="s">
        <v>102</v>
      </c>
      <c r="B90">
        <v>4</v>
      </c>
      <c r="C90" t="s">
        <v>234</v>
      </c>
      <c r="D90" t="s">
        <v>389</v>
      </c>
      <c r="E90">
        <v>0</v>
      </c>
      <c r="G90" s="14" t="s">
        <v>442</v>
      </c>
      <c r="H90" s="15">
        <v>4</v>
      </c>
      <c r="J90" t="s">
        <v>442</v>
      </c>
      <c r="K90">
        <v>2.9749999999999999E-2</v>
      </c>
      <c r="L90">
        <v>4.3407948580876286E-2</v>
      </c>
      <c r="M90">
        <v>4</v>
      </c>
      <c r="N90">
        <f t="shared" si="2"/>
        <v>2.1703974290438143E-2</v>
      </c>
    </row>
    <row r="91" spans="1:14">
      <c r="A91" t="s">
        <v>102</v>
      </c>
      <c r="B91">
        <v>4</v>
      </c>
      <c r="C91" t="s">
        <v>234</v>
      </c>
      <c r="D91" t="s">
        <v>157</v>
      </c>
      <c r="E91">
        <v>0</v>
      </c>
      <c r="G91" s="14" t="s">
        <v>386</v>
      </c>
      <c r="H91" s="15">
        <v>4</v>
      </c>
      <c r="J91" t="s">
        <v>386</v>
      </c>
      <c r="K91">
        <v>0</v>
      </c>
      <c r="L91">
        <v>0</v>
      </c>
      <c r="M91">
        <v>4</v>
      </c>
      <c r="N91">
        <f t="shared" si="2"/>
        <v>0</v>
      </c>
    </row>
    <row r="92" spans="1:14">
      <c r="A92" t="s">
        <v>133</v>
      </c>
      <c r="B92">
        <v>3</v>
      </c>
      <c r="C92" t="s">
        <v>234</v>
      </c>
      <c r="D92" t="s">
        <v>385</v>
      </c>
      <c r="E92">
        <v>0</v>
      </c>
      <c r="G92" s="14" t="s">
        <v>389</v>
      </c>
      <c r="H92" s="15">
        <v>4</v>
      </c>
      <c r="J92" t="s">
        <v>389</v>
      </c>
      <c r="K92">
        <v>8.2218499999999993E-3</v>
      </c>
      <c r="L92">
        <v>1.1322405649419208E-2</v>
      </c>
      <c r="M92">
        <v>4</v>
      </c>
      <c r="N92">
        <f t="shared" si="2"/>
        <v>5.6612028247096042E-3</v>
      </c>
    </row>
    <row r="93" spans="1:14">
      <c r="A93" t="s">
        <v>133</v>
      </c>
      <c r="B93">
        <v>3</v>
      </c>
      <c r="C93" t="s">
        <v>234</v>
      </c>
      <c r="D93" t="s">
        <v>387</v>
      </c>
      <c r="E93">
        <v>0.371</v>
      </c>
      <c r="G93" s="14" t="s">
        <v>157</v>
      </c>
      <c r="H93" s="15">
        <v>4</v>
      </c>
      <c r="J93" t="s">
        <v>157</v>
      </c>
      <c r="K93">
        <v>0</v>
      </c>
      <c r="L93">
        <v>0</v>
      </c>
      <c r="M93">
        <v>4</v>
      </c>
      <c r="N93">
        <f t="shared" si="2"/>
        <v>0</v>
      </c>
    </row>
    <row r="94" spans="1:14">
      <c r="A94" t="s">
        <v>133</v>
      </c>
      <c r="B94">
        <v>3</v>
      </c>
      <c r="C94" t="s">
        <v>234</v>
      </c>
      <c r="D94" t="s">
        <v>445</v>
      </c>
      <c r="E94">
        <v>0</v>
      </c>
      <c r="G94" s="12">
        <v>5</v>
      </c>
      <c r="H94" s="15"/>
      <c r="J94">
        <v>5</v>
      </c>
    </row>
    <row r="95" spans="1:14">
      <c r="A95" t="s">
        <v>133</v>
      </c>
      <c r="B95">
        <v>3</v>
      </c>
      <c r="C95" t="s">
        <v>234</v>
      </c>
      <c r="D95" t="s">
        <v>381</v>
      </c>
      <c r="E95">
        <v>0</v>
      </c>
      <c r="G95" s="14" t="s">
        <v>385</v>
      </c>
      <c r="H95" s="15">
        <v>3</v>
      </c>
      <c r="J95" t="s">
        <v>385</v>
      </c>
      <c r="K95">
        <v>0</v>
      </c>
      <c r="L95">
        <v>0</v>
      </c>
      <c r="M95">
        <v>3</v>
      </c>
      <c r="N95">
        <f t="shared" si="2"/>
        <v>0</v>
      </c>
    </row>
    <row r="96" spans="1:14">
      <c r="A96" t="s">
        <v>133</v>
      </c>
      <c r="B96">
        <v>3</v>
      </c>
      <c r="C96" t="s">
        <v>234</v>
      </c>
      <c r="D96" t="s">
        <v>388</v>
      </c>
      <c r="E96">
        <v>0</v>
      </c>
      <c r="G96" s="14" t="s">
        <v>387</v>
      </c>
      <c r="H96" s="15">
        <v>3</v>
      </c>
      <c r="J96" t="s">
        <v>387</v>
      </c>
      <c r="K96">
        <v>2.9133333333333334E-2</v>
      </c>
      <c r="L96">
        <v>5.0460413527173301E-2</v>
      </c>
      <c r="M96">
        <v>3</v>
      </c>
      <c r="N96">
        <f t="shared" si="2"/>
        <v>2.9133333333333341E-2</v>
      </c>
    </row>
    <row r="97" spans="1:14">
      <c r="A97" t="s">
        <v>133</v>
      </c>
      <c r="B97">
        <v>3</v>
      </c>
      <c r="C97" t="s">
        <v>234</v>
      </c>
      <c r="D97" t="s">
        <v>442</v>
      </c>
      <c r="E97">
        <v>3.7999999999999999E-2</v>
      </c>
      <c r="G97" s="14" t="s">
        <v>445</v>
      </c>
      <c r="H97" s="15">
        <v>3</v>
      </c>
      <c r="J97" t="s">
        <v>445</v>
      </c>
      <c r="K97">
        <v>2.8300000000000002E-2</v>
      </c>
      <c r="L97">
        <v>4.9017037854199225E-2</v>
      </c>
      <c r="M97">
        <v>3</v>
      </c>
      <c r="N97">
        <f t="shared" si="2"/>
        <v>2.8299999999999999E-2</v>
      </c>
    </row>
    <row r="98" spans="1:14">
      <c r="A98" t="s">
        <v>133</v>
      </c>
      <c r="B98">
        <v>3</v>
      </c>
      <c r="C98" t="s">
        <v>234</v>
      </c>
      <c r="D98" t="s">
        <v>386</v>
      </c>
      <c r="E98">
        <v>0.20100000000000001</v>
      </c>
      <c r="G98" s="14" t="s">
        <v>381</v>
      </c>
      <c r="H98" s="15">
        <v>3</v>
      </c>
      <c r="J98" t="s">
        <v>381</v>
      </c>
      <c r="K98">
        <v>6.3E-3</v>
      </c>
      <c r="L98">
        <v>1.0911920087683928E-2</v>
      </c>
      <c r="M98">
        <v>3</v>
      </c>
      <c r="N98">
        <f t="shared" si="2"/>
        <v>6.3000000000000009E-3</v>
      </c>
    </row>
    <row r="99" spans="1:14">
      <c r="A99" t="s">
        <v>133</v>
      </c>
      <c r="B99">
        <v>3</v>
      </c>
      <c r="C99" t="s">
        <v>234</v>
      </c>
      <c r="D99" t="s">
        <v>389</v>
      </c>
      <c r="E99">
        <v>0</v>
      </c>
      <c r="G99" s="14" t="s">
        <v>388</v>
      </c>
      <c r="H99" s="15">
        <v>3</v>
      </c>
      <c r="J99" t="s">
        <v>388</v>
      </c>
      <c r="K99">
        <v>0.13489576666666667</v>
      </c>
      <c r="L99">
        <v>0.23364632159262286</v>
      </c>
      <c r="M99">
        <v>3</v>
      </c>
      <c r="N99">
        <f t="shared" si="2"/>
        <v>0.13489576666666669</v>
      </c>
    </row>
    <row r="100" spans="1:14">
      <c r="A100" t="s">
        <v>133</v>
      </c>
      <c r="B100">
        <v>3</v>
      </c>
      <c r="C100" t="s">
        <v>234</v>
      </c>
      <c r="D100" t="s">
        <v>157</v>
      </c>
      <c r="E100">
        <v>0</v>
      </c>
      <c r="G100" s="14" t="s">
        <v>442</v>
      </c>
      <c r="H100" s="15">
        <v>3</v>
      </c>
      <c r="J100" t="s">
        <v>442</v>
      </c>
      <c r="K100">
        <v>0.1158</v>
      </c>
      <c r="L100">
        <v>0.12247171101932071</v>
      </c>
      <c r="M100">
        <v>3</v>
      </c>
      <c r="N100">
        <f t="shared" si="2"/>
        <v>7.0709075325118873E-2</v>
      </c>
    </row>
    <row r="101" spans="1:14">
      <c r="A101" t="s">
        <v>99</v>
      </c>
      <c r="B101">
        <v>4</v>
      </c>
      <c r="C101" t="s">
        <v>234</v>
      </c>
      <c r="D101" t="s">
        <v>385</v>
      </c>
      <c r="E101">
        <v>0</v>
      </c>
      <c r="G101" s="14" t="s">
        <v>386</v>
      </c>
      <c r="H101" s="15">
        <v>3</v>
      </c>
      <c r="J101" t="s">
        <v>386</v>
      </c>
      <c r="K101">
        <v>2.2933333333333333E-2</v>
      </c>
      <c r="L101">
        <v>2.1194653413852588E-2</v>
      </c>
      <c r="M101">
        <v>3</v>
      </c>
      <c r="N101">
        <f t="shared" si="2"/>
        <v>1.2236738853868613E-2</v>
      </c>
    </row>
    <row r="102" spans="1:14">
      <c r="A102" t="s">
        <v>99</v>
      </c>
      <c r="B102">
        <v>4</v>
      </c>
      <c r="C102" t="s">
        <v>234</v>
      </c>
      <c r="D102" t="s">
        <v>387</v>
      </c>
      <c r="E102">
        <v>0.252</v>
      </c>
      <c r="G102" s="14" t="s">
        <v>389</v>
      </c>
      <c r="H102" s="15">
        <v>3</v>
      </c>
      <c r="J102" t="s">
        <v>389</v>
      </c>
      <c r="K102">
        <v>0.17426666666666668</v>
      </c>
      <c r="L102">
        <v>0.22702601906683145</v>
      </c>
      <c r="M102">
        <v>3</v>
      </c>
      <c r="N102">
        <f t="shared" si="2"/>
        <v>0.13107353322128426</v>
      </c>
    </row>
    <row r="103" spans="1:14">
      <c r="A103" t="s">
        <v>99</v>
      </c>
      <c r="B103">
        <v>4</v>
      </c>
      <c r="C103" t="s">
        <v>234</v>
      </c>
      <c r="D103" t="s">
        <v>445</v>
      </c>
      <c r="E103">
        <v>0</v>
      </c>
      <c r="G103" s="14" t="s">
        <v>157</v>
      </c>
      <c r="H103" s="15">
        <v>3</v>
      </c>
      <c r="J103" t="s">
        <v>157</v>
      </c>
      <c r="K103">
        <v>0</v>
      </c>
      <c r="L103">
        <v>0</v>
      </c>
      <c r="M103">
        <v>3</v>
      </c>
      <c r="N103">
        <f t="shared" si="2"/>
        <v>0</v>
      </c>
    </row>
    <row r="104" spans="1:14">
      <c r="A104" t="s">
        <v>99</v>
      </c>
      <c r="B104">
        <v>4</v>
      </c>
      <c r="C104" t="s">
        <v>234</v>
      </c>
      <c r="D104" t="s">
        <v>381</v>
      </c>
      <c r="E104">
        <v>0</v>
      </c>
      <c r="G104" s="11" t="s">
        <v>229</v>
      </c>
      <c r="H104" s="15"/>
    </row>
    <row r="105" spans="1:14">
      <c r="A105" t="s">
        <v>99</v>
      </c>
      <c r="B105">
        <v>4</v>
      </c>
      <c r="C105" t="s">
        <v>234</v>
      </c>
      <c r="D105" t="s">
        <v>388</v>
      </c>
      <c r="E105">
        <v>4.8000000000000001E-2</v>
      </c>
      <c r="G105" s="12" t="s">
        <v>229</v>
      </c>
      <c r="H105" s="15"/>
    </row>
    <row r="106" spans="1:14">
      <c r="A106" t="s">
        <v>99</v>
      </c>
      <c r="B106">
        <v>4</v>
      </c>
      <c r="C106" t="s">
        <v>234</v>
      </c>
      <c r="D106" t="s">
        <v>442</v>
      </c>
      <c r="E106">
        <v>0</v>
      </c>
      <c r="G106" s="14" t="s">
        <v>229</v>
      </c>
      <c r="H106" s="15"/>
    </row>
    <row r="107" spans="1:14">
      <c r="A107" t="s">
        <v>99</v>
      </c>
      <c r="B107">
        <v>4</v>
      </c>
      <c r="C107" t="s">
        <v>234</v>
      </c>
      <c r="D107" t="s">
        <v>386</v>
      </c>
      <c r="E107">
        <v>0</v>
      </c>
      <c r="G107" s="11" t="s">
        <v>230</v>
      </c>
      <c r="H107" s="15">
        <v>269</v>
      </c>
      <c r="L107">
        <v>0.14522717253306874</v>
      </c>
      <c r="M107">
        <v>270</v>
      </c>
    </row>
    <row r="108" spans="1:14">
      <c r="A108" t="s">
        <v>99</v>
      </c>
      <c r="B108">
        <v>4</v>
      </c>
      <c r="C108" t="s">
        <v>234</v>
      </c>
      <c r="D108" t="s">
        <v>389</v>
      </c>
      <c r="E108">
        <v>0</v>
      </c>
    </row>
    <row r="109" spans="1:14">
      <c r="A109" t="s">
        <v>99</v>
      </c>
      <c r="B109">
        <v>4</v>
      </c>
      <c r="C109" t="s">
        <v>234</v>
      </c>
      <c r="D109" t="s">
        <v>157</v>
      </c>
      <c r="E109">
        <v>0</v>
      </c>
    </row>
    <row r="110" spans="1:14">
      <c r="A110" t="s">
        <v>131</v>
      </c>
      <c r="B110">
        <v>5</v>
      </c>
      <c r="C110" t="s">
        <v>234</v>
      </c>
      <c r="D110" t="s">
        <v>385</v>
      </c>
      <c r="E110">
        <v>0</v>
      </c>
    </row>
    <row r="111" spans="1:14">
      <c r="A111" t="s">
        <v>131</v>
      </c>
      <c r="B111">
        <v>5</v>
      </c>
      <c r="C111" t="s">
        <v>234</v>
      </c>
      <c r="D111" t="s">
        <v>387</v>
      </c>
      <c r="E111">
        <v>8.7400000000000005E-2</v>
      </c>
    </row>
    <row r="112" spans="1:14">
      <c r="A112" t="s">
        <v>131</v>
      </c>
      <c r="B112">
        <v>5</v>
      </c>
      <c r="C112" t="s">
        <v>234</v>
      </c>
      <c r="D112" t="s">
        <v>445</v>
      </c>
      <c r="E112">
        <v>0</v>
      </c>
    </row>
    <row r="113" spans="1:5">
      <c r="A113" t="s">
        <v>131</v>
      </c>
      <c r="B113">
        <v>5</v>
      </c>
      <c r="C113" t="s">
        <v>234</v>
      </c>
      <c r="D113" t="s">
        <v>381</v>
      </c>
      <c r="E113">
        <v>0</v>
      </c>
    </row>
    <row r="114" spans="1:5">
      <c r="A114" t="s">
        <v>131</v>
      </c>
      <c r="B114">
        <v>5</v>
      </c>
      <c r="C114" t="s">
        <v>234</v>
      </c>
      <c r="D114" t="s">
        <v>388</v>
      </c>
      <c r="E114">
        <v>0</v>
      </c>
    </row>
    <row r="115" spans="1:5">
      <c r="A115" t="s">
        <v>131</v>
      </c>
      <c r="B115">
        <v>5</v>
      </c>
      <c r="C115" t="s">
        <v>234</v>
      </c>
      <c r="D115" t="s">
        <v>442</v>
      </c>
      <c r="E115">
        <v>0.10340000000000001</v>
      </c>
    </row>
    <row r="116" spans="1:5">
      <c r="A116" t="s">
        <v>131</v>
      </c>
      <c r="B116">
        <v>5</v>
      </c>
      <c r="C116" t="s">
        <v>234</v>
      </c>
      <c r="D116" t="s">
        <v>386</v>
      </c>
      <c r="E116">
        <v>4.1799999999999997E-2</v>
      </c>
    </row>
    <row r="117" spans="1:5">
      <c r="A117" t="s">
        <v>131</v>
      </c>
      <c r="B117">
        <v>5</v>
      </c>
      <c r="C117" t="s">
        <v>234</v>
      </c>
      <c r="D117" t="s">
        <v>389</v>
      </c>
      <c r="E117">
        <v>0.43099999999999999</v>
      </c>
    </row>
    <row r="118" spans="1:5">
      <c r="A118" t="s">
        <v>131</v>
      </c>
      <c r="B118">
        <v>5</v>
      </c>
      <c r="C118" t="s">
        <v>234</v>
      </c>
      <c r="D118" t="s">
        <v>157</v>
      </c>
      <c r="E118">
        <v>0</v>
      </c>
    </row>
    <row r="119" spans="1:5">
      <c r="A119" t="s">
        <v>87</v>
      </c>
      <c r="B119">
        <v>1</v>
      </c>
      <c r="C119" t="s">
        <v>234</v>
      </c>
      <c r="D119" t="s">
        <v>385</v>
      </c>
      <c r="E119">
        <v>0</v>
      </c>
    </row>
    <row r="120" spans="1:5">
      <c r="A120" t="s">
        <v>87</v>
      </c>
      <c r="B120">
        <v>1</v>
      </c>
      <c r="C120" t="s">
        <v>234</v>
      </c>
      <c r="D120" t="s">
        <v>387</v>
      </c>
      <c r="E120">
        <v>0</v>
      </c>
    </row>
    <row r="121" spans="1:5">
      <c r="A121" t="s">
        <v>87</v>
      </c>
      <c r="B121">
        <v>1</v>
      </c>
      <c r="C121" t="s">
        <v>234</v>
      </c>
      <c r="D121" t="s">
        <v>445</v>
      </c>
      <c r="E121">
        <v>0</v>
      </c>
    </row>
    <row r="122" spans="1:5">
      <c r="A122" t="s">
        <v>87</v>
      </c>
      <c r="B122">
        <v>1</v>
      </c>
      <c r="C122" t="s">
        <v>234</v>
      </c>
      <c r="D122" t="s">
        <v>381</v>
      </c>
      <c r="E122">
        <v>0</v>
      </c>
    </row>
    <row r="123" spans="1:5">
      <c r="A123" t="s">
        <v>87</v>
      </c>
      <c r="B123">
        <v>1</v>
      </c>
      <c r="C123" t="s">
        <v>234</v>
      </c>
      <c r="D123" t="s">
        <v>388</v>
      </c>
      <c r="E123">
        <v>0</v>
      </c>
    </row>
    <row r="124" spans="1:5">
      <c r="A124" t="s">
        <v>87</v>
      </c>
      <c r="B124">
        <v>1</v>
      </c>
      <c r="C124" t="s">
        <v>234</v>
      </c>
      <c r="D124" t="s">
        <v>442</v>
      </c>
      <c r="E124">
        <v>0.13319999999999999</v>
      </c>
    </row>
    <row r="125" spans="1:5">
      <c r="A125" t="s">
        <v>87</v>
      </c>
      <c r="B125">
        <v>1</v>
      </c>
      <c r="C125" t="s">
        <v>234</v>
      </c>
      <c r="D125" t="s">
        <v>386</v>
      </c>
      <c r="E125">
        <v>0</v>
      </c>
    </row>
    <row r="126" spans="1:5">
      <c r="A126" t="s">
        <v>87</v>
      </c>
      <c r="B126">
        <v>1</v>
      </c>
      <c r="C126" t="s">
        <v>234</v>
      </c>
      <c r="D126" t="s">
        <v>389</v>
      </c>
      <c r="E126">
        <v>0</v>
      </c>
    </row>
    <row r="127" spans="1:5">
      <c r="A127" t="s">
        <v>87</v>
      </c>
      <c r="B127">
        <v>1</v>
      </c>
      <c r="C127" t="s">
        <v>234</v>
      </c>
      <c r="D127" t="s">
        <v>157</v>
      </c>
      <c r="E127">
        <v>0</v>
      </c>
    </row>
    <row r="128" spans="1:5">
      <c r="A128" t="s">
        <v>53</v>
      </c>
      <c r="B128">
        <v>3</v>
      </c>
      <c r="C128" t="s">
        <v>234</v>
      </c>
      <c r="D128" t="s">
        <v>385</v>
      </c>
      <c r="E128">
        <v>0</v>
      </c>
    </row>
    <row r="129" spans="1:5">
      <c r="A129" t="s">
        <v>53</v>
      </c>
      <c r="B129">
        <v>3</v>
      </c>
      <c r="C129" t="s">
        <v>234</v>
      </c>
      <c r="D129" t="s">
        <v>387</v>
      </c>
      <c r="E129">
        <v>0</v>
      </c>
    </row>
    <row r="130" spans="1:5">
      <c r="A130" t="s">
        <v>53</v>
      </c>
      <c r="B130">
        <v>3</v>
      </c>
      <c r="C130" t="s">
        <v>234</v>
      </c>
      <c r="D130" t="s">
        <v>445</v>
      </c>
      <c r="E130">
        <v>1.9E-2</v>
      </c>
    </row>
    <row r="131" spans="1:5">
      <c r="A131" t="s">
        <v>53</v>
      </c>
      <c r="B131">
        <v>3</v>
      </c>
      <c r="C131" t="s">
        <v>234</v>
      </c>
      <c r="D131" t="s">
        <v>381</v>
      </c>
      <c r="E131">
        <v>0</v>
      </c>
    </row>
    <row r="132" spans="1:5">
      <c r="A132" t="s">
        <v>53</v>
      </c>
      <c r="B132">
        <v>3</v>
      </c>
      <c r="C132" t="s">
        <v>234</v>
      </c>
      <c r="D132" t="s">
        <v>388</v>
      </c>
      <c r="E132">
        <v>0</v>
      </c>
    </row>
    <row r="133" spans="1:5">
      <c r="A133" t="s">
        <v>53</v>
      </c>
      <c r="B133">
        <v>3</v>
      </c>
      <c r="C133" t="s">
        <v>234</v>
      </c>
      <c r="D133" t="s">
        <v>442</v>
      </c>
      <c r="E133">
        <v>0.16</v>
      </c>
    </row>
    <row r="134" spans="1:5">
      <c r="A134" t="s">
        <v>53</v>
      </c>
      <c r="B134">
        <v>3</v>
      </c>
      <c r="C134" t="s">
        <v>234</v>
      </c>
      <c r="D134" t="s">
        <v>386</v>
      </c>
      <c r="E134">
        <v>0</v>
      </c>
    </row>
    <row r="135" spans="1:5">
      <c r="A135" t="s">
        <v>53</v>
      </c>
      <c r="B135">
        <v>3</v>
      </c>
      <c r="C135" t="s">
        <v>234</v>
      </c>
      <c r="D135" t="s">
        <v>389</v>
      </c>
      <c r="E135">
        <v>0</v>
      </c>
    </row>
    <row r="136" spans="1:5">
      <c r="A136" t="s">
        <v>53</v>
      </c>
      <c r="B136">
        <v>3</v>
      </c>
      <c r="C136" t="s">
        <v>234</v>
      </c>
      <c r="D136" t="s">
        <v>157</v>
      </c>
      <c r="E136">
        <v>0</v>
      </c>
    </row>
    <row r="137" spans="1:5">
      <c r="A137" t="s">
        <v>106</v>
      </c>
      <c r="B137">
        <v>3</v>
      </c>
      <c r="C137" t="s">
        <v>233</v>
      </c>
      <c r="D137" t="s">
        <v>385</v>
      </c>
      <c r="E137">
        <v>0</v>
      </c>
    </row>
    <row r="138" spans="1:5">
      <c r="A138" t="s">
        <v>106</v>
      </c>
      <c r="B138">
        <v>3</v>
      </c>
      <c r="C138" t="s">
        <v>233</v>
      </c>
      <c r="D138" t="s">
        <v>387</v>
      </c>
      <c r="E138">
        <v>0.34499999999999997</v>
      </c>
    </row>
    <row r="139" spans="1:5">
      <c r="A139" t="s">
        <v>106</v>
      </c>
      <c r="B139">
        <v>3</v>
      </c>
      <c r="C139" t="s">
        <v>233</v>
      </c>
      <c r="D139" t="s">
        <v>445</v>
      </c>
      <c r="E139">
        <v>0</v>
      </c>
    </row>
    <row r="140" spans="1:5">
      <c r="A140" t="s">
        <v>106</v>
      </c>
      <c r="B140">
        <v>3</v>
      </c>
      <c r="C140" t="s">
        <v>233</v>
      </c>
      <c r="D140" t="s">
        <v>381</v>
      </c>
      <c r="E140">
        <v>0</v>
      </c>
    </row>
    <row r="141" spans="1:5">
      <c r="A141" t="s">
        <v>106</v>
      </c>
      <c r="B141">
        <v>3</v>
      </c>
      <c r="C141" t="s">
        <v>233</v>
      </c>
      <c r="D141" t="s">
        <v>388</v>
      </c>
      <c r="E141">
        <v>0</v>
      </c>
    </row>
    <row r="142" spans="1:5">
      <c r="A142" t="s">
        <v>106</v>
      </c>
      <c r="B142">
        <v>3</v>
      </c>
      <c r="C142" t="s">
        <v>233</v>
      </c>
      <c r="D142" t="s">
        <v>442</v>
      </c>
      <c r="E142">
        <v>0.114</v>
      </c>
    </row>
    <row r="143" spans="1:5">
      <c r="A143" t="s">
        <v>106</v>
      </c>
      <c r="B143">
        <v>3</v>
      </c>
      <c r="C143" t="s">
        <v>233</v>
      </c>
      <c r="D143" t="s">
        <v>386</v>
      </c>
      <c r="E143">
        <v>0</v>
      </c>
    </row>
    <row r="144" spans="1:5">
      <c r="A144" t="s">
        <v>106</v>
      </c>
      <c r="B144">
        <v>3</v>
      </c>
      <c r="C144" t="s">
        <v>233</v>
      </c>
      <c r="D144" t="s">
        <v>389</v>
      </c>
      <c r="E144">
        <v>8.4000000000000005E-2</v>
      </c>
    </row>
    <row r="145" spans="1:5">
      <c r="A145" t="s">
        <v>106</v>
      </c>
      <c r="B145">
        <v>3</v>
      </c>
      <c r="C145" t="s">
        <v>233</v>
      </c>
      <c r="D145" t="s">
        <v>157</v>
      </c>
      <c r="E145">
        <v>0.254</v>
      </c>
    </row>
    <row r="146" spans="1:5">
      <c r="A146" t="s">
        <v>116</v>
      </c>
      <c r="B146">
        <v>4</v>
      </c>
      <c r="C146" t="s">
        <v>233</v>
      </c>
      <c r="D146" t="s">
        <v>385</v>
      </c>
      <c r="E146">
        <v>0</v>
      </c>
    </row>
    <row r="147" spans="1:5">
      <c r="A147" t="s">
        <v>116</v>
      </c>
      <c r="B147">
        <v>4</v>
      </c>
      <c r="C147" t="s">
        <v>233</v>
      </c>
      <c r="D147" t="s">
        <v>387</v>
      </c>
      <c r="E147">
        <v>0</v>
      </c>
    </row>
    <row r="148" spans="1:5">
      <c r="A148" t="s">
        <v>116</v>
      </c>
      <c r="B148">
        <v>4</v>
      </c>
      <c r="C148" t="s">
        <v>233</v>
      </c>
      <c r="D148" t="s">
        <v>445</v>
      </c>
      <c r="E148">
        <v>0</v>
      </c>
    </row>
    <row r="149" spans="1:5">
      <c r="A149" t="s">
        <v>116</v>
      </c>
      <c r="B149">
        <v>4</v>
      </c>
      <c r="C149" t="s">
        <v>233</v>
      </c>
      <c r="D149" t="s">
        <v>381</v>
      </c>
      <c r="E149">
        <v>0</v>
      </c>
    </row>
    <row r="150" spans="1:5">
      <c r="A150" t="s">
        <v>116</v>
      </c>
      <c r="B150">
        <v>4</v>
      </c>
      <c r="C150" t="s">
        <v>233</v>
      </c>
      <c r="D150" t="s">
        <v>388</v>
      </c>
      <c r="E150">
        <v>0</v>
      </c>
    </row>
    <row r="151" spans="1:5">
      <c r="A151" t="s">
        <v>116</v>
      </c>
      <c r="B151">
        <v>4</v>
      </c>
      <c r="C151" t="s">
        <v>233</v>
      </c>
      <c r="D151" t="s">
        <v>442</v>
      </c>
      <c r="E151">
        <v>0.15190000000000001</v>
      </c>
    </row>
    <row r="152" spans="1:5">
      <c r="A152" t="s">
        <v>116</v>
      </c>
      <c r="B152">
        <v>4</v>
      </c>
      <c r="C152" t="s">
        <v>233</v>
      </c>
      <c r="D152" t="s">
        <v>386</v>
      </c>
      <c r="E152">
        <v>0</v>
      </c>
    </row>
    <row r="153" spans="1:5">
      <c r="A153" t="s">
        <v>116</v>
      </c>
      <c r="B153">
        <v>4</v>
      </c>
      <c r="C153" t="s">
        <v>233</v>
      </c>
      <c r="D153" t="s">
        <v>389</v>
      </c>
      <c r="E153">
        <v>0</v>
      </c>
    </row>
    <row r="154" spans="1:5">
      <c r="A154" t="s">
        <v>116</v>
      </c>
      <c r="B154">
        <v>4</v>
      </c>
      <c r="C154" t="s">
        <v>233</v>
      </c>
      <c r="D154" t="s">
        <v>157</v>
      </c>
      <c r="E154">
        <v>0</v>
      </c>
    </row>
    <row r="155" spans="1:5">
      <c r="A155" t="s">
        <v>111</v>
      </c>
      <c r="B155">
        <v>4</v>
      </c>
      <c r="C155" t="s">
        <v>233</v>
      </c>
      <c r="D155" t="s">
        <v>385</v>
      </c>
      <c r="E155">
        <v>0</v>
      </c>
    </row>
    <row r="156" spans="1:5">
      <c r="A156" t="s">
        <v>111</v>
      </c>
      <c r="B156">
        <v>4</v>
      </c>
      <c r="C156" t="s">
        <v>233</v>
      </c>
      <c r="D156" t="s">
        <v>387</v>
      </c>
      <c r="E156">
        <v>0.54600000000000004</v>
      </c>
    </row>
    <row r="157" spans="1:5">
      <c r="A157" t="s">
        <v>111</v>
      </c>
      <c r="B157">
        <v>4</v>
      </c>
      <c r="C157" t="s">
        <v>233</v>
      </c>
      <c r="D157" t="s">
        <v>445</v>
      </c>
      <c r="E157">
        <v>0</v>
      </c>
    </row>
    <row r="158" spans="1:5">
      <c r="A158" t="s">
        <v>111</v>
      </c>
      <c r="B158">
        <v>4</v>
      </c>
      <c r="C158" t="s">
        <v>233</v>
      </c>
      <c r="D158" t="s">
        <v>381</v>
      </c>
      <c r="E158">
        <v>0</v>
      </c>
    </row>
    <row r="159" spans="1:5">
      <c r="A159" t="s">
        <v>111</v>
      </c>
      <c r="B159">
        <v>4</v>
      </c>
      <c r="C159" t="s">
        <v>233</v>
      </c>
      <c r="D159" t="s">
        <v>388</v>
      </c>
      <c r="E159">
        <v>0</v>
      </c>
    </row>
    <row r="160" spans="1:5">
      <c r="A160" t="s">
        <v>111</v>
      </c>
      <c r="B160">
        <v>4</v>
      </c>
      <c r="C160" t="s">
        <v>233</v>
      </c>
      <c r="D160" t="s">
        <v>442</v>
      </c>
      <c r="E160">
        <v>0.22</v>
      </c>
    </row>
    <row r="161" spans="1:5">
      <c r="A161" t="s">
        <v>111</v>
      </c>
      <c r="B161">
        <v>4</v>
      </c>
      <c r="C161" t="s">
        <v>233</v>
      </c>
      <c r="D161" t="s">
        <v>386</v>
      </c>
      <c r="E161">
        <v>0</v>
      </c>
    </row>
    <row r="162" spans="1:5">
      <c r="A162" t="s">
        <v>111</v>
      </c>
      <c r="B162">
        <v>4</v>
      </c>
      <c r="C162" t="s">
        <v>233</v>
      </c>
      <c r="D162" t="s">
        <v>389</v>
      </c>
      <c r="E162">
        <v>0</v>
      </c>
    </row>
    <row r="163" spans="1:5">
      <c r="A163" t="s">
        <v>111</v>
      </c>
      <c r="B163">
        <v>4</v>
      </c>
      <c r="C163" t="s">
        <v>233</v>
      </c>
      <c r="D163" t="s">
        <v>157</v>
      </c>
      <c r="E163">
        <v>0.49</v>
      </c>
    </row>
    <row r="164" spans="1:5">
      <c r="A164" t="s">
        <v>141</v>
      </c>
      <c r="B164">
        <v>2</v>
      </c>
      <c r="C164" t="s">
        <v>233</v>
      </c>
      <c r="D164" t="s">
        <v>385</v>
      </c>
      <c r="E164">
        <v>0.13650000000000001</v>
      </c>
    </row>
    <row r="165" spans="1:5">
      <c r="A165" t="s">
        <v>141</v>
      </c>
      <c r="B165">
        <v>2</v>
      </c>
      <c r="C165" t="s">
        <v>233</v>
      </c>
      <c r="D165" t="s">
        <v>387</v>
      </c>
      <c r="E165">
        <v>0.96720000000000006</v>
      </c>
    </row>
    <row r="166" spans="1:5">
      <c r="A166" t="s">
        <v>141</v>
      </c>
      <c r="B166">
        <v>2</v>
      </c>
      <c r="C166" t="s">
        <v>233</v>
      </c>
      <c r="D166" t="s">
        <v>445</v>
      </c>
      <c r="E166">
        <v>0</v>
      </c>
    </row>
    <row r="167" spans="1:5">
      <c r="A167" t="s">
        <v>141</v>
      </c>
      <c r="B167">
        <v>2</v>
      </c>
      <c r="C167" t="s">
        <v>233</v>
      </c>
      <c r="D167" t="s">
        <v>381</v>
      </c>
      <c r="E167">
        <v>0</v>
      </c>
    </row>
    <row r="168" spans="1:5">
      <c r="A168" t="s">
        <v>141</v>
      </c>
      <c r="B168">
        <v>2</v>
      </c>
      <c r="C168" t="s">
        <v>233</v>
      </c>
      <c r="D168" t="s">
        <v>388</v>
      </c>
      <c r="E168">
        <v>0</v>
      </c>
    </row>
    <row r="169" spans="1:5">
      <c r="A169" t="s">
        <v>141</v>
      </c>
      <c r="B169">
        <v>2</v>
      </c>
      <c r="C169" t="s">
        <v>233</v>
      </c>
      <c r="D169" t="s">
        <v>442</v>
      </c>
      <c r="E169">
        <v>0.224</v>
      </c>
    </row>
    <row r="170" spans="1:5">
      <c r="A170" t="s">
        <v>141</v>
      </c>
      <c r="B170">
        <v>2</v>
      </c>
      <c r="C170" t="s">
        <v>233</v>
      </c>
      <c r="D170" t="s">
        <v>386</v>
      </c>
      <c r="E170">
        <v>0</v>
      </c>
    </row>
    <row r="171" spans="1:5">
      <c r="A171" t="s">
        <v>141</v>
      </c>
      <c r="B171">
        <v>2</v>
      </c>
      <c r="C171" t="s">
        <v>233</v>
      </c>
      <c r="D171" t="s">
        <v>389</v>
      </c>
      <c r="E171">
        <v>0</v>
      </c>
    </row>
    <row r="172" spans="1:5">
      <c r="A172" t="s">
        <v>141</v>
      </c>
      <c r="B172">
        <v>2</v>
      </c>
      <c r="C172" t="s">
        <v>233</v>
      </c>
      <c r="D172" t="s">
        <v>157</v>
      </c>
      <c r="E172">
        <v>0</v>
      </c>
    </row>
    <row r="173" spans="1:5">
      <c r="A173" t="s">
        <v>120</v>
      </c>
      <c r="B173">
        <v>5</v>
      </c>
      <c r="C173" t="s">
        <v>233</v>
      </c>
      <c r="D173" t="s">
        <v>385</v>
      </c>
      <c r="E173">
        <v>0.15540000000000001</v>
      </c>
    </row>
    <row r="174" spans="1:5">
      <c r="A174" t="s">
        <v>120</v>
      </c>
      <c r="B174">
        <v>5</v>
      </c>
      <c r="C174" t="s">
        <v>233</v>
      </c>
      <c r="D174" t="s">
        <v>387</v>
      </c>
      <c r="E174">
        <v>0.33799999999999997</v>
      </c>
    </row>
    <row r="175" spans="1:5">
      <c r="A175" t="s">
        <v>120</v>
      </c>
      <c r="B175">
        <v>5</v>
      </c>
      <c r="C175" t="s">
        <v>233</v>
      </c>
      <c r="D175" t="s">
        <v>445</v>
      </c>
      <c r="E175">
        <v>0</v>
      </c>
    </row>
    <row r="176" spans="1:5">
      <c r="A176" t="s">
        <v>120</v>
      </c>
      <c r="B176">
        <v>5</v>
      </c>
      <c r="C176" t="s">
        <v>233</v>
      </c>
      <c r="D176" t="s">
        <v>381</v>
      </c>
      <c r="E176">
        <v>0.50770000000000004</v>
      </c>
    </row>
    <row r="177" spans="1:5">
      <c r="A177" t="s">
        <v>120</v>
      </c>
      <c r="B177">
        <v>5</v>
      </c>
      <c r="C177" t="s">
        <v>233</v>
      </c>
      <c r="D177" t="s">
        <v>388</v>
      </c>
      <c r="E177">
        <v>0</v>
      </c>
    </row>
    <row r="178" spans="1:5">
      <c r="A178" t="s">
        <v>120</v>
      </c>
      <c r="B178">
        <v>5</v>
      </c>
      <c r="C178" t="s">
        <v>233</v>
      </c>
      <c r="D178" t="s">
        <v>442</v>
      </c>
      <c r="E178">
        <v>0.112</v>
      </c>
    </row>
    <row r="179" spans="1:5">
      <c r="A179" t="s">
        <v>120</v>
      </c>
      <c r="B179">
        <v>5</v>
      </c>
      <c r="C179" t="s">
        <v>233</v>
      </c>
      <c r="D179" t="s">
        <v>386</v>
      </c>
      <c r="E179">
        <v>0</v>
      </c>
    </row>
    <row r="180" spans="1:5">
      <c r="A180" t="s">
        <v>120</v>
      </c>
      <c r="B180">
        <v>5</v>
      </c>
      <c r="C180" t="s">
        <v>233</v>
      </c>
      <c r="D180" t="s">
        <v>389</v>
      </c>
      <c r="E180">
        <v>0</v>
      </c>
    </row>
    <row r="181" spans="1:5">
      <c r="A181" t="s">
        <v>120</v>
      </c>
      <c r="B181">
        <v>5</v>
      </c>
      <c r="C181" t="s">
        <v>233</v>
      </c>
      <c r="D181" t="s">
        <v>157</v>
      </c>
      <c r="E181">
        <v>0.46100000000000002</v>
      </c>
    </row>
    <row r="182" spans="1:5">
      <c r="A182" t="s">
        <v>94</v>
      </c>
      <c r="B182">
        <v>3</v>
      </c>
      <c r="C182" t="s">
        <v>233</v>
      </c>
      <c r="D182" t="s">
        <v>385</v>
      </c>
      <c r="E182">
        <v>0</v>
      </c>
    </row>
    <row r="183" spans="1:5">
      <c r="A183" t="s">
        <v>94</v>
      </c>
      <c r="B183">
        <v>3</v>
      </c>
      <c r="C183" t="s">
        <v>233</v>
      </c>
      <c r="D183" t="s">
        <v>387</v>
      </c>
      <c r="E183">
        <v>0</v>
      </c>
    </row>
    <row r="184" spans="1:5">
      <c r="A184" t="s">
        <v>94</v>
      </c>
      <c r="B184">
        <v>3</v>
      </c>
      <c r="C184" t="s">
        <v>233</v>
      </c>
      <c r="D184" t="s">
        <v>445</v>
      </c>
      <c r="E184">
        <v>0</v>
      </c>
    </row>
    <row r="185" spans="1:5">
      <c r="A185" t="s">
        <v>94</v>
      </c>
      <c r="B185">
        <v>3</v>
      </c>
      <c r="C185" t="s">
        <v>233</v>
      </c>
      <c r="D185" t="s">
        <v>381</v>
      </c>
      <c r="E185">
        <v>0</v>
      </c>
    </row>
    <row r="186" spans="1:5">
      <c r="A186" t="s">
        <v>94</v>
      </c>
      <c r="B186">
        <v>3</v>
      </c>
      <c r="C186" t="s">
        <v>233</v>
      </c>
      <c r="D186" t="s">
        <v>388</v>
      </c>
      <c r="E186">
        <v>5.4800000000000001E-2</v>
      </c>
    </row>
    <row r="187" spans="1:5">
      <c r="A187" t="s">
        <v>94</v>
      </c>
      <c r="B187">
        <v>3</v>
      </c>
      <c r="C187" t="s">
        <v>233</v>
      </c>
      <c r="D187" t="s">
        <v>442</v>
      </c>
      <c r="E187">
        <v>0.12429999999999999</v>
      </c>
    </row>
    <row r="188" spans="1:5">
      <c r="A188" t="s">
        <v>94</v>
      </c>
      <c r="B188">
        <v>3</v>
      </c>
      <c r="C188" t="s">
        <v>233</v>
      </c>
      <c r="D188" t="s">
        <v>386</v>
      </c>
      <c r="E188">
        <v>0</v>
      </c>
    </row>
    <row r="189" spans="1:5">
      <c r="A189" t="s">
        <v>94</v>
      </c>
      <c r="B189">
        <v>3</v>
      </c>
      <c r="C189" t="s">
        <v>233</v>
      </c>
      <c r="D189" t="s">
        <v>389</v>
      </c>
      <c r="E189">
        <v>0</v>
      </c>
    </row>
    <row r="190" spans="1:5">
      <c r="A190" t="s">
        <v>94</v>
      </c>
      <c r="B190">
        <v>3</v>
      </c>
      <c r="C190" t="s">
        <v>233</v>
      </c>
      <c r="D190" t="s">
        <v>157</v>
      </c>
      <c r="E190">
        <v>0</v>
      </c>
    </row>
    <row r="191" spans="1:5">
      <c r="A191" t="s">
        <v>118</v>
      </c>
      <c r="B191">
        <v>5</v>
      </c>
      <c r="C191" t="s">
        <v>233</v>
      </c>
      <c r="D191" t="s">
        <v>385</v>
      </c>
      <c r="E191">
        <v>4.2000000000000003E-2</v>
      </c>
    </row>
    <row r="192" spans="1:5">
      <c r="A192" t="s">
        <v>118</v>
      </c>
      <c r="B192">
        <v>5</v>
      </c>
      <c r="C192" t="s">
        <v>233</v>
      </c>
      <c r="D192" t="s">
        <v>387</v>
      </c>
      <c r="E192">
        <v>0.27900000000000003</v>
      </c>
    </row>
    <row r="193" spans="1:5">
      <c r="A193" t="s">
        <v>118</v>
      </c>
      <c r="B193">
        <v>5</v>
      </c>
      <c r="C193" t="s">
        <v>233</v>
      </c>
      <c r="D193" t="s">
        <v>445</v>
      </c>
      <c r="E193">
        <v>0.10199999999999999</v>
      </c>
    </row>
    <row r="194" spans="1:5">
      <c r="A194" t="s">
        <v>118</v>
      </c>
      <c r="B194">
        <v>5</v>
      </c>
      <c r="C194" t="s">
        <v>233</v>
      </c>
      <c r="D194" t="s">
        <v>381</v>
      </c>
      <c r="E194">
        <v>0</v>
      </c>
    </row>
    <row r="195" spans="1:5">
      <c r="A195" t="s">
        <v>118</v>
      </c>
      <c r="B195">
        <v>5</v>
      </c>
      <c r="C195" t="s">
        <v>233</v>
      </c>
      <c r="D195" t="s">
        <v>388</v>
      </c>
      <c r="E195">
        <v>4.0999999999999995E-2</v>
      </c>
    </row>
    <row r="196" spans="1:5">
      <c r="A196" t="s">
        <v>118</v>
      </c>
      <c r="B196">
        <v>5</v>
      </c>
      <c r="C196" t="s">
        <v>233</v>
      </c>
      <c r="D196" t="s">
        <v>442</v>
      </c>
      <c r="E196">
        <v>0</v>
      </c>
    </row>
    <row r="197" spans="1:5">
      <c r="A197" t="s">
        <v>118</v>
      </c>
      <c r="B197">
        <v>5</v>
      </c>
      <c r="C197" t="s">
        <v>233</v>
      </c>
      <c r="D197" t="s">
        <v>386</v>
      </c>
      <c r="E197">
        <v>0</v>
      </c>
    </row>
    <row r="198" spans="1:5">
      <c r="A198" t="s">
        <v>118</v>
      </c>
      <c r="B198">
        <v>5</v>
      </c>
      <c r="C198" t="s">
        <v>233</v>
      </c>
      <c r="D198" t="s">
        <v>389</v>
      </c>
      <c r="E198">
        <v>0</v>
      </c>
    </row>
    <row r="199" spans="1:5">
      <c r="A199" t="s">
        <v>118</v>
      </c>
      <c r="B199">
        <v>5</v>
      </c>
      <c r="C199" t="s">
        <v>233</v>
      </c>
      <c r="D199" t="s">
        <v>157</v>
      </c>
      <c r="E199">
        <v>0.38700000000000001</v>
      </c>
    </row>
    <row r="200" spans="1:5">
      <c r="A200" t="s">
        <v>151</v>
      </c>
      <c r="B200">
        <v>3</v>
      </c>
      <c r="C200" t="s">
        <v>233</v>
      </c>
      <c r="D200" t="s">
        <v>385</v>
      </c>
      <c r="E200">
        <v>0</v>
      </c>
    </row>
    <row r="201" spans="1:5">
      <c r="A201" t="s">
        <v>151</v>
      </c>
      <c r="B201">
        <v>3</v>
      </c>
      <c r="C201" t="s">
        <v>233</v>
      </c>
      <c r="D201" t="s">
        <v>387</v>
      </c>
      <c r="E201">
        <v>0.19500000000000001</v>
      </c>
    </row>
    <row r="202" spans="1:5">
      <c r="A202" t="s">
        <v>151</v>
      </c>
      <c r="B202">
        <v>3</v>
      </c>
      <c r="C202" t="s">
        <v>233</v>
      </c>
      <c r="D202" t="s">
        <v>445</v>
      </c>
      <c r="E202">
        <v>0</v>
      </c>
    </row>
    <row r="203" spans="1:5">
      <c r="A203" t="s">
        <v>151</v>
      </c>
      <c r="B203">
        <v>3</v>
      </c>
      <c r="C203" t="s">
        <v>233</v>
      </c>
      <c r="D203" t="s">
        <v>381</v>
      </c>
      <c r="E203">
        <v>0</v>
      </c>
    </row>
    <row r="204" spans="1:5">
      <c r="A204" t="s">
        <v>151</v>
      </c>
      <c r="B204">
        <v>3</v>
      </c>
      <c r="C204" t="s">
        <v>233</v>
      </c>
      <c r="D204" t="s">
        <v>388</v>
      </c>
      <c r="E204">
        <v>0</v>
      </c>
    </row>
    <row r="205" spans="1:5">
      <c r="A205" t="s">
        <v>151</v>
      </c>
      <c r="B205">
        <v>3</v>
      </c>
      <c r="C205" t="s">
        <v>233</v>
      </c>
      <c r="D205" t="s">
        <v>442</v>
      </c>
      <c r="E205">
        <v>0</v>
      </c>
    </row>
    <row r="206" spans="1:5">
      <c r="A206" t="s">
        <v>151</v>
      </c>
      <c r="B206">
        <v>3</v>
      </c>
      <c r="C206" t="s">
        <v>233</v>
      </c>
      <c r="D206" t="s">
        <v>386</v>
      </c>
      <c r="E206">
        <v>0</v>
      </c>
    </row>
    <row r="207" spans="1:5">
      <c r="A207" t="s">
        <v>151</v>
      </c>
      <c r="B207">
        <v>3</v>
      </c>
      <c r="C207" t="s">
        <v>233</v>
      </c>
      <c r="D207" t="s">
        <v>389</v>
      </c>
      <c r="E207">
        <v>0</v>
      </c>
    </row>
    <row r="208" spans="1:5">
      <c r="A208" t="s">
        <v>151</v>
      </c>
      <c r="B208">
        <v>3</v>
      </c>
      <c r="C208" t="s">
        <v>233</v>
      </c>
      <c r="D208" t="s">
        <v>157</v>
      </c>
      <c r="E208">
        <v>1.1659999999999999</v>
      </c>
    </row>
    <row r="209" spans="1:5">
      <c r="A209" t="s">
        <v>107</v>
      </c>
      <c r="B209">
        <v>2</v>
      </c>
      <c r="C209" t="s">
        <v>233</v>
      </c>
      <c r="D209" t="s">
        <v>385</v>
      </c>
      <c r="E209">
        <v>0</v>
      </c>
    </row>
    <row r="210" spans="1:5">
      <c r="A210" t="s">
        <v>107</v>
      </c>
      <c r="B210">
        <v>2</v>
      </c>
      <c r="C210" t="s">
        <v>233</v>
      </c>
      <c r="D210" t="s">
        <v>387</v>
      </c>
      <c r="E210">
        <v>0</v>
      </c>
    </row>
    <row r="211" spans="1:5">
      <c r="A211" t="s">
        <v>107</v>
      </c>
      <c r="B211">
        <v>2</v>
      </c>
      <c r="C211" t="s">
        <v>233</v>
      </c>
      <c r="D211" t="s">
        <v>445</v>
      </c>
      <c r="E211">
        <v>0</v>
      </c>
    </row>
    <row r="212" spans="1:5">
      <c r="A212" t="s">
        <v>107</v>
      </c>
      <c r="B212">
        <v>2</v>
      </c>
      <c r="C212" t="s">
        <v>233</v>
      </c>
      <c r="D212" t="s">
        <v>381</v>
      </c>
      <c r="E212">
        <v>0</v>
      </c>
    </row>
    <row r="213" spans="1:5">
      <c r="A213" t="s">
        <v>107</v>
      </c>
      <c r="B213">
        <v>2</v>
      </c>
      <c r="C213" t="s">
        <v>233</v>
      </c>
      <c r="D213" t="s">
        <v>388</v>
      </c>
      <c r="E213">
        <v>0</v>
      </c>
    </row>
    <row r="214" spans="1:5">
      <c r="A214" t="s">
        <v>107</v>
      </c>
      <c r="B214">
        <v>2</v>
      </c>
      <c r="C214" t="s">
        <v>233</v>
      </c>
      <c r="D214" t="s">
        <v>442</v>
      </c>
      <c r="E214">
        <v>8.5000000000000006E-2</v>
      </c>
    </row>
    <row r="215" spans="1:5">
      <c r="A215" t="s">
        <v>107</v>
      </c>
      <c r="B215">
        <v>2</v>
      </c>
      <c r="C215" t="s">
        <v>233</v>
      </c>
      <c r="D215" t="s">
        <v>386</v>
      </c>
      <c r="E215">
        <v>0</v>
      </c>
    </row>
    <row r="216" spans="1:5">
      <c r="A216" t="s">
        <v>107</v>
      </c>
      <c r="B216">
        <v>2</v>
      </c>
      <c r="C216" t="s">
        <v>233</v>
      </c>
      <c r="D216" t="s">
        <v>389</v>
      </c>
      <c r="E216">
        <v>0</v>
      </c>
    </row>
    <row r="217" spans="1:5">
      <c r="A217" t="s">
        <v>107</v>
      </c>
      <c r="B217">
        <v>2</v>
      </c>
      <c r="C217" t="s">
        <v>233</v>
      </c>
      <c r="D217" t="s">
        <v>157</v>
      </c>
      <c r="E217">
        <v>0</v>
      </c>
    </row>
    <row r="218" spans="1:5">
      <c r="A218" t="s">
        <v>68</v>
      </c>
      <c r="B218">
        <v>2</v>
      </c>
      <c r="C218" t="s">
        <v>233</v>
      </c>
      <c r="D218" t="s">
        <v>385</v>
      </c>
      <c r="E218">
        <v>0</v>
      </c>
    </row>
    <row r="219" spans="1:5">
      <c r="A219" t="s">
        <v>68</v>
      </c>
      <c r="B219">
        <v>2</v>
      </c>
      <c r="C219" t="s">
        <v>233</v>
      </c>
      <c r="D219" t="s">
        <v>387</v>
      </c>
      <c r="E219">
        <v>0.16400000000000001</v>
      </c>
    </row>
    <row r="220" spans="1:5">
      <c r="A220" t="s">
        <v>68</v>
      </c>
      <c r="B220">
        <v>2</v>
      </c>
      <c r="C220" t="s">
        <v>233</v>
      </c>
      <c r="D220" t="s">
        <v>445</v>
      </c>
      <c r="E220">
        <v>0</v>
      </c>
    </row>
    <row r="221" spans="1:5">
      <c r="A221" t="s">
        <v>68</v>
      </c>
      <c r="B221">
        <v>2</v>
      </c>
      <c r="C221" t="s">
        <v>233</v>
      </c>
      <c r="D221" t="s">
        <v>381</v>
      </c>
      <c r="E221">
        <v>0</v>
      </c>
    </row>
    <row r="222" spans="1:5">
      <c r="A222" t="s">
        <v>68</v>
      </c>
      <c r="B222">
        <v>2</v>
      </c>
      <c r="C222" t="s">
        <v>233</v>
      </c>
      <c r="D222" t="s">
        <v>388</v>
      </c>
      <c r="E222">
        <v>0.16400000000000001</v>
      </c>
    </row>
    <row r="223" spans="1:5">
      <c r="A223" t="s">
        <v>68</v>
      </c>
      <c r="B223">
        <v>2</v>
      </c>
      <c r="C223" t="s">
        <v>233</v>
      </c>
      <c r="D223" t="s">
        <v>442</v>
      </c>
      <c r="E223">
        <v>0.153</v>
      </c>
    </row>
    <row r="224" spans="1:5">
      <c r="A224" t="s">
        <v>68</v>
      </c>
      <c r="B224">
        <v>2</v>
      </c>
      <c r="C224" t="s">
        <v>233</v>
      </c>
      <c r="D224" t="s">
        <v>386</v>
      </c>
      <c r="E224">
        <v>0</v>
      </c>
    </row>
    <row r="225" spans="1:5">
      <c r="A225" t="s">
        <v>68</v>
      </c>
      <c r="B225">
        <v>2</v>
      </c>
      <c r="C225" t="s">
        <v>233</v>
      </c>
      <c r="D225" t="s">
        <v>389</v>
      </c>
      <c r="E225">
        <v>0</v>
      </c>
    </row>
    <row r="226" spans="1:5">
      <c r="A226" t="s">
        <v>68</v>
      </c>
      <c r="B226">
        <v>2</v>
      </c>
      <c r="C226" t="s">
        <v>233</v>
      </c>
      <c r="D226" t="s">
        <v>157</v>
      </c>
      <c r="E226">
        <v>0</v>
      </c>
    </row>
    <row r="227" spans="1:5">
      <c r="A227" t="s">
        <v>75</v>
      </c>
      <c r="B227">
        <v>3</v>
      </c>
      <c r="C227" t="s">
        <v>233</v>
      </c>
      <c r="D227" t="s">
        <v>385</v>
      </c>
      <c r="E227">
        <v>9.0090000000000003E-2</v>
      </c>
    </row>
    <row r="228" spans="1:5">
      <c r="A228" t="s">
        <v>75</v>
      </c>
      <c r="B228">
        <v>3</v>
      </c>
      <c r="C228" t="s">
        <v>233</v>
      </c>
      <c r="D228" t="s">
        <v>387</v>
      </c>
      <c r="E228">
        <v>1.0055499999999999</v>
      </c>
    </row>
    <row r="229" spans="1:5">
      <c r="A229" t="s">
        <v>75</v>
      </c>
      <c r="B229">
        <v>3</v>
      </c>
      <c r="C229" t="s">
        <v>233</v>
      </c>
      <c r="D229" t="s">
        <v>445</v>
      </c>
      <c r="E229">
        <v>6.6600000000000006E-2</v>
      </c>
    </row>
    <row r="230" spans="1:5">
      <c r="A230" t="s">
        <v>75</v>
      </c>
      <c r="B230">
        <v>3</v>
      </c>
      <c r="C230" t="s">
        <v>233</v>
      </c>
      <c r="D230" t="s">
        <v>381</v>
      </c>
      <c r="E230">
        <v>0</v>
      </c>
    </row>
    <row r="231" spans="1:5">
      <c r="A231" t="s">
        <v>75</v>
      </c>
      <c r="B231">
        <v>3</v>
      </c>
      <c r="C231" t="s">
        <v>233</v>
      </c>
      <c r="D231" t="s">
        <v>388</v>
      </c>
      <c r="E231">
        <v>0</v>
      </c>
    </row>
    <row r="232" spans="1:5">
      <c r="A232" t="s">
        <v>75</v>
      </c>
      <c r="B232">
        <v>3</v>
      </c>
      <c r="C232" t="s">
        <v>233</v>
      </c>
      <c r="D232" t="s">
        <v>442</v>
      </c>
      <c r="E232">
        <v>0.32079999999999997</v>
      </c>
    </row>
    <row r="233" spans="1:5">
      <c r="A233" t="s">
        <v>75</v>
      </c>
      <c r="B233">
        <v>3</v>
      </c>
      <c r="C233" t="s">
        <v>233</v>
      </c>
      <c r="D233" t="s">
        <v>386</v>
      </c>
      <c r="E233">
        <v>0</v>
      </c>
    </row>
    <row r="234" spans="1:5">
      <c r="A234" t="s">
        <v>75</v>
      </c>
      <c r="B234">
        <v>3</v>
      </c>
      <c r="C234" t="s">
        <v>233</v>
      </c>
      <c r="D234" t="s">
        <v>389</v>
      </c>
      <c r="E234">
        <v>0</v>
      </c>
    </row>
    <row r="235" spans="1:5">
      <c r="A235" t="s">
        <v>75</v>
      </c>
      <c r="B235">
        <v>3</v>
      </c>
      <c r="C235" t="s">
        <v>233</v>
      </c>
      <c r="D235" t="s">
        <v>157</v>
      </c>
      <c r="E235">
        <v>0.11101999999999999</v>
      </c>
    </row>
    <row r="236" spans="1:5">
      <c r="A236" t="s">
        <v>121</v>
      </c>
      <c r="B236">
        <v>2</v>
      </c>
      <c r="C236" t="s">
        <v>233</v>
      </c>
      <c r="D236" t="s">
        <v>385</v>
      </c>
      <c r="E236">
        <v>0</v>
      </c>
    </row>
    <row r="237" spans="1:5">
      <c r="A237" t="s">
        <v>121</v>
      </c>
      <c r="B237">
        <v>2</v>
      </c>
      <c r="C237" t="s">
        <v>233</v>
      </c>
      <c r="D237" t="s">
        <v>387</v>
      </c>
      <c r="E237">
        <v>0.17</v>
      </c>
    </row>
    <row r="238" spans="1:5">
      <c r="A238" t="s">
        <v>121</v>
      </c>
      <c r="B238">
        <v>2</v>
      </c>
      <c r="C238" t="s">
        <v>233</v>
      </c>
      <c r="D238" t="s">
        <v>445</v>
      </c>
      <c r="E238">
        <v>0</v>
      </c>
    </row>
    <row r="239" spans="1:5">
      <c r="A239" t="s">
        <v>121</v>
      </c>
      <c r="B239">
        <v>2</v>
      </c>
      <c r="C239" t="s">
        <v>233</v>
      </c>
      <c r="D239" t="s">
        <v>381</v>
      </c>
      <c r="E239">
        <v>0</v>
      </c>
    </row>
    <row r="240" spans="1:5">
      <c r="A240" t="s">
        <v>121</v>
      </c>
      <c r="B240">
        <v>2</v>
      </c>
      <c r="C240" t="s">
        <v>233</v>
      </c>
      <c r="D240" t="s">
        <v>388</v>
      </c>
      <c r="E240">
        <v>0</v>
      </c>
    </row>
    <row r="241" spans="1:5">
      <c r="A241" t="s">
        <v>121</v>
      </c>
      <c r="B241">
        <v>2</v>
      </c>
      <c r="C241" t="s">
        <v>233</v>
      </c>
      <c r="D241" t="s">
        <v>442</v>
      </c>
      <c r="E241">
        <v>0.11700000000000001</v>
      </c>
    </row>
    <row r="242" spans="1:5">
      <c r="A242" t="s">
        <v>121</v>
      </c>
      <c r="B242">
        <v>2</v>
      </c>
      <c r="C242" t="s">
        <v>233</v>
      </c>
      <c r="D242" t="s">
        <v>386</v>
      </c>
      <c r="E242">
        <v>0</v>
      </c>
    </row>
    <row r="243" spans="1:5">
      <c r="A243" t="s">
        <v>121</v>
      </c>
      <c r="B243">
        <v>2</v>
      </c>
      <c r="C243" t="s">
        <v>233</v>
      </c>
      <c r="D243" t="s">
        <v>389</v>
      </c>
      <c r="E243">
        <v>0</v>
      </c>
    </row>
    <row r="244" spans="1:5">
      <c r="A244" t="s">
        <v>121</v>
      </c>
      <c r="B244">
        <v>2</v>
      </c>
      <c r="C244" t="s">
        <v>233</v>
      </c>
      <c r="D244" t="s">
        <v>157</v>
      </c>
      <c r="E244">
        <v>0</v>
      </c>
    </row>
    <row r="245" spans="1:5">
      <c r="A245" t="s">
        <v>128</v>
      </c>
      <c r="B245">
        <v>1</v>
      </c>
      <c r="C245" t="s">
        <v>233</v>
      </c>
      <c r="D245" t="s">
        <v>385</v>
      </c>
      <c r="E245">
        <v>0</v>
      </c>
    </row>
    <row r="246" spans="1:5">
      <c r="A246" t="s">
        <v>128</v>
      </c>
      <c r="B246">
        <v>1</v>
      </c>
      <c r="C246" t="s">
        <v>233</v>
      </c>
      <c r="D246" t="s">
        <v>387</v>
      </c>
      <c r="E246" s="5">
        <v>0.1983</v>
      </c>
    </row>
    <row r="247" spans="1:5">
      <c r="A247" t="s">
        <v>128</v>
      </c>
      <c r="B247">
        <v>1</v>
      </c>
      <c r="C247" t="s">
        <v>233</v>
      </c>
      <c r="D247" t="s">
        <v>445</v>
      </c>
      <c r="E247">
        <v>0</v>
      </c>
    </row>
    <row r="248" spans="1:5">
      <c r="A248" t="s">
        <v>128</v>
      </c>
      <c r="B248">
        <v>1</v>
      </c>
      <c r="C248" t="s">
        <v>233</v>
      </c>
      <c r="D248" t="s">
        <v>381</v>
      </c>
      <c r="E248">
        <v>0</v>
      </c>
    </row>
    <row r="249" spans="1:5">
      <c r="A249" t="s">
        <v>128</v>
      </c>
      <c r="B249">
        <v>1</v>
      </c>
      <c r="C249" t="s">
        <v>233</v>
      </c>
      <c r="D249" t="s">
        <v>388</v>
      </c>
      <c r="E249" s="5">
        <v>0.16</v>
      </c>
    </row>
    <row r="250" spans="1:5">
      <c r="A250" t="s">
        <v>128</v>
      </c>
      <c r="B250">
        <v>1</v>
      </c>
      <c r="C250" t="s">
        <v>233</v>
      </c>
      <c r="D250" t="s">
        <v>442</v>
      </c>
      <c r="E250">
        <v>0.14099999999999999</v>
      </c>
    </row>
    <row r="251" spans="1:5">
      <c r="A251" t="s">
        <v>128</v>
      </c>
      <c r="B251">
        <v>1</v>
      </c>
      <c r="C251" t="s">
        <v>233</v>
      </c>
      <c r="D251" t="s">
        <v>386</v>
      </c>
    </row>
    <row r="252" spans="1:5">
      <c r="A252" t="s">
        <v>128</v>
      </c>
      <c r="B252">
        <v>1</v>
      </c>
      <c r="C252" t="s">
        <v>233</v>
      </c>
      <c r="D252" t="s">
        <v>389</v>
      </c>
      <c r="E252">
        <v>0</v>
      </c>
    </row>
    <row r="253" spans="1:5">
      <c r="A253" t="s">
        <v>128</v>
      </c>
      <c r="B253">
        <v>1</v>
      </c>
      <c r="C253" t="s">
        <v>233</v>
      </c>
      <c r="D253" t="s">
        <v>157</v>
      </c>
      <c r="E253">
        <v>0</v>
      </c>
    </row>
    <row r="254" spans="1:5">
      <c r="A254" t="s">
        <v>64</v>
      </c>
      <c r="B254">
        <v>4</v>
      </c>
      <c r="C254" t="s">
        <v>233</v>
      </c>
      <c r="D254" t="s">
        <v>385</v>
      </c>
      <c r="E254">
        <v>1.7999999999999999E-2</v>
      </c>
    </row>
    <row r="255" spans="1:5">
      <c r="A255" t="s">
        <v>64</v>
      </c>
      <c r="B255">
        <v>4</v>
      </c>
      <c r="C255" t="s">
        <v>233</v>
      </c>
      <c r="D255" t="s">
        <v>387</v>
      </c>
      <c r="E255">
        <v>8.5999999999999993E-2</v>
      </c>
    </row>
    <row r="256" spans="1:5">
      <c r="A256" t="s">
        <v>64</v>
      </c>
      <c r="B256">
        <v>4</v>
      </c>
      <c r="C256" t="s">
        <v>233</v>
      </c>
      <c r="D256" t="s">
        <v>445</v>
      </c>
      <c r="E256">
        <v>0</v>
      </c>
    </row>
    <row r="257" spans="1:5">
      <c r="A257" t="s">
        <v>64</v>
      </c>
      <c r="B257">
        <v>4</v>
      </c>
      <c r="C257" t="s">
        <v>233</v>
      </c>
      <c r="D257" t="s">
        <v>381</v>
      </c>
      <c r="E257">
        <v>0</v>
      </c>
    </row>
    <row r="258" spans="1:5">
      <c r="A258" t="s">
        <v>64</v>
      </c>
      <c r="B258">
        <v>4</v>
      </c>
      <c r="C258" t="s">
        <v>233</v>
      </c>
      <c r="D258" t="s">
        <v>388</v>
      </c>
      <c r="E258">
        <v>6.4000000000000001E-2</v>
      </c>
    </row>
    <row r="259" spans="1:5">
      <c r="A259" t="s">
        <v>64</v>
      </c>
      <c r="B259">
        <v>4</v>
      </c>
      <c r="C259" t="s">
        <v>233</v>
      </c>
      <c r="D259" t="s">
        <v>442</v>
      </c>
      <c r="E259">
        <v>1.4999999999999999E-2</v>
      </c>
    </row>
    <row r="260" spans="1:5">
      <c r="A260" t="s">
        <v>64</v>
      </c>
      <c r="B260">
        <v>4</v>
      </c>
      <c r="C260" t="s">
        <v>233</v>
      </c>
      <c r="D260" t="s">
        <v>386</v>
      </c>
      <c r="E260">
        <v>0</v>
      </c>
    </row>
    <row r="261" spans="1:5">
      <c r="A261" t="s">
        <v>64</v>
      </c>
      <c r="B261">
        <v>4</v>
      </c>
      <c r="C261" t="s">
        <v>233</v>
      </c>
      <c r="D261" t="s">
        <v>389</v>
      </c>
      <c r="E261">
        <v>3.5000000000000003E-2</v>
      </c>
    </row>
    <row r="262" spans="1:5">
      <c r="A262" t="s">
        <v>64</v>
      </c>
      <c r="B262">
        <v>4</v>
      </c>
      <c r="C262" t="s">
        <v>233</v>
      </c>
      <c r="D262" t="s">
        <v>157</v>
      </c>
      <c r="E262">
        <v>0.01</v>
      </c>
    </row>
    <row r="263" spans="1:5">
      <c r="A263" t="s">
        <v>78</v>
      </c>
      <c r="B263">
        <v>5</v>
      </c>
      <c r="C263" t="s">
        <v>233</v>
      </c>
      <c r="D263" t="s">
        <v>385</v>
      </c>
      <c r="E263">
        <v>0</v>
      </c>
    </row>
    <row r="264" spans="1:5">
      <c r="A264" t="s">
        <v>78</v>
      </c>
      <c r="B264">
        <v>5</v>
      </c>
      <c r="C264" t="s">
        <v>233</v>
      </c>
      <c r="D264" t="s">
        <v>387</v>
      </c>
      <c r="E264">
        <v>0</v>
      </c>
    </row>
    <row r="265" spans="1:5">
      <c r="A265" t="s">
        <v>78</v>
      </c>
      <c r="B265">
        <v>5</v>
      </c>
      <c r="C265" t="s">
        <v>233</v>
      </c>
      <c r="D265" t="s">
        <v>445</v>
      </c>
      <c r="E265">
        <v>9.8000000000000004E-2</v>
      </c>
    </row>
    <row r="266" spans="1:5">
      <c r="A266" t="s">
        <v>78</v>
      </c>
      <c r="B266">
        <v>5</v>
      </c>
      <c r="C266" t="s">
        <v>233</v>
      </c>
      <c r="D266" t="s">
        <v>381</v>
      </c>
      <c r="E266">
        <v>0</v>
      </c>
    </row>
    <row r="267" spans="1:5">
      <c r="A267" t="s">
        <v>78</v>
      </c>
      <c r="B267">
        <v>5</v>
      </c>
      <c r="C267" t="s">
        <v>233</v>
      </c>
      <c r="D267" t="s">
        <v>388</v>
      </c>
      <c r="E267">
        <v>0</v>
      </c>
    </row>
    <row r="268" spans="1:5">
      <c r="A268" t="s">
        <v>78</v>
      </c>
      <c r="B268">
        <v>5</v>
      </c>
      <c r="C268" t="s">
        <v>233</v>
      </c>
      <c r="D268" t="s">
        <v>442</v>
      </c>
      <c r="E268">
        <v>0.04</v>
      </c>
    </row>
    <row r="269" spans="1:5">
      <c r="A269" t="s">
        <v>78</v>
      </c>
      <c r="B269">
        <v>5</v>
      </c>
      <c r="C269" t="s">
        <v>233</v>
      </c>
      <c r="D269" t="s">
        <v>386</v>
      </c>
      <c r="E269">
        <v>0</v>
      </c>
    </row>
    <row r="270" spans="1:5">
      <c r="A270" t="s">
        <v>78</v>
      </c>
      <c r="B270">
        <v>5</v>
      </c>
      <c r="C270" t="s">
        <v>233</v>
      </c>
      <c r="D270" t="s">
        <v>389</v>
      </c>
      <c r="E270">
        <v>0</v>
      </c>
    </row>
    <row r="271" spans="1:5">
      <c r="A271" t="s">
        <v>78</v>
      </c>
      <c r="B271">
        <v>5</v>
      </c>
      <c r="C271" t="s">
        <v>233</v>
      </c>
      <c r="D271" t="s">
        <v>157</v>
      </c>
      <c r="E271">
        <v>0</v>
      </c>
    </row>
  </sheetData>
  <sortState ref="A2:D322">
    <sortCondition ref="A1"/>
  </sortState>
  <mergeCells count="7">
    <mergeCell ref="BH42:BI42"/>
    <mergeCell ref="BH25:BI25"/>
    <mergeCell ref="BH26:BI26"/>
    <mergeCell ref="BH29:BI29"/>
    <mergeCell ref="BH34:BJ34"/>
    <mergeCell ref="BH37:BI37"/>
    <mergeCell ref="BH40:BI40"/>
  </mergeCell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87"/>
  <sheetViews>
    <sheetView workbookViewId="0">
      <selection activeCell="B1" sqref="B1:B1048576"/>
    </sheetView>
  </sheetViews>
  <sheetFormatPr defaultRowHeight="15"/>
  <cols>
    <col min="14" max="14" width="9.140625" style="15"/>
  </cols>
  <sheetData>
    <row r="1" spans="1:21">
      <c r="A1" s="1" t="s">
        <v>10</v>
      </c>
      <c r="B1" s="1" t="s">
        <v>0</v>
      </c>
      <c r="C1" t="s">
        <v>369</v>
      </c>
      <c r="D1" s="1" t="s">
        <v>224</v>
      </c>
      <c r="E1" s="1" t="s">
        <v>1</v>
      </c>
      <c r="F1" s="1" t="s">
        <v>3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28</v>
      </c>
      <c r="L1" s="1" t="s">
        <v>30</v>
      </c>
      <c r="M1" s="1"/>
      <c r="N1" s="21" t="s">
        <v>390</v>
      </c>
      <c r="O1" s="1"/>
      <c r="P1" s="1"/>
      <c r="Q1" s="1"/>
      <c r="R1" s="1"/>
      <c r="S1" s="1"/>
      <c r="T1" s="1"/>
      <c r="U1" s="1"/>
    </row>
    <row r="2" spans="1:21">
      <c r="A2" s="2" t="s">
        <v>81</v>
      </c>
      <c r="B2" s="2" t="s">
        <v>46</v>
      </c>
      <c r="C2" t="s">
        <v>253</v>
      </c>
      <c r="D2" s="2" t="s">
        <v>225</v>
      </c>
      <c r="E2" s="3">
        <v>1</v>
      </c>
      <c r="F2" s="2" t="s">
        <v>55</v>
      </c>
      <c r="G2" s="2" t="s">
        <v>49</v>
      </c>
      <c r="H2" s="2" t="s">
        <v>50</v>
      </c>
      <c r="I2" s="2" t="s">
        <v>80</v>
      </c>
      <c r="J2" s="2" t="s">
        <v>52</v>
      </c>
      <c r="K2" s="5">
        <v>5.2699999999999997E-2</v>
      </c>
      <c r="L2" s="5">
        <v>5.2699999999999997E-2</v>
      </c>
      <c r="M2" s="5"/>
      <c r="N2" s="22" t="s">
        <v>391</v>
      </c>
      <c r="O2" s="5"/>
      <c r="P2" s="4"/>
      <c r="Q2" s="4"/>
      <c r="R2" s="4"/>
      <c r="S2" s="4"/>
      <c r="T2" s="2"/>
      <c r="U2" s="2"/>
    </row>
    <row r="3" spans="1:21">
      <c r="A3" s="2" t="s">
        <v>81</v>
      </c>
      <c r="B3" s="2" t="s">
        <v>46</v>
      </c>
      <c r="C3" t="s">
        <v>253</v>
      </c>
      <c r="D3" s="2" t="s">
        <v>225</v>
      </c>
      <c r="E3" s="3">
        <v>1</v>
      </c>
      <c r="F3" s="2" t="s">
        <v>55</v>
      </c>
      <c r="G3" s="2" t="s">
        <v>156</v>
      </c>
      <c r="H3" s="2" t="s">
        <v>86</v>
      </c>
      <c r="I3" s="2" t="s">
        <v>174</v>
      </c>
      <c r="J3" s="2" t="s">
        <v>52</v>
      </c>
      <c r="K3" s="5">
        <v>5.2699999999999997E-2</v>
      </c>
      <c r="L3" s="5">
        <v>5.2699999999999997E-2</v>
      </c>
      <c r="M3" s="5"/>
      <c r="N3" s="22" t="s">
        <v>391</v>
      </c>
      <c r="O3" s="5"/>
      <c r="P3" s="4"/>
      <c r="Q3" s="4"/>
      <c r="R3" s="4"/>
      <c r="S3" s="4"/>
      <c r="T3" s="2"/>
      <c r="U3" s="2"/>
    </row>
    <row r="4" spans="1:21">
      <c r="A4" s="2" t="s">
        <v>81</v>
      </c>
      <c r="B4" s="2" t="s">
        <v>46</v>
      </c>
      <c r="C4" t="s">
        <v>262</v>
      </c>
      <c r="D4" s="2" t="s">
        <v>225</v>
      </c>
      <c r="E4" s="3">
        <v>1</v>
      </c>
      <c r="F4" s="2" t="s">
        <v>95</v>
      </c>
      <c r="G4" s="2" t="s">
        <v>49</v>
      </c>
      <c r="H4" s="2" t="s">
        <v>50</v>
      </c>
      <c r="I4" s="2" t="s">
        <v>80</v>
      </c>
      <c r="J4" s="2" t="s">
        <v>52</v>
      </c>
      <c r="K4" s="5">
        <v>3.4000000000000002E-2</v>
      </c>
      <c r="L4" s="5">
        <v>3.4000000000000002E-2</v>
      </c>
      <c r="M4" s="5"/>
      <c r="N4" s="22" t="s">
        <v>391</v>
      </c>
      <c r="O4" s="8" t="s">
        <v>227</v>
      </c>
      <c r="P4" s="9"/>
      <c r="Q4" s="9"/>
      <c r="R4" s="9"/>
      <c r="S4" s="4"/>
      <c r="T4" s="2"/>
      <c r="U4" s="2"/>
    </row>
    <row r="5" spans="1:21">
      <c r="A5" s="2" t="s">
        <v>81</v>
      </c>
      <c r="B5" s="2" t="s">
        <v>46</v>
      </c>
      <c r="C5" t="s">
        <v>262</v>
      </c>
      <c r="D5" s="2" t="s">
        <v>225</v>
      </c>
      <c r="E5" s="3">
        <v>1</v>
      </c>
      <c r="F5" s="2" t="s">
        <v>95</v>
      </c>
      <c r="G5" s="2" t="s">
        <v>49</v>
      </c>
      <c r="H5" s="2" t="s">
        <v>86</v>
      </c>
      <c r="I5" s="2" t="s">
        <v>174</v>
      </c>
      <c r="J5" s="2" t="s">
        <v>52</v>
      </c>
      <c r="K5" s="5">
        <v>3.4000000000000002E-2</v>
      </c>
      <c r="L5" s="5">
        <v>3.4000000000000002E-2</v>
      </c>
      <c r="M5" s="5"/>
      <c r="N5" s="22" t="s">
        <v>391</v>
      </c>
      <c r="O5" s="5"/>
      <c r="P5" s="4"/>
      <c r="Q5" s="4"/>
      <c r="R5" s="4"/>
      <c r="S5" s="4"/>
      <c r="T5" s="2"/>
      <c r="U5" s="2"/>
    </row>
    <row r="6" spans="1:21">
      <c r="A6" s="2" t="s">
        <v>81</v>
      </c>
      <c r="B6" s="2" t="s">
        <v>46</v>
      </c>
      <c r="C6" t="s">
        <v>252</v>
      </c>
      <c r="D6" s="2" t="s">
        <v>225</v>
      </c>
      <c r="E6" s="3">
        <v>1</v>
      </c>
      <c r="F6" s="2" t="s">
        <v>79</v>
      </c>
      <c r="G6" s="2" t="s">
        <v>49</v>
      </c>
      <c r="H6" s="2" t="s">
        <v>50</v>
      </c>
      <c r="I6" s="2" t="s">
        <v>80</v>
      </c>
      <c r="J6" s="2" t="s">
        <v>52</v>
      </c>
      <c r="K6" s="5">
        <v>3.7999999999999999E-2</v>
      </c>
      <c r="L6" s="5">
        <v>3.7999999999999999E-2</v>
      </c>
      <c r="M6" s="5"/>
      <c r="N6" s="22" t="s">
        <v>391</v>
      </c>
      <c r="O6" s="5"/>
      <c r="P6" s="4"/>
      <c r="Q6" s="4"/>
      <c r="R6" s="4"/>
      <c r="S6" s="4"/>
      <c r="T6" s="2"/>
      <c r="U6" s="2"/>
    </row>
    <row r="7" spans="1:21">
      <c r="A7" s="2" t="s">
        <v>81</v>
      </c>
      <c r="B7" s="2" t="s">
        <v>46</v>
      </c>
      <c r="C7" t="s">
        <v>252</v>
      </c>
      <c r="D7" s="2" t="s">
        <v>225</v>
      </c>
      <c r="E7" s="3">
        <v>1</v>
      </c>
      <c r="F7" s="2" t="s">
        <v>79</v>
      </c>
      <c r="G7" s="2" t="s">
        <v>49</v>
      </c>
      <c r="H7" s="2" t="s">
        <v>86</v>
      </c>
      <c r="I7" s="2" t="s">
        <v>51</v>
      </c>
      <c r="J7" s="2" t="s">
        <v>52</v>
      </c>
      <c r="K7" s="5">
        <v>3.7999999999999999E-2</v>
      </c>
      <c r="L7" s="5">
        <v>3.7999999999999999E-2</v>
      </c>
      <c r="M7" s="5"/>
      <c r="N7" s="22" t="s">
        <v>391</v>
      </c>
      <c r="O7" s="5"/>
      <c r="P7" s="4"/>
      <c r="Q7" s="4"/>
      <c r="R7" s="4"/>
      <c r="S7" s="4"/>
      <c r="T7" s="2"/>
      <c r="U7" s="2"/>
    </row>
    <row r="8" spans="1:21">
      <c r="A8" s="2" t="s">
        <v>81</v>
      </c>
      <c r="B8" s="2" t="s">
        <v>46</v>
      </c>
      <c r="C8" t="s">
        <v>276</v>
      </c>
      <c r="D8" s="2" t="s">
        <v>225</v>
      </c>
      <c r="E8" s="3">
        <v>1</v>
      </c>
      <c r="F8" s="2" t="s">
        <v>44</v>
      </c>
      <c r="G8" s="2" t="s">
        <v>49</v>
      </c>
      <c r="H8" s="2" t="s">
        <v>50</v>
      </c>
      <c r="I8" s="2" t="s">
        <v>51</v>
      </c>
      <c r="J8" s="2" t="s">
        <v>72</v>
      </c>
      <c r="K8" s="5">
        <v>1.9599999999999999E-2</v>
      </c>
      <c r="L8" s="5">
        <v>1.9599999999999999E-2</v>
      </c>
      <c r="M8" s="5"/>
      <c r="N8" s="22" t="s">
        <v>391</v>
      </c>
      <c r="O8" s="5"/>
      <c r="P8" s="4"/>
      <c r="Q8" s="4"/>
      <c r="R8" s="4"/>
      <c r="S8" s="4"/>
      <c r="T8" s="2"/>
      <c r="U8" s="2"/>
    </row>
    <row r="9" spans="1:21">
      <c r="A9" s="2" t="s">
        <v>81</v>
      </c>
      <c r="B9" s="2" t="s">
        <v>46</v>
      </c>
      <c r="C9" t="s">
        <v>336</v>
      </c>
      <c r="D9" s="2" t="s">
        <v>225</v>
      </c>
      <c r="E9" s="3">
        <v>1</v>
      </c>
      <c r="F9" s="2" t="s">
        <v>62</v>
      </c>
      <c r="G9" s="2" t="s">
        <v>49</v>
      </c>
      <c r="H9" s="2" t="s">
        <v>134</v>
      </c>
      <c r="I9" s="2" t="s">
        <v>51</v>
      </c>
      <c r="J9" s="2" t="s">
        <v>72</v>
      </c>
      <c r="K9" s="5">
        <v>1.4500000000000001E-2</v>
      </c>
      <c r="L9" s="5">
        <v>1.4500000000000001E-2</v>
      </c>
      <c r="M9" s="5"/>
      <c r="N9" s="22" t="s">
        <v>391</v>
      </c>
      <c r="O9" s="5"/>
      <c r="P9" s="4"/>
      <c r="Q9" s="4"/>
      <c r="R9" s="4"/>
      <c r="S9" s="4"/>
      <c r="T9" s="2"/>
      <c r="U9" s="2"/>
    </row>
    <row r="10" spans="1:21">
      <c r="A10" s="2" t="s">
        <v>81</v>
      </c>
      <c r="B10" s="2" t="s">
        <v>46</v>
      </c>
      <c r="C10" t="s">
        <v>337</v>
      </c>
      <c r="D10" s="2" t="s">
        <v>225</v>
      </c>
      <c r="E10" s="3">
        <v>1</v>
      </c>
      <c r="F10" s="2" t="s">
        <v>185</v>
      </c>
      <c r="G10" s="2" t="s">
        <v>186</v>
      </c>
      <c r="H10" s="2" t="s">
        <v>187</v>
      </c>
      <c r="I10" s="2" t="s">
        <v>186</v>
      </c>
      <c r="J10" s="2" t="s">
        <v>186</v>
      </c>
      <c r="K10" s="5">
        <v>3.7999999999999999E-2</v>
      </c>
      <c r="L10" s="5">
        <v>3.7999999999999999E-2</v>
      </c>
      <c r="M10" s="6"/>
      <c r="N10" s="22" t="s">
        <v>391</v>
      </c>
      <c r="O10" s="6"/>
      <c r="P10" s="4"/>
      <c r="Q10" s="4"/>
      <c r="R10" s="4"/>
      <c r="S10" s="4"/>
      <c r="T10" s="2"/>
      <c r="U10" s="2"/>
    </row>
    <row r="11" spans="1:21">
      <c r="A11" s="2" t="s">
        <v>81</v>
      </c>
      <c r="B11" s="2" t="s">
        <v>46</v>
      </c>
      <c r="C11" t="s">
        <v>338</v>
      </c>
      <c r="D11" s="2" t="s">
        <v>225</v>
      </c>
      <c r="E11" s="3">
        <v>1</v>
      </c>
      <c r="F11" s="2" t="s">
        <v>188</v>
      </c>
      <c r="G11" s="2" t="s">
        <v>186</v>
      </c>
      <c r="H11" s="2" t="s">
        <v>187</v>
      </c>
      <c r="I11" s="2" t="s">
        <v>186</v>
      </c>
      <c r="J11" s="2" t="s">
        <v>186</v>
      </c>
      <c r="K11" s="5">
        <v>3.5999999999999997E-2</v>
      </c>
      <c r="L11" s="5">
        <v>3.5999999999999997E-2</v>
      </c>
      <c r="M11" s="6"/>
      <c r="N11" s="22" t="s">
        <v>391</v>
      </c>
      <c r="O11" s="6"/>
      <c r="P11" s="4"/>
      <c r="Q11" s="4"/>
      <c r="R11" s="4"/>
      <c r="S11" s="4"/>
      <c r="T11" s="2"/>
      <c r="U11" s="2"/>
    </row>
    <row r="12" spans="1:21">
      <c r="A12" s="2" t="s">
        <v>81</v>
      </c>
      <c r="B12" s="2" t="s">
        <v>46</v>
      </c>
      <c r="C12" t="s">
        <v>339</v>
      </c>
      <c r="D12" s="2" t="s">
        <v>225</v>
      </c>
      <c r="E12" s="3">
        <v>1</v>
      </c>
      <c r="F12" s="2" t="s">
        <v>100</v>
      </c>
      <c r="G12" s="2" t="s">
        <v>49</v>
      </c>
      <c r="H12" s="2" t="s">
        <v>189</v>
      </c>
      <c r="I12" s="2" t="s">
        <v>51</v>
      </c>
      <c r="J12" s="2" t="s">
        <v>72</v>
      </c>
      <c r="K12" s="5">
        <v>6.5600000000000006E-2</v>
      </c>
      <c r="L12" s="5">
        <v>6.5600000000000006E-2</v>
      </c>
      <c r="M12" s="6"/>
      <c r="N12" s="22" t="s">
        <v>391</v>
      </c>
      <c r="O12" s="6"/>
      <c r="P12" s="4"/>
      <c r="Q12" s="4"/>
      <c r="R12" s="4"/>
      <c r="S12" s="4"/>
      <c r="T12" s="2"/>
      <c r="U12" s="2"/>
    </row>
    <row r="13" spans="1:21">
      <c r="A13" s="2" t="s">
        <v>81</v>
      </c>
      <c r="B13" s="2" t="s">
        <v>46</v>
      </c>
      <c r="C13" t="s">
        <v>340</v>
      </c>
      <c r="D13" s="2" t="s">
        <v>225</v>
      </c>
      <c r="E13" s="3">
        <v>1</v>
      </c>
      <c r="F13" s="2" t="s">
        <v>113</v>
      </c>
      <c r="G13" s="2" t="s">
        <v>186</v>
      </c>
      <c r="H13" s="2" t="s">
        <v>191</v>
      </c>
      <c r="I13" s="2" t="s">
        <v>186</v>
      </c>
      <c r="J13" s="2" t="s">
        <v>186</v>
      </c>
      <c r="K13" s="5">
        <v>0.1053</v>
      </c>
      <c r="L13" s="5">
        <v>0.1053</v>
      </c>
      <c r="M13" s="6"/>
      <c r="N13" s="22" t="s">
        <v>391</v>
      </c>
      <c r="O13" s="6"/>
      <c r="P13" s="4"/>
      <c r="Q13" s="4"/>
      <c r="R13" s="4"/>
      <c r="S13" s="4"/>
      <c r="T13" s="2"/>
      <c r="U13" s="2"/>
    </row>
    <row r="14" spans="1:21">
      <c r="A14" s="2" t="s">
        <v>132</v>
      </c>
      <c r="B14" s="2" t="s">
        <v>55</v>
      </c>
      <c r="C14" t="s">
        <v>315</v>
      </c>
      <c r="D14" s="2" t="s">
        <v>225</v>
      </c>
      <c r="E14" s="3">
        <v>1</v>
      </c>
      <c r="F14" s="2" t="s">
        <v>55</v>
      </c>
      <c r="G14" s="2" t="s">
        <v>56</v>
      </c>
      <c r="H14" s="2" t="s">
        <v>50</v>
      </c>
      <c r="I14" s="2" t="s">
        <v>51</v>
      </c>
      <c r="J14" s="2" t="s">
        <v>52</v>
      </c>
      <c r="K14" s="5">
        <v>2.69E-2</v>
      </c>
      <c r="L14" s="5">
        <v>2.69E-2</v>
      </c>
      <c r="M14" s="5"/>
      <c r="N14" s="22" t="s">
        <v>392</v>
      </c>
      <c r="O14" s="5"/>
      <c r="P14" s="4"/>
      <c r="Q14" s="4"/>
      <c r="R14" s="4"/>
      <c r="S14" s="4"/>
      <c r="T14" s="2"/>
      <c r="U14" s="2"/>
    </row>
    <row r="15" spans="1:21">
      <c r="A15" s="2" t="s">
        <v>132</v>
      </c>
      <c r="B15" s="2" t="s">
        <v>55</v>
      </c>
      <c r="C15" t="s">
        <v>315</v>
      </c>
      <c r="D15" s="2" t="s">
        <v>225</v>
      </c>
      <c r="E15" s="3">
        <v>1</v>
      </c>
      <c r="F15" s="2" t="s">
        <v>55</v>
      </c>
      <c r="G15" s="2" t="s">
        <v>49</v>
      </c>
      <c r="H15" s="2" t="s">
        <v>86</v>
      </c>
      <c r="I15" s="2" t="s">
        <v>51</v>
      </c>
      <c r="J15" s="2" t="s">
        <v>52</v>
      </c>
      <c r="K15" s="5">
        <v>2.69E-2</v>
      </c>
      <c r="L15" s="5">
        <v>2.69E-2</v>
      </c>
      <c r="M15" s="5"/>
      <c r="N15" s="22" t="s">
        <v>392</v>
      </c>
      <c r="O15" s="5"/>
      <c r="P15" s="4"/>
      <c r="Q15" s="4"/>
      <c r="R15" s="4"/>
      <c r="S15" s="4"/>
      <c r="T15" s="2"/>
      <c r="U15" s="2"/>
    </row>
    <row r="16" spans="1:21">
      <c r="A16" s="2" t="s">
        <v>132</v>
      </c>
      <c r="B16" s="2" t="s">
        <v>55</v>
      </c>
      <c r="C16" t="s">
        <v>296</v>
      </c>
      <c r="D16" s="2" t="s">
        <v>225</v>
      </c>
      <c r="E16" s="3">
        <v>1</v>
      </c>
      <c r="F16" s="2" t="s">
        <v>46</v>
      </c>
      <c r="G16" s="2" t="s">
        <v>49</v>
      </c>
      <c r="H16" s="2" t="s">
        <v>50</v>
      </c>
      <c r="I16" s="2" t="s">
        <v>51</v>
      </c>
      <c r="J16" s="2" t="s">
        <v>52</v>
      </c>
      <c r="K16" s="5">
        <v>2.9600000000000001E-2</v>
      </c>
      <c r="L16" s="5">
        <v>2.9600000000000001E-2</v>
      </c>
      <c r="M16" s="5"/>
      <c r="N16" s="22" t="s">
        <v>392</v>
      </c>
      <c r="O16" s="5"/>
      <c r="P16" s="4"/>
      <c r="Q16" s="4"/>
      <c r="R16" s="4"/>
      <c r="S16" s="4"/>
      <c r="T16" s="2"/>
      <c r="U16" s="2"/>
    </row>
    <row r="17" spans="1:21">
      <c r="A17" s="2" t="s">
        <v>132</v>
      </c>
      <c r="B17" s="2" t="s">
        <v>55</v>
      </c>
      <c r="C17" t="s">
        <v>296</v>
      </c>
      <c r="D17" s="2" t="s">
        <v>225</v>
      </c>
      <c r="E17" s="3">
        <v>1</v>
      </c>
      <c r="F17" s="2" t="s">
        <v>46</v>
      </c>
      <c r="G17" s="2" t="s">
        <v>49</v>
      </c>
      <c r="H17" s="2" t="s">
        <v>167</v>
      </c>
      <c r="I17" s="2" t="s">
        <v>51</v>
      </c>
      <c r="J17" s="2" t="s">
        <v>52</v>
      </c>
      <c r="K17" s="5">
        <v>2.9600000000000001E-2</v>
      </c>
      <c r="L17" s="5">
        <v>2.9600000000000001E-2</v>
      </c>
      <c r="M17" s="6"/>
      <c r="N17" s="22" t="s">
        <v>392</v>
      </c>
      <c r="O17" s="6"/>
      <c r="P17" s="4"/>
      <c r="Q17" s="4"/>
      <c r="R17" s="4"/>
      <c r="S17" s="4"/>
      <c r="T17" s="2"/>
      <c r="U17" s="2"/>
    </row>
    <row r="18" spans="1:21">
      <c r="A18" s="2" t="s">
        <v>132</v>
      </c>
      <c r="B18" s="2" t="s">
        <v>55</v>
      </c>
      <c r="C18" t="s">
        <v>296</v>
      </c>
      <c r="D18" s="2" t="s">
        <v>225</v>
      </c>
      <c r="E18" s="3">
        <v>1</v>
      </c>
      <c r="F18" s="2" t="s">
        <v>46</v>
      </c>
      <c r="G18" s="2" t="s">
        <v>49</v>
      </c>
      <c r="H18" s="2" t="s">
        <v>193</v>
      </c>
      <c r="I18" s="2" t="s">
        <v>51</v>
      </c>
      <c r="J18" s="2" t="s">
        <v>52</v>
      </c>
      <c r="K18" s="5">
        <v>2.9600000000000001E-2</v>
      </c>
      <c r="L18" s="5">
        <v>2.9600000000000001E-2</v>
      </c>
      <c r="M18" s="6"/>
      <c r="N18" s="22" t="s">
        <v>392</v>
      </c>
      <c r="O18" s="6"/>
      <c r="P18" s="4"/>
      <c r="Q18" s="4"/>
      <c r="R18" s="4"/>
      <c r="S18" s="4"/>
      <c r="T18" s="2"/>
      <c r="U18" s="2"/>
    </row>
    <row r="19" spans="1:21">
      <c r="A19" s="2" t="s">
        <v>132</v>
      </c>
      <c r="B19" s="2" t="s">
        <v>55</v>
      </c>
      <c r="C19" t="s">
        <v>341</v>
      </c>
      <c r="D19" s="2" t="s">
        <v>225</v>
      </c>
      <c r="E19" s="3">
        <v>1</v>
      </c>
      <c r="F19" s="2" t="s">
        <v>44</v>
      </c>
      <c r="G19" s="2" t="s">
        <v>186</v>
      </c>
      <c r="H19" s="2" t="s">
        <v>194</v>
      </c>
      <c r="I19" s="2" t="s">
        <v>51</v>
      </c>
      <c r="J19" s="2" t="s">
        <v>72</v>
      </c>
      <c r="K19" s="5">
        <v>1.1299999999999999E-2</v>
      </c>
      <c r="L19" s="5">
        <v>1.1299999999999999E-2</v>
      </c>
      <c r="M19" s="6"/>
      <c r="N19" s="22" t="s">
        <v>392</v>
      </c>
      <c r="O19" s="6"/>
      <c r="P19" s="4"/>
      <c r="Q19" s="4"/>
      <c r="R19" s="4"/>
      <c r="S19" s="4"/>
      <c r="T19" s="2"/>
      <c r="U19" s="2"/>
    </row>
    <row r="20" spans="1:21">
      <c r="A20" s="2" t="s">
        <v>132</v>
      </c>
      <c r="B20" s="2" t="s">
        <v>55</v>
      </c>
      <c r="C20" t="s">
        <v>342</v>
      </c>
      <c r="D20" s="2" t="s">
        <v>225</v>
      </c>
      <c r="E20" s="3">
        <v>1</v>
      </c>
      <c r="F20" s="2" t="s">
        <v>62</v>
      </c>
      <c r="G20" s="2" t="s">
        <v>156</v>
      </c>
      <c r="H20" s="2" t="s">
        <v>157</v>
      </c>
      <c r="I20" s="2" t="s">
        <v>51</v>
      </c>
      <c r="J20" s="2" t="s">
        <v>72</v>
      </c>
      <c r="K20" s="5">
        <v>2.4299999999999999E-2</v>
      </c>
      <c r="L20" s="5">
        <v>2.4299999999999999E-2</v>
      </c>
      <c r="M20" s="6"/>
      <c r="N20" s="22" t="s">
        <v>392</v>
      </c>
      <c r="O20" s="6"/>
      <c r="P20" s="4"/>
      <c r="Q20" s="4"/>
      <c r="R20" s="4"/>
      <c r="S20" s="4"/>
      <c r="T20" s="2"/>
      <c r="U20" s="2"/>
    </row>
    <row r="21" spans="1:21">
      <c r="A21" s="2" t="s">
        <v>132</v>
      </c>
      <c r="B21" s="2" t="s">
        <v>55</v>
      </c>
      <c r="C21" t="s">
        <v>343</v>
      </c>
      <c r="D21" s="2" t="s">
        <v>225</v>
      </c>
      <c r="E21" s="3">
        <v>1</v>
      </c>
      <c r="F21" s="2" t="s">
        <v>77</v>
      </c>
      <c r="G21" s="2" t="s">
        <v>49</v>
      </c>
      <c r="H21" s="2" t="s">
        <v>195</v>
      </c>
      <c r="I21" s="2" t="s">
        <v>51</v>
      </c>
      <c r="J21" s="2" t="s">
        <v>72</v>
      </c>
      <c r="K21" s="5">
        <v>3.0700000000000002E-2</v>
      </c>
      <c r="L21" s="5">
        <v>3.0700000000000002E-2</v>
      </c>
      <c r="M21" s="6"/>
      <c r="N21" s="22" t="s">
        <v>392</v>
      </c>
      <c r="O21" s="6"/>
      <c r="P21" s="4"/>
      <c r="Q21" s="4"/>
      <c r="R21" s="4"/>
      <c r="S21" s="4"/>
      <c r="T21" s="2"/>
      <c r="U21" s="2"/>
    </row>
    <row r="22" spans="1:21">
      <c r="A22" s="2" t="s">
        <v>132</v>
      </c>
      <c r="B22" s="2" t="s">
        <v>55</v>
      </c>
      <c r="C22" t="s">
        <v>344</v>
      </c>
      <c r="D22" s="2" t="s">
        <v>225</v>
      </c>
      <c r="E22" s="3">
        <v>1</v>
      </c>
      <c r="F22" s="2" t="s">
        <v>100</v>
      </c>
      <c r="G22" s="2" t="s">
        <v>186</v>
      </c>
      <c r="H22" s="2" t="s">
        <v>194</v>
      </c>
      <c r="I22" s="2" t="s">
        <v>51</v>
      </c>
      <c r="J22" s="2" t="s">
        <v>72</v>
      </c>
      <c r="K22" s="5">
        <v>9.5799999999999996E-2</v>
      </c>
      <c r="L22" s="5">
        <v>9.5799999999999996E-2</v>
      </c>
      <c r="M22" s="6"/>
      <c r="N22" s="22" t="s">
        <v>392</v>
      </c>
      <c r="O22" s="6"/>
      <c r="P22" s="4"/>
      <c r="Q22" s="4"/>
      <c r="R22" s="4"/>
      <c r="S22" s="4"/>
      <c r="T22" s="2"/>
      <c r="U22" s="2"/>
    </row>
    <row r="23" spans="1:21">
      <c r="A23" s="2" t="s">
        <v>103</v>
      </c>
      <c r="B23" s="2" t="s">
        <v>62</v>
      </c>
      <c r="C23" t="s">
        <v>269</v>
      </c>
      <c r="D23" s="2" t="s">
        <v>225</v>
      </c>
      <c r="E23" s="3">
        <v>1</v>
      </c>
      <c r="F23" s="2" t="s">
        <v>55</v>
      </c>
      <c r="G23" s="2" t="s">
        <v>49</v>
      </c>
      <c r="H23" s="2" t="s">
        <v>50</v>
      </c>
      <c r="I23" s="2" t="s">
        <v>51</v>
      </c>
      <c r="J23" s="2" t="s">
        <v>52</v>
      </c>
      <c r="K23" s="5">
        <v>0.02</v>
      </c>
      <c r="L23" s="5">
        <v>0.02</v>
      </c>
      <c r="M23" s="5"/>
      <c r="N23" s="22" t="s">
        <v>393</v>
      </c>
      <c r="O23" s="5"/>
      <c r="P23" s="4"/>
      <c r="Q23" s="4"/>
      <c r="R23" s="4"/>
      <c r="S23" s="4"/>
      <c r="T23" s="2"/>
      <c r="U23" s="2"/>
    </row>
    <row r="24" spans="1:21">
      <c r="A24" s="2" t="s">
        <v>103</v>
      </c>
      <c r="B24" s="2" t="s">
        <v>62</v>
      </c>
      <c r="C24" t="s">
        <v>269</v>
      </c>
      <c r="D24" s="2" t="s">
        <v>225</v>
      </c>
      <c r="E24" s="3">
        <v>1</v>
      </c>
      <c r="F24" s="2" t="s">
        <v>55</v>
      </c>
      <c r="G24" s="2" t="s">
        <v>49</v>
      </c>
      <c r="H24" s="2" t="s">
        <v>86</v>
      </c>
      <c r="I24" s="2" t="s">
        <v>51</v>
      </c>
      <c r="J24" s="2" t="s">
        <v>52</v>
      </c>
      <c r="K24" s="5">
        <v>0.02</v>
      </c>
      <c r="L24" s="5">
        <v>0.02</v>
      </c>
      <c r="M24" s="5"/>
      <c r="N24" s="22" t="s">
        <v>393</v>
      </c>
      <c r="O24" s="5"/>
      <c r="P24" s="4"/>
      <c r="Q24" s="4"/>
      <c r="R24" s="4"/>
      <c r="S24" s="4"/>
      <c r="T24" s="2"/>
      <c r="U24" s="2"/>
    </row>
    <row r="25" spans="1:21">
      <c r="A25" s="2" t="s">
        <v>103</v>
      </c>
      <c r="B25" s="2" t="s">
        <v>62</v>
      </c>
      <c r="C25" t="s">
        <v>345</v>
      </c>
      <c r="D25" s="2" t="s">
        <v>225</v>
      </c>
      <c r="E25" s="3">
        <v>1</v>
      </c>
      <c r="F25" s="2" t="s">
        <v>46</v>
      </c>
      <c r="G25" s="2" t="s">
        <v>49</v>
      </c>
      <c r="H25" s="2" t="s">
        <v>189</v>
      </c>
      <c r="I25" s="2" t="s">
        <v>51</v>
      </c>
      <c r="J25" s="2" t="s">
        <v>72</v>
      </c>
      <c r="K25" s="5">
        <v>2.4E-2</v>
      </c>
      <c r="L25" s="5">
        <v>2.4E-2</v>
      </c>
      <c r="M25" s="5"/>
      <c r="N25" s="22" t="s">
        <v>393</v>
      </c>
      <c r="O25" s="5"/>
      <c r="P25" s="4"/>
      <c r="Q25" s="4"/>
      <c r="R25" s="4"/>
      <c r="S25" s="4"/>
      <c r="T25" s="2"/>
      <c r="U25" s="2"/>
    </row>
    <row r="26" spans="1:21">
      <c r="A26" s="2" t="s">
        <v>103</v>
      </c>
      <c r="B26" s="2" t="s">
        <v>62</v>
      </c>
      <c r="C26" t="s">
        <v>311</v>
      </c>
      <c r="D26" s="2" t="s">
        <v>225</v>
      </c>
      <c r="E26" s="3">
        <v>1</v>
      </c>
      <c r="F26" s="2" t="s">
        <v>44</v>
      </c>
      <c r="G26" s="2" t="s">
        <v>49</v>
      </c>
      <c r="H26" s="2" t="s">
        <v>50</v>
      </c>
      <c r="I26" s="2" t="s">
        <v>51</v>
      </c>
      <c r="J26" s="2" t="s">
        <v>52</v>
      </c>
      <c r="K26" s="5">
        <v>2.4E-2</v>
      </c>
      <c r="L26" s="5">
        <v>2.4E-2</v>
      </c>
      <c r="M26" s="5"/>
      <c r="N26" s="22" t="s">
        <v>393</v>
      </c>
      <c r="O26" s="5"/>
      <c r="P26" s="4"/>
      <c r="Q26" s="4"/>
      <c r="R26" s="4"/>
      <c r="S26" s="4"/>
      <c r="T26" s="2"/>
      <c r="U26" s="2"/>
    </row>
    <row r="27" spans="1:21">
      <c r="A27" s="2" t="s">
        <v>103</v>
      </c>
      <c r="B27" s="2" t="s">
        <v>62</v>
      </c>
      <c r="C27" t="s">
        <v>311</v>
      </c>
      <c r="D27" s="2" t="s">
        <v>225</v>
      </c>
      <c r="E27" s="3">
        <v>1</v>
      </c>
      <c r="F27" s="2" t="s">
        <v>44</v>
      </c>
      <c r="G27" s="2" t="s">
        <v>49</v>
      </c>
      <c r="H27" s="2" t="s">
        <v>86</v>
      </c>
      <c r="I27" s="2" t="s">
        <v>51</v>
      </c>
      <c r="J27" s="2" t="s">
        <v>52</v>
      </c>
      <c r="K27" s="5">
        <v>2.4E-2</v>
      </c>
      <c r="L27" s="5">
        <v>2.4E-2</v>
      </c>
      <c r="M27" s="5"/>
      <c r="N27" s="22" t="s">
        <v>393</v>
      </c>
      <c r="O27" s="5"/>
      <c r="P27" s="4"/>
      <c r="Q27" s="4"/>
      <c r="R27" s="4"/>
      <c r="S27" s="4"/>
      <c r="T27" s="2"/>
      <c r="U27" s="2"/>
    </row>
    <row r="28" spans="1:21">
      <c r="A28" s="2" t="s">
        <v>103</v>
      </c>
      <c r="B28" s="2" t="s">
        <v>62</v>
      </c>
      <c r="C28" t="s">
        <v>326</v>
      </c>
      <c r="D28" s="2" t="s">
        <v>225</v>
      </c>
      <c r="E28" s="3">
        <v>1</v>
      </c>
      <c r="F28" s="2" t="s">
        <v>62</v>
      </c>
      <c r="G28" s="2" t="s">
        <v>49</v>
      </c>
      <c r="H28" s="2" t="s">
        <v>50</v>
      </c>
      <c r="I28" s="2" t="s">
        <v>51</v>
      </c>
      <c r="J28" s="2" t="s">
        <v>52</v>
      </c>
      <c r="K28" s="5">
        <v>4.8000000000000001E-2</v>
      </c>
      <c r="L28" s="5">
        <v>4.8000000000000001E-2</v>
      </c>
      <c r="M28" s="5"/>
      <c r="N28" s="22" t="s">
        <v>393</v>
      </c>
      <c r="O28" s="5"/>
      <c r="P28" s="4"/>
      <c r="Q28" s="4"/>
      <c r="R28" s="4"/>
      <c r="S28" s="4"/>
      <c r="T28" s="2"/>
      <c r="U28" s="2"/>
    </row>
    <row r="29" spans="1:21">
      <c r="A29" s="2" t="s">
        <v>103</v>
      </c>
      <c r="B29" s="2" t="s">
        <v>62</v>
      </c>
      <c r="C29" t="s">
        <v>326</v>
      </c>
      <c r="D29" s="2" t="s">
        <v>225</v>
      </c>
      <c r="E29" s="3">
        <v>1</v>
      </c>
      <c r="F29" s="2" t="s">
        <v>62</v>
      </c>
      <c r="G29" s="2" t="s">
        <v>49</v>
      </c>
      <c r="H29" s="2" t="s">
        <v>86</v>
      </c>
      <c r="I29" s="2" t="s">
        <v>51</v>
      </c>
      <c r="J29" s="2" t="s">
        <v>52</v>
      </c>
      <c r="K29" s="5">
        <v>4.8000000000000001E-2</v>
      </c>
      <c r="L29" s="5">
        <v>4.8000000000000001E-2</v>
      </c>
      <c r="M29" s="6"/>
      <c r="N29" s="22" t="s">
        <v>393</v>
      </c>
      <c r="O29" s="6"/>
      <c r="P29" s="4"/>
      <c r="Q29" s="4"/>
      <c r="R29" s="4"/>
      <c r="S29" s="4"/>
      <c r="T29" s="2"/>
      <c r="U29" s="2"/>
    </row>
    <row r="30" spans="1:21">
      <c r="A30" s="2" t="s">
        <v>103</v>
      </c>
      <c r="B30" s="2" t="s">
        <v>62</v>
      </c>
      <c r="C30" t="s">
        <v>326</v>
      </c>
      <c r="D30" s="2" t="s">
        <v>225</v>
      </c>
      <c r="E30" s="3">
        <v>1</v>
      </c>
      <c r="F30" s="2" t="s">
        <v>62</v>
      </c>
      <c r="G30" s="2" t="s">
        <v>186</v>
      </c>
      <c r="H30" s="2" t="s">
        <v>199</v>
      </c>
      <c r="I30" s="2" t="s">
        <v>51</v>
      </c>
      <c r="J30" s="2" t="s">
        <v>52</v>
      </c>
      <c r="K30" s="5">
        <v>4.8000000000000001E-2</v>
      </c>
      <c r="L30" s="5">
        <v>4.8000000000000001E-2</v>
      </c>
      <c r="M30" s="6"/>
      <c r="N30" s="22" t="s">
        <v>393</v>
      </c>
      <c r="O30" s="6"/>
      <c r="P30" s="4"/>
      <c r="Q30" s="4"/>
      <c r="R30" s="4"/>
      <c r="S30" s="4"/>
      <c r="T30" s="2"/>
      <c r="U30" s="2"/>
    </row>
    <row r="31" spans="1:21">
      <c r="A31" s="2" t="s">
        <v>108</v>
      </c>
      <c r="B31" s="2" t="s">
        <v>77</v>
      </c>
      <c r="C31" t="s">
        <v>275</v>
      </c>
      <c r="D31" s="2" t="s">
        <v>225</v>
      </c>
      <c r="E31" s="3">
        <v>1</v>
      </c>
      <c r="F31" s="2" t="s">
        <v>55</v>
      </c>
      <c r="G31" s="2" t="s">
        <v>49</v>
      </c>
      <c r="H31" s="2" t="s">
        <v>50</v>
      </c>
      <c r="I31" s="2" t="s">
        <v>51</v>
      </c>
      <c r="J31" s="2" t="s">
        <v>52</v>
      </c>
      <c r="K31" s="5">
        <v>6.6000000000000003E-2</v>
      </c>
      <c r="L31" s="5">
        <v>6.6000000000000003E-2</v>
      </c>
      <c r="M31" s="5"/>
      <c r="N31" s="22" t="s">
        <v>394</v>
      </c>
      <c r="O31" s="5"/>
      <c r="P31" s="4"/>
      <c r="Q31" s="4"/>
      <c r="R31" s="4"/>
      <c r="S31" s="4"/>
      <c r="T31" s="2"/>
      <c r="U31" s="2"/>
    </row>
    <row r="32" spans="1:21">
      <c r="A32" s="2" t="s">
        <v>108</v>
      </c>
      <c r="B32" s="2" t="s">
        <v>77</v>
      </c>
      <c r="C32" t="s">
        <v>275</v>
      </c>
      <c r="D32" s="2" t="s">
        <v>225</v>
      </c>
      <c r="E32" s="3">
        <v>1</v>
      </c>
      <c r="F32" s="2" t="s">
        <v>55</v>
      </c>
      <c r="G32" s="2" t="s">
        <v>49</v>
      </c>
      <c r="H32" s="2" t="s">
        <v>189</v>
      </c>
      <c r="I32" s="2" t="s">
        <v>51</v>
      </c>
      <c r="J32" s="2" t="s">
        <v>52</v>
      </c>
      <c r="K32" s="5">
        <v>6.6000000000000003E-2</v>
      </c>
      <c r="L32" s="5">
        <v>6.6000000000000003E-2</v>
      </c>
      <c r="M32" s="5"/>
      <c r="N32" s="22" t="s">
        <v>394</v>
      </c>
      <c r="O32" s="5"/>
      <c r="P32" s="4"/>
      <c r="Q32" s="4"/>
      <c r="R32" s="4"/>
      <c r="S32" s="4"/>
      <c r="T32" s="2"/>
      <c r="U32" s="2"/>
    </row>
    <row r="33" spans="1:21">
      <c r="A33" s="2" t="s">
        <v>108</v>
      </c>
      <c r="B33" s="2" t="s">
        <v>77</v>
      </c>
      <c r="C33" t="s">
        <v>288</v>
      </c>
      <c r="D33" s="2" t="s">
        <v>225</v>
      </c>
      <c r="E33" s="3">
        <v>1</v>
      </c>
      <c r="F33" s="2" t="s">
        <v>46</v>
      </c>
      <c r="G33" s="2" t="s">
        <v>49</v>
      </c>
      <c r="H33" s="2" t="s">
        <v>50</v>
      </c>
      <c r="I33" s="2" t="s">
        <v>51</v>
      </c>
      <c r="J33" s="2" t="s">
        <v>52</v>
      </c>
      <c r="K33" s="5">
        <v>9.1800000000000007E-2</v>
      </c>
      <c r="L33" s="5">
        <v>9.1800000000000007E-2</v>
      </c>
      <c r="M33" s="5"/>
      <c r="N33" s="22" t="s">
        <v>394</v>
      </c>
      <c r="O33" s="5"/>
      <c r="P33" s="4"/>
      <c r="Q33" s="4"/>
      <c r="R33" s="4"/>
      <c r="S33" s="4"/>
      <c r="T33" s="2"/>
      <c r="U33" s="2"/>
    </row>
    <row r="34" spans="1:21">
      <c r="A34" s="2" t="s">
        <v>108</v>
      </c>
      <c r="B34" s="2" t="s">
        <v>77</v>
      </c>
      <c r="C34" t="s">
        <v>288</v>
      </c>
      <c r="D34" s="2" t="s">
        <v>225</v>
      </c>
      <c r="E34" s="3">
        <v>1</v>
      </c>
      <c r="F34" s="2" t="s">
        <v>46</v>
      </c>
      <c r="G34" s="2" t="s">
        <v>200</v>
      </c>
      <c r="H34" s="2" t="s">
        <v>189</v>
      </c>
      <c r="I34" s="2" t="s">
        <v>201</v>
      </c>
      <c r="J34" s="2" t="s">
        <v>72</v>
      </c>
      <c r="K34" s="5">
        <v>9.1800000000000007E-2</v>
      </c>
      <c r="L34" s="5">
        <v>9.1800000000000007E-2</v>
      </c>
      <c r="M34" s="6"/>
      <c r="N34" s="22" t="s">
        <v>394</v>
      </c>
      <c r="O34" s="6"/>
      <c r="P34" s="4"/>
      <c r="Q34" s="4"/>
      <c r="R34" s="4"/>
      <c r="S34" s="4"/>
      <c r="T34" s="2"/>
      <c r="U34" s="2"/>
    </row>
    <row r="35" spans="1:21">
      <c r="A35" s="2" t="s">
        <v>108</v>
      </c>
      <c r="B35" s="2" t="s">
        <v>77</v>
      </c>
      <c r="C35" t="s">
        <v>281</v>
      </c>
      <c r="D35" s="2" t="s">
        <v>225</v>
      </c>
      <c r="E35" s="3">
        <v>1</v>
      </c>
      <c r="F35" s="2" t="s">
        <v>44</v>
      </c>
      <c r="G35" s="2" t="s">
        <v>49</v>
      </c>
      <c r="H35" s="2" t="s">
        <v>50</v>
      </c>
      <c r="I35" s="2" t="s">
        <v>51</v>
      </c>
      <c r="J35" s="2" t="s">
        <v>52</v>
      </c>
      <c r="K35" s="5">
        <v>1.89E-2</v>
      </c>
      <c r="L35" s="5">
        <v>1.89E-2</v>
      </c>
      <c r="M35" s="6"/>
      <c r="N35" s="22" t="s">
        <v>394</v>
      </c>
      <c r="O35" s="6"/>
      <c r="P35" s="4"/>
      <c r="Q35" s="4"/>
      <c r="R35" s="4"/>
      <c r="S35" s="4"/>
      <c r="T35" s="2"/>
      <c r="U35" s="2"/>
    </row>
    <row r="36" spans="1:21">
      <c r="A36" s="2" t="s">
        <v>108</v>
      </c>
      <c r="B36" s="2" t="s">
        <v>77</v>
      </c>
      <c r="C36" t="s">
        <v>281</v>
      </c>
      <c r="D36" s="2" t="s">
        <v>225</v>
      </c>
      <c r="E36" s="3">
        <v>1</v>
      </c>
      <c r="F36" s="2" t="s">
        <v>44</v>
      </c>
      <c r="G36" s="2" t="s">
        <v>49</v>
      </c>
      <c r="H36" s="2" t="s">
        <v>202</v>
      </c>
      <c r="I36" s="2" t="s">
        <v>51</v>
      </c>
      <c r="J36" s="2" t="s">
        <v>52</v>
      </c>
      <c r="K36" s="5">
        <v>1.89E-2</v>
      </c>
      <c r="L36" s="5">
        <v>1.89E-2</v>
      </c>
      <c r="M36" s="6"/>
      <c r="N36" s="22" t="s">
        <v>394</v>
      </c>
      <c r="O36" s="6"/>
      <c r="P36" s="4"/>
      <c r="Q36" s="4"/>
      <c r="R36" s="4"/>
      <c r="S36" s="4"/>
      <c r="T36" s="2"/>
      <c r="U36" s="2"/>
    </row>
    <row r="37" spans="1:21">
      <c r="A37" s="2" t="s">
        <v>108</v>
      </c>
      <c r="B37" s="2" t="s">
        <v>77</v>
      </c>
      <c r="C37" t="s">
        <v>346</v>
      </c>
      <c r="D37" s="2" t="s">
        <v>225</v>
      </c>
      <c r="E37" s="3">
        <v>1</v>
      </c>
      <c r="F37" s="2" t="s">
        <v>62</v>
      </c>
      <c r="G37" s="2" t="s">
        <v>49</v>
      </c>
      <c r="H37" s="2" t="s">
        <v>195</v>
      </c>
      <c r="I37" s="2" t="s">
        <v>51</v>
      </c>
      <c r="J37" s="2" t="s">
        <v>72</v>
      </c>
      <c r="K37" s="5">
        <v>2.7E-2</v>
      </c>
      <c r="L37" s="5">
        <v>2.7E-2</v>
      </c>
      <c r="M37" s="6"/>
      <c r="N37" s="22" t="s">
        <v>394</v>
      </c>
      <c r="O37" s="6"/>
      <c r="P37" s="4"/>
      <c r="Q37" s="4"/>
      <c r="R37" s="4"/>
      <c r="S37" s="4"/>
      <c r="T37" s="2"/>
      <c r="U37" s="2"/>
    </row>
    <row r="38" spans="1:21">
      <c r="A38" s="2" t="s">
        <v>108</v>
      </c>
      <c r="B38" s="2" t="s">
        <v>77</v>
      </c>
      <c r="C38" t="s">
        <v>347</v>
      </c>
      <c r="D38" s="2" t="s">
        <v>225</v>
      </c>
      <c r="E38" s="3">
        <v>1</v>
      </c>
      <c r="F38" s="2" t="s">
        <v>77</v>
      </c>
      <c r="G38" s="2" t="s">
        <v>186</v>
      </c>
      <c r="H38" s="2" t="s">
        <v>204</v>
      </c>
      <c r="I38" s="2" t="s">
        <v>204</v>
      </c>
      <c r="J38" s="2" t="s">
        <v>72</v>
      </c>
      <c r="K38" s="5">
        <v>1.89E-2</v>
      </c>
      <c r="L38" s="5">
        <v>1.89E-2</v>
      </c>
      <c r="M38" s="6"/>
      <c r="N38" s="22" t="s">
        <v>394</v>
      </c>
      <c r="O38" s="6"/>
      <c r="P38" s="4"/>
      <c r="Q38" s="4"/>
      <c r="R38" s="4"/>
      <c r="S38" s="4"/>
      <c r="T38" s="2"/>
      <c r="U38" s="2"/>
    </row>
    <row r="39" spans="1:21">
      <c r="A39" s="2" t="s">
        <v>90</v>
      </c>
      <c r="B39" s="2" t="s">
        <v>46</v>
      </c>
      <c r="C39" t="s">
        <v>256</v>
      </c>
      <c r="D39" s="2" t="s">
        <v>225</v>
      </c>
      <c r="E39" s="3">
        <v>1</v>
      </c>
      <c r="F39" s="2" t="s">
        <v>55</v>
      </c>
      <c r="G39" s="2" t="s">
        <v>56</v>
      </c>
      <c r="H39" s="2" t="s">
        <v>50</v>
      </c>
      <c r="I39" s="2" t="s">
        <v>51</v>
      </c>
      <c r="J39" s="2" t="s">
        <v>72</v>
      </c>
      <c r="K39" s="5">
        <v>4.8000000000000001E-2</v>
      </c>
      <c r="L39" s="5">
        <v>4.8000000000000001E-2</v>
      </c>
      <c r="M39" s="5"/>
      <c r="N39" s="22" t="s">
        <v>395</v>
      </c>
      <c r="O39" s="5"/>
      <c r="P39" s="4"/>
      <c r="Q39" s="4"/>
      <c r="R39" s="4"/>
      <c r="S39" s="4"/>
      <c r="T39" s="2"/>
      <c r="U39" s="2"/>
    </row>
    <row r="40" spans="1:21">
      <c r="A40" s="2" t="s">
        <v>90</v>
      </c>
      <c r="B40" s="2" t="s">
        <v>46</v>
      </c>
      <c r="C40" t="s">
        <v>264</v>
      </c>
      <c r="D40" s="2" t="s">
        <v>225</v>
      </c>
      <c r="E40" s="3">
        <v>1</v>
      </c>
      <c r="F40" s="2" t="s">
        <v>46</v>
      </c>
      <c r="G40" s="2" t="s">
        <v>49</v>
      </c>
      <c r="H40" s="2" t="s">
        <v>50</v>
      </c>
      <c r="I40" s="2" t="s">
        <v>51</v>
      </c>
      <c r="J40" s="2" t="s">
        <v>52</v>
      </c>
      <c r="K40" s="5">
        <v>0.192</v>
      </c>
      <c r="L40" s="5">
        <v>0.192</v>
      </c>
      <c r="M40" s="5"/>
      <c r="N40" s="22" t="s">
        <v>395</v>
      </c>
      <c r="O40" s="5"/>
      <c r="P40" s="4"/>
      <c r="Q40" s="4"/>
      <c r="R40" s="4"/>
      <c r="S40" s="4"/>
      <c r="T40" s="2"/>
      <c r="U40" s="2"/>
    </row>
    <row r="41" spans="1:21">
      <c r="A41" s="2" t="s">
        <v>90</v>
      </c>
      <c r="B41" s="2" t="s">
        <v>46</v>
      </c>
      <c r="C41" t="s">
        <v>264</v>
      </c>
      <c r="D41" s="2" t="s">
        <v>225</v>
      </c>
      <c r="E41" s="3">
        <v>1</v>
      </c>
      <c r="F41" s="2" t="s">
        <v>46</v>
      </c>
      <c r="G41" s="2" t="s">
        <v>49</v>
      </c>
      <c r="H41" s="2" t="s">
        <v>86</v>
      </c>
      <c r="I41" s="2" t="s">
        <v>51</v>
      </c>
      <c r="J41" s="2" t="s">
        <v>52</v>
      </c>
      <c r="K41" s="5">
        <v>0.192</v>
      </c>
      <c r="L41" s="5">
        <v>0.192</v>
      </c>
      <c r="M41" s="5"/>
      <c r="N41" s="22" t="s">
        <v>395</v>
      </c>
      <c r="O41" s="5"/>
      <c r="P41" s="4"/>
      <c r="Q41" s="4"/>
      <c r="R41" s="4"/>
      <c r="S41" s="4"/>
      <c r="T41" s="2"/>
      <c r="U41" s="2"/>
    </row>
    <row r="42" spans="1:21">
      <c r="A42" s="2" t="s">
        <v>90</v>
      </c>
      <c r="B42" s="2" t="s">
        <v>46</v>
      </c>
      <c r="C42" t="s">
        <v>304</v>
      </c>
      <c r="D42" s="2" t="s">
        <v>225</v>
      </c>
      <c r="E42" s="3">
        <v>1</v>
      </c>
      <c r="F42" s="2" t="s">
        <v>44</v>
      </c>
      <c r="G42" s="2" t="s">
        <v>49</v>
      </c>
      <c r="H42" s="2" t="s">
        <v>50</v>
      </c>
      <c r="I42" s="2" t="s">
        <v>51</v>
      </c>
      <c r="J42" s="2" t="s">
        <v>52</v>
      </c>
      <c r="K42" s="5">
        <v>6.7000000000000004E-2</v>
      </c>
      <c r="L42" s="5">
        <v>6.7000000000000004E-2</v>
      </c>
      <c r="M42" s="5"/>
      <c r="N42" s="22" t="s">
        <v>395</v>
      </c>
      <c r="O42" s="5"/>
      <c r="P42" s="4"/>
      <c r="Q42" s="4"/>
      <c r="R42" s="4"/>
      <c r="S42" s="4"/>
      <c r="T42" s="2"/>
      <c r="U42" s="2"/>
    </row>
    <row r="43" spans="1:21">
      <c r="A43" s="2" t="s">
        <v>90</v>
      </c>
      <c r="B43" s="2" t="s">
        <v>46</v>
      </c>
      <c r="C43" t="s">
        <v>304</v>
      </c>
      <c r="D43" s="2" t="s">
        <v>225</v>
      </c>
      <c r="E43" s="3">
        <v>1</v>
      </c>
      <c r="F43" s="2" t="s">
        <v>44</v>
      </c>
      <c r="G43" s="2" t="s">
        <v>49</v>
      </c>
      <c r="H43" s="2" t="s">
        <v>86</v>
      </c>
      <c r="I43" s="2" t="s">
        <v>51</v>
      </c>
      <c r="J43" s="2" t="s">
        <v>52</v>
      </c>
      <c r="K43" s="5">
        <v>6.7000000000000004E-2</v>
      </c>
      <c r="L43" s="5">
        <v>6.7000000000000004E-2</v>
      </c>
      <c r="M43" s="5"/>
      <c r="N43" s="22" t="s">
        <v>395</v>
      </c>
      <c r="O43" s="5"/>
      <c r="P43" s="4"/>
      <c r="Q43" s="4"/>
      <c r="R43" s="4"/>
      <c r="S43" s="4"/>
      <c r="T43" s="2"/>
      <c r="U43" s="2"/>
    </row>
    <row r="44" spans="1:21">
      <c r="A44" s="2" t="s">
        <v>58</v>
      </c>
      <c r="B44" s="2">
        <v>3</v>
      </c>
      <c r="C44" t="s">
        <v>250</v>
      </c>
      <c r="D44" s="2" t="s">
        <v>225</v>
      </c>
      <c r="E44" s="3">
        <v>1</v>
      </c>
      <c r="F44" s="2" t="s">
        <v>55</v>
      </c>
      <c r="G44" s="2" t="s">
        <v>56</v>
      </c>
      <c r="H44" s="2" t="s">
        <v>50</v>
      </c>
      <c r="I44" s="2" t="s">
        <v>57</v>
      </c>
      <c r="J44" s="2" t="s">
        <v>52</v>
      </c>
      <c r="K44" s="5">
        <v>4.2999999999999997E-2</v>
      </c>
      <c r="L44" s="5">
        <v>4.2999999999999997E-2</v>
      </c>
      <c r="M44" s="5"/>
      <c r="N44" s="22" t="s">
        <v>396</v>
      </c>
      <c r="O44" s="5"/>
      <c r="P44" s="4"/>
      <c r="Q44" s="4"/>
      <c r="R44" s="4"/>
      <c r="S44" s="4"/>
      <c r="T44" s="2"/>
      <c r="U44" s="2"/>
    </row>
    <row r="45" spans="1:21">
      <c r="A45" s="2" t="s">
        <v>58</v>
      </c>
      <c r="B45" s="2">
        <v>3</v>
      </c>
      <c r="C45" t="s">
        <v>250</v>
      </c>
      <c r="D45" s="2" t="s">
        <v>225</v>
      </c>
      <c r="E45" s="3">
        <v>1</v>
      </c>
      <c r="F45" s="2" t="s">
        <v>55</v>
      </c>
      <c r="G45" s="2" t="s">
        <v>49</v>
      </c>
      <c r="H45" s="2" t="s">
        <v>86</v>
      </c>
      <c r="I45" s="2" t="s">
        <v>51</v>
      </c>
      <c r="J45" s="2" t="s">
        <v>52</v>
      </c>
      <c r="K45" s="5">
        <v>4.2999999999999997E-2</v>
      </c>
      <c r="L45" s="5">
        <v>4.2999999999999997E-2</v>
      </c>
      <c r="M45" s="5"/>
      <c r="N45" s="22" t="s">
        <v>396</v>
      </c>
      <c r="O45" s="5"/>
      <c r="P45" s="4"/>
      <c r="Q45" s="4"/>
      <c r="R45" s="4"/>
      <c r="S45" s="4"/>
      <c r="T45" s="2"/>
      <c r="U45" s="2"/>
    </row>
    <row r="46" spans="1:21">
      <c r="A46" s="2" t="s">
        <v>58</v>
      </c>
      <c r="B46" s="2">
        <v>3</v>
      </c>
      <c r="C46" t="s">
        <v>245</v>
      </c>
      <c r="D46" s="2" t="s">
        <v>225</v>
      </c>
      <c r="E46" s="3">
        <v>1</v>
      </c>
      <c r="F46" s="2" t="s">
        <v>46</v>
      </c>
      <c r="G46" s="2" t="s">
        <v>56</v>
      </c>
      <c r="H46" s="2" t="s">
        <v>50</v>
      </c>
      <c r="I46" s="2" t="s">
        <v>57</v>
      </c>
      <c r="J46" s="2" t="s">
        <v>52</v>
      </c>
      <c r="K46" s="5">
        <v>3.5000000000000003E-2</v>
      </c>
      <c r="L46" s="5">
        <v>3.5000000000000003E-2</v>
      </c>
      <c r="M46" s="5"/>
      <c r="N46" s="22" t="s">
        <v>396</v>
      </c>
      <c r="O46" s="5"/>
      <c r="P46" s="4"/>
      <c r="Q46" s="4"/>
      <c r="R46" s="4"/>
      <c r="S46" s="4"/>
      <c r="T46" s="2"/>
      <c r="U46" s="2"/>
    </row>
    <row r="47" spans="1:21">
      <c r="A47" s="2" t="s">
        <v>58</v>
      </c>
      <c r="B47" s="2">
        <v>3</v>
      </c>
      <c r="C47" t="s">
        <v>245</v>
      </c>
      <c r="D47" s="2" t="s">
        <v>225</v>
      </c>
      <c r="E47" s="3">
        <v>1</v>
      </c>
      <c r="F47" s="2" t="s">
        <v>46</v>
      </c>
      <c r="G47" s="2" t="s">
        <v>49</v>
      </c>
      <c r="H47" s="2" t="s">
        <v>86</v>
      </c>
      <c r="I47" s="2" t="s">
        <v>51</v>
      </c>
      <c r="J47" s="2" t="s">
        <v>52</v>
      </c>
      <c r="K47" s="5">
        <v>3.5000000000000003E-2</v>
      </c>
      <c r="L47" s="5">
        <v>3.5000000000000003E-2</v>
      </c>
      <c r="M47" s="5"/>
      <c r="N47" s="22" t="s">
        <v>396</v>
      </c>
      <c r="O47" s="5"/>
      <c r="P47" s="4"/>
      <c r="Q47" s="4"/>
      <c r="R47" s="4"/>
      <c r="S47" s="4"/>
      <c r="T47" s="2"/>
      <c r="U47" s="2"/>
    </row>
    <row r="48" spans="1:21">
      <c r="A48" s="2" t="s">
        <v>73</v>
      </c>
      <c r="B48" s="2">
        <v>2</v>
      </c>
      <c r="C48" t="s">
        <v>320</v>
      </c>
      <c r="D48" s="2" t="s">
        <v>225</v>
      </c>
      <c r="E48" s="3">
        <v>1</v>
      </c>
      <c r="F48" s="2" t="s">
        <v>55</v>
      </c>
      <c r="G48" s="2" t="s">
        <v>49</v>
      </c>
      <c r="H48" s="2" t="s">
        <v>86</v>
      </c>
      <c r="I48" s="2" t="s">
        <v>51</v>
      </c>
      <c r="J48" s="2" t="s">
        <v>52</v>
      </c>
      <c r="K48" s="5">
        <v>3.5000000000000003E-2</v>
      </c>
      <c r="L48" s="5">
        <v>3.5000000000000003E-2</v>
      </c>
      <c r="M48" s="5"/>
      <c r="N48" s="22" t="s">
        <v>397</v>
      </c>
      <c r="O48" s="5"/>
      <c r="P48" s="4"/>
      <c r="Q48" s="4"/>
      <c r="R48" s="4"/>
      <c r="S48" s="4"/>
      <c r="T48" s="2"/>
      <c r="U48" s="2"/>
    </row>
    <row r="49" spans="1:21">
      <c r="A49" s="2" t="s">
        <v>73</v>
      </c>
      <c r="B49" s="2">
        <v>2</v>
      </c>
      <c r="C49" t="s">
        <v>320</v>
      </c>
      <c r="D49" s="2" t="s">
        <v>225</v>
      </c>
      <c r="E49" s="3">
        <v>1</v>
      </c>
      <c r="F49" s="2" t="s">
        <v>55</v>
      </c>
      <c r="G49" s="2" t="s">
        <v>56</v>
      </c>
      <c r="H49" s="2" t="s">
        <v>50</v>
      </c>
      <c r="I49" s="2" t="s">
        <v>93</v>
      </c>
      <c r="J49" s="2" t="s">
        <v>52</v>
      </c>
      <c r="K49" s="5">
        <v>3.5000000000000003E-2</v>
      </c>
      <c r="L49" s="5">
        <v>3.5000000000000003E-2</v>
      </c>
      <c r="M49" s="5"/>
      <c r="N49" s="22" t="s">
        <v>397</v>
      </c>
      <c r="O49" s="5"/>
      <c r="P49" s="4"/>
      <c r="Q49" s="4"/>
      <c r="R49" s="4"/>
      <c r="S49" s="4"/>
      <c r="T49" s="2"/>
      <c r="U49" s="2"/>
    </row>
    <row r="50" spans="1:21">
      <c r="A50" s="2" t="s">
        <v>73</v>
      </c>
      <c r="B50" s="2">
        <v>2</v>
      </c>
      <c r="C50" t="s">
        <v>248</v>
      </c>
      <c r="D50" s="2" t="s">
        <v>225</v>
      </c>
      <c r="E50" s="3">
        <v>1</v>
      </c>
      <c r="F50" s="2" t="s">
        <v>46</v>
      </c>
      <c r="G50" s="2" t="s">
        <v>49</v>
      </c>
      <c r="H50" s="2" t="s">
        <v>50</v>
      </c>
      <c r="I50" s="2" t="s">
        <v>71</v>
      </c>
      <c r="J50" s="2" t="s">
        <v>72</v>
      </c>
      <c r="K50" s="5">
        <v>6.2E-2</v>
      </c>
      <c r="L50" s="5">
        <v>6.2E-2</v>
      </c>
      <c r="M50" s="5"/>
      <c r="N50" s="22" t="s">
        <v>397</v>
      </c>
      <c r="O50" s="5"/>
      <c r="P50" s="4"/>
      <c r="Q50" s="4"/>
      <c r="R50" s="4"/>
      <c r="S50" s="4"/>
      <c r="T50" s="2"/>
      <c r="U50" s="2"/>
    </row>
    <row r="51" spans="1:21">
      <c r="A51" s="2" t="s">
        <v>73</v>
      </c>
      <c r="B51" s="2">
        <v>2</v>
      </c>
      <c r="C51" t="s">
        <v>279</v>
      </c>
      <c r="D51" s="2" t="s">
        <v>225</v>
      </c>
      <c r="E51" s="3">
        <v>1</v>
      </c>
      <c r="F51" s="2" t="s">
        <v>44</v>
      </c>
      <c r="G51" s="2" t="s">
        <v>49</v>
      </c>
      <c r="H51" s="2" t="s">
        <v>50</v>
      </c>
      <c r="I51" s="2" t="s">
        <v>51</v>
      </c>
      <c r="J51" s="2" t="s">
        <v>52</v>
      </c>
      <c r="K51" s="5">
        <v>1.7000000000000001E-2</v>
      </c>
      <c r="L51" s="5">
        <v>1.7000000000000001E-2</v>
      </c>
      <c r="M51" s="5"/>
      <c r="N51" s="22" t="s">
        <v>397</v>
      </c>
      <c r="O51" s="5"/>
      <c r="P51" s="4"/>
      <c r="Q51" s="4"/>
      <c r="R51" s="4"/>
      <c r="S51" s="4"/>
      <c r="T51" s="2"/>
      <c r="U51" s="2"/>
    </row>
    <row r="52" spans="1:21">
      <c r="A52" s="2" t="s">
        <v>73</v>
      </c>
      <c r="B52" s="2">
        <v>2</v>
      </c>
      <c r="C52" t="s">
        <v>279</v>
      </c>
      <c r="D52" s="2" t="s">
        <v>225</v>
      </c>
      <c r="E52" s="3">
        <v>1</v>
      </c>
      <c r="F52" s="2" t="s">
        <v>44</v>
      </c>
      <c r="G52" s="2" t="s">
        <v>49</v>
      </c>
      <c r="H52" s="2" t="s">
        <v>206</v>
      </c>
      <c r="I52" s="2" t="s">
        <v>51</v>
      </c>
      <c r="J52" s="2" t="s">
        <v>52</v>
      </c>
      <c r="K52" s="5">
        <v>1.7000000000000001E-2</v>
      </c>
      <c r="L52" s="5">
        <v>1.7000000000000001E-2</v>
      </c>
      <c r="M52" s="6"/>
      <c r="N52" s="22" t="s">
        <v>397</v>
      </c>
      <c r="O52" s="6"/>
      <c r="P52" s="4"/>
      <c r="Q52" s="4"/>
      <c r="R52" s="4"/>
      <c r="S52" s="4"/>
      <c r="T52" s="2"/>
      <c r="U52" s="2"/>
    </row>
    <row r="53" spans="1:21">
      <c r="A53" s="2" t="s">
        <v>105</v>
      </c>
      <c r="B53" s="2" t="s">
        <v>62</v>
      </c>
      <c r="C53" t="s">
        <v>291</v>
      </c>
      <c r="D53" s="2" t="s">
        <v>225</v>
      </c>
      <c r="E53" s="3">
        <v>1</v>
      </c>
      <c r="F53" s="2" t="s">
        <v>55</v>
      </c>
      <c r="G53" s="2" t="s">
        <v>56</v>
      </c>
      <c r="H53" s="2" t="s">
        <v>50</v>
      </c>
      <c r="I53" s="2" t="s">
        <v>123</v>
      </c>
      <c r="J53" s="2" t="s">
        <v>52</v>
      </c>
      <c r="K53" s="5">
        <v>3.0000000000000001E-3</v>
      </c>
      <c r="L53" s="5">
        <v>3.0000000000000001E-3</v>
      </c>
      <c r="M53" s="5"/>
      <c r="N53" s="22" t="s">
        <v>398</v>
      </c>
      <c r="O53" s="5"/>
      <c r="P53" s="4"/>
      <c r="Q53" s="4"/>
      <c r="R53" s="4"/>
      <c r="S53" s="4"/>
      <c r="T53" s="2"/>
      <c r="U53" s="2"/>
    </row>
    <row r="54" spans="1:21">
      <c r="A54" s="2" t="s">
        <v>105</v>
      </c>
      <c r="B54" s="2" t="s">
        <v>62</v>
      </c>
      <c r="C54" t="s">
        <v>291</v>
      </c>
      <c r="D54" s="2" t="s">
        <v>225</v>
      </c>
      <c r="E54" s="3">
        <v>1</v>
      </c>
      <c r="F54" s="2" t="s">
        <v>55</v>
      </c>
      <c r="G54" s="2" t="s">
        <v>49</v>
      </c>
      <c r="H54" s="2" t="s">
        <v>189</v>
      </c>
      <c r="I54" s="2" t="s">
        <v>51</v>
      </c>
      <c r="J54" s="2" t="s">
        <v>52</v>
      </c>
      <c r="K54" s="5">
        <v>3.0000000000000001E-3</v>
      </c>
      <c r="L54" s="5">
        <v>3.0000000000000001E-3</v>
      </c>
      <c r="M54" s="5"/>
      <c r="N54" s="22" t="s">
        <v>398</v>
      </c>
      <c r="O54" s="5"/>
      <c r="P54" s="4"/>
      <c r="Q54" s="4"/>
      <c r="R54" s="4"/>
      <c r="S54" s="4"/>
      <c r="T54" s="2"/>
      <c r="U54" s="2"/>
    </row>
    <row r="55" spans="1:21">
      <c r="A55" s="2" t="s">
        <v>105</v>
      </c>
      <c r="B55" s="2" t="s">
        <v>62</v>
      </c>
      <c r="C55" t="s">
        <v>348</v>
      </c>
      <c r="D55" s="2" t="s">
        <v>225</v>
      </c>
      <c r="E55" s="3">
        <v>1</v>
      </c>
      <c r="F55" s="2" t="s">
        <v>46</v>
      </c>
      <c r="G55" s="2" t="s">
        <v>56</v>
      </c>
      <c r="H55" s="2" t="s">
        <v>202</v>
      </c>
      <c r="I55" s="2" t="s">
        <v>51</v>
      </c>
      <c r="J55" s="2" t="s">
        <v>72</v>
      </c>
      <c r="K55" s="5">
        <v>8.8874000000000002E-3</v>
      </c>
      <c r="L55" s="5">
        <v>8.8874000000000002E-3</v>
      </c>
      <c r="M55" s="6"/>
      <c r="N55" s="22" t="s">
        <v>398</v>
      </c>
      <c r="O55" s="6"/>
      <c r="P55" s="4"/>
      <c r="Q55" s="4"/>
      <c r="R55" s="4"/>
      <c r="S55" s="4"/>
      <c r="T55" s="2"/>
      <c r="U55" s="2"/>
    </row>
    <row r="56" spans="1:21">
      <c r="A56" s="2" t="s">
        <v>105</v>
      </c>
      <c r="B56" s="2" t="s">
        <v>62</v>
      </c>
      <c r="C56" t="s">
        <v>270</v>
      </c>
      <c r="D56" s="2" t="s">
        <v>225</v>
      </c>
      <c r="E56" s="3">
        <v>1</v>
      </c>
      <c r="F56" s="2" t="s">
        <v>44</v>
      </c>
      <c r="G56" s="2" t="s">
        <v>56</v>
      </c>
      <c r="H56" s="2" t="s">
        <v>50</v>
      </c>
      <c r="I56" s="2" t="s">
        <v>104</v>
      </c>
      <c r="J56" s="2" t="s">
        <v>72</v>
      </c>
      <c r="K56" s="5">
        <v>5.246E-2</v>
      </c>
      <c r="L56" s="5">
        <v>5.246E-2</v>
      </c>
      <c r="M56" s="6"/>
      <c r="N56" s="22" t="s">
        <v>398</v>
      </c>
      <c r="O56" s="6"/>
      <c r="P56" s="4"/>
      <c r="Q56" s="4"/>
      <c r="R56" s="4"/>
      <c r="S56" s="4"/>
      <c r="T56" s="2"/>
      <c r="U56" s="2"/>
    </row>
    <row r="57" spans="1:21">
      <c r="A57" s="2" t="s">
        <v>136</v>
      </c>
      <c r="B57" s="2" t="s">
        <v>77</v>
      </c>
      <c r="C57" t="s">
        <v>299</v>
      </c>
      <c r="D57" s="2" t="s">
        <v>225</v>
      </c>
      <c r="E57" s="3">
        <v>1</v>
      </c>
      <c r="F57" s="2" t="s">
        <v>55</v>
      </c>
      <c r="G57" s="2" t="s">
        <v>49</v>
      </c>
      <c r="H57" s="2" t="s">
        <v>50</v>
      </c>
      <c r="I57" s="2" t="s">
        <v>51</v>
      </c>
      <c r="J57" s="2" t="s">
        <v>52</v>
      </c>
      <c r="K57" s="5">
        <v>9.7000000000000003E-2</v>
      </c>
      <c r="L57" s="5">
        <v>9.7000000000000003E-2</v>
      </c>
      <c r="M57" s="5"/>
      <c r="N57" s="22" t="s">
        <v>399</v>
      </c>
      <c r="O57" s="5"/>
      <c r="P57" s="4"/>
      <c r="Q57" s="4"/>
      <c r="R57" s="4"/>
      <c r="S57" s="4"/>
      <c r="T57" s="2"/>
      <c r="U57" s="2"/>
    </row>
    <row r="58" spans="1:21">
      <c r="A58" s="2" t="s">
        <v>136</v>
      </c>
      <c r="B58" s="2" t="s">
        <v>77</v>
      </c>
      <c r="C58" t="s">
        <v>299</v>
      </c>
      <c r="D58" s="2" t="s">
        <v>225</v>
      </c>
      <c r="E58" s="3">
        <v>1</v>
      </c>
      <c r="F58" s="2" t="s">
        <v>55</v>
      </c>
      <c r="G58" s="2" t="s">
        <v>49</v>
      </c>
      <c r="H58" s="2" t="s">
        <v>86</v>
      </c>
      <c r="I58" s="2" t="s">
        <v>51</v>
      </c>
      <c r="J58" s="2" t="s">
        <v>52</v>
      </c>
      <c r="K58" s="5">
        <v>9.7000000000000003E-2</v>
      </c>
      <c r="L58" s="5">
        <v>9.7000000000000003E-2</v>
      </c>
      <c r="M58" s="5"/>
      <c r="N58" s="22" t="s">
        <v>399</v>
      </c>
      <c r="O58" s="5"/>
      <c r="P58" s="4"/>
      <c r="Q58" s="4"/>
      <c r="R58" s="4"/>
      <c r="S58" s="4"/>
      <c r="T58" s="2"/>
      <c r="U58" s="2"/>
    </row>
    <row r="59" spans="1:21">
      <c r="A59" s="2" t="s">
        <v>136</v>
      </c>
      <c r="B59" s="2" t="s">
        <v>77</v>
      </c>
      <c r="C59" t="s">
        <v>307</v>
      </c>
      <c r="D59" s="2" t="s">
        <v>225</v>
      </c>
      <c r="E59" s="3">
        <v>1</v>
      </c>
      <c r="F59" s="2" t="s">
        <v>46</v>
      </c>
      <c r="G59" s="2" t="s">
        <v>49</v>
      </c>
      <c r="H59" s="2" t="s">
        <v>50</v>
      </c>
      <c r="I59" s="2" t="s">
        <v>51</v>
      </c>
      <c r="J59" s="2" t="s">
        <v>52</v>
      </c>
      <c r="K59" s="5">
        <v>7.2999999999999995E-2</v>
      </c>
      <c r="L59" s="5">
        <v>7.2999999999999995E-2</v>
      </c>
      <c r="M59" s="5"/>
      <c r="N59" s="22" t="s">
        <v>399</v>
      </c>
      <c r="O59" s="5"/>
      <c r="P59" s="4"/>
      <c r="Q59" s="4"/>
      <c r="R59" s="4"/>
      <c r="S59" s="4"/>
      <c r="T59" s="2"/>
      <c r="U59" s="2"/>
    </row>
    <row r="60" spans="1:21">
      <c r="A60" s="2" t="s">
        <v>136</v>
      </c>
      <c r="B60" s="2" t="s">
        <v>77</v>
      </c>
      <c r="C60" t="s">
        <v>307</v>
      </c>
      <c r="D60" s="2" t="s">
        <v>225</v>
      </c>
      <c r="E60" s="3">
        <v>1</v>
      </c>
      <c r="F60" s="2" t="s">
        <v>46</v>
      </c>
      <c r="G60" s="2" t="s">
        <v>49</v>
      </c>
      <c r="H60" s="2" t="s">
        <v>86</v>
      </c>
      <c r="I60" s="2" t="s">
        <v>51</v>
      </c>
      <c r="J60" s="2" t="s">
        <v>52</v>
      </c>
      <c r="K60" s="5">
        <v>7.2999999999999995E-2</v>
      </c>
      <c r="L60" s="5">
        <v>7.2999999999999995E-2</v>
      </c>
      <c r="M60" s="5"/>
      <c r="N60" s="22" t="s">
        <v>399</v>
      </c>
      <c r="O60" s="5"/>
      <c r="P60" s="4"/>
      <c r="Q60" s="4"/>
      <c r="R60" s="4"/>
      <c r="S60" s="4"/>
      <c r="T60" s="2"/>
      <c r="U60" s="2"/>
    </row>
    <row r="61" spans="1:21">
      <c r="A61" s="2" t="s">
        <v>136</v>
      </c>
      <c r="B61" s="2" t="s">
        <v>77</v>
      </c>
      <c r="C61" t="s">
        <v>305</v>
      </c>
      <c r="D61" s="2" t="s">
        <v>225</v>
      </c>
      <c r="E61" s="3">
        <v>1</v>
      </c>
      <c r="F61" s="2" t="s">
        <v>44</v>
      </c>
      <c r="G61" s="2" t="s">
        <v>49</v>
      </c>
      <c r="H61" s="2" t="s">
        <v>50</v>
      </c>
      <c r="I61" s="2" t="s">
        <v>51</v>
      </c>
      <c r="J61" s="2" t="s">
        <v>52</v>
      </c>
      <c r="K61" s="5">
        <v>7.3999999999999996E-2</v>
      </c>
      <c r="L61" s="5">
        <v>7.3999999999999996E-2</v>
      </c>
      <c r="M61" s="5"/>
      <c r="N61" s="22" t="s">
        <v>399</v>
      </c>
      <c r="O61" s="5"/>
      <c r="P61" s="4"/>
      <c r="Q61" s="4"/>
      <c r="R61" s="4"/>
      <c r="S61" s="4"/>
      <c r="T61" s="2"/>
      <c r="U61" s="2"/>
    </row>
    <row r="62" spans="1:21">
      <c r="A62" s="2" t="s">
        <v>136</v>
      </c>
      <c r="B62" s="2" t="s">
        <v>77</v>
      </c>
      <c r="C62" t="s">
        <v>305</v>
      </c>
      <c r="D62" s="2" t="s">
        <v>225</v>
      </c>
      <c r="E62" s="3">
        <v>1</v>
      </c>
      <c r="F62" s="2" t="s">
        <v>44</v>
      </c>
      <c r="G62" s="2" t="s">
        <v>49</v>
      </c>
      <c r="H62" s="2" t="s">
        <v>86</v>
      </c>
      <c r="I62" s="2" t="s">
        <v>51</v>
      </c>
      <c r="J62" s="2" t="s">
        <v>52</v>
      </c>
      <c r="K62" s="5">
        <v>7.3999999999999996E-2</v>
      </c>
      <c r="L62" s="5">
        <v>7.3999999999999996E-2</v>
      </c>
      <c r="M62" s="5"/>
      <c r="N62" s="22" t="s">
        <v>399</v>
      </c>
      <c r="O62" s="5"/>
      <c r="P62" s="4"/>
      <c r="Q62" s="4"/>
      <c r="R62" s="4"/>
      <c r="S62" s="4"/>
      <c r="T62" s="2"/>
      <c r="U62" s="2"/>
    </row>
    <row r="63" spans="1:21">
      <c r="A63" s="2" t="s">
        <v>136</v>
      </c>
      <c r="B63" s="2" t="s">
        <v>77</v>
      </c>
      <c r="C63" t="s">
        <v>333</v>
      </c>
      <c r="D63" s="2" t="s">
        <v>225</v>
      </c>
      <c r="E63" s="3">
        <v>1</v>
      </c>
      <c r="F63" s="2" t="s">
        <v>62</v>
      </c>
      <c r="G63" s="2" t="s">
        <v>56</v>
      </c>
      <c r="H63" s="2" t="s">
        <v>134</v>
      </c>
      <c r="I63" s="2" t="s">
        <v>135</v>
      </c>
      <c r="J63" s="2" t="s">
        <v>72</v>
      </c>
      <c r="K63" s="5">
        <v>0.40468730000000003</v>
      </c>
      <c r="L63" s="5">
        <v>0.40468730000000003</v>
      </c>
      <c r="M63" s="5"/>
      <c r="N63" s="22" t="s">
        <v>399</v>
      </c>
      <c r="O63" s="5"/>
      <c r="P63" s="4"/>
      <c r="Q63" s="4"/>
      <c r="R63" s="4"/>
      <c r="S63" s="4"/>
      <c r="T63" s="2"/>
      <c r="U63" s="2"/>
    </row>
    <row r="64" spans="1:21">
      <c r="A64" s="2" t="s">
        <v>102</v>
      </c>
      <c r="B64" s="2" t="s">
        <v>62</v>
      </c>
      <c r="C64" t="s">
        <v>318</v>
      </c>
      <c r="D64" s="2" t="s">
        <v>225</v>
      </c>
      <c r="E64" s="3">
        <v>1</v>
      </c>
      <c r="F64" s="2" t="s">
        <v>55</v>
      </c>
      <c r="G64" s="2" t="s">
        <v>49</v>
      </c>
      <c r="H64" s="2" t="s">
        <v>86</v>
      </c>
      <c r="I64" s="2" t="s">
        <v>51</v>
      </c>
      <c r="J64" s="2" t="s">
        <v>72</v>
      </c>
      <c r="K64" s="5">
        <v>1.157E-2</v>
      </c>
      <c r="L64" s="5">
        <v>1.157E-2</v>
      </c>
      <c r="M64" s="5"/>
      <c r="N64" s="22" t="s">
        <v>400</v>
      </c>
      <c r="O64" s="5"/>
      <c r="P64" s="4"/>
      <c r="Q64" s="4"/>
      <c r="R64" s="4"/>
      <c r="S64" s="4"/>
      <c r="T64" s="2"/>
      <c r="U64" s="2"/>
    </row>
    <row r="65" spans="1:21">
      <c r="A65" s="2" t="s">
        <v>102</v>
      </c>
      <c r="B65" s="2" t="s">
        <v>62</v>
      </c>
      <c r="C65" t="s">
        <v>292</v>
      </c>
      <c r="D65" s="2" t="s">
        <v>225</v>
      </c>
      <c r="E65" s="3">
        <v>1</v>
      </c>
      <c r="F65" s="2" t="s">
        <v>46</v>
      </c>
      <c r="G65" s="2" t="s">
        <v>49</v>
      </c>
      <c r="H65" s="2" t="s">
        <v>50</v>
      </c>
      <c r="I65" s="2" t="s">
        <v>51</v>
      </c>
      <c r="J65" s="2" t="s">
        <v>52</v>
      </c>
      <c r="K65" s="5">
        <v>6.8999999999999999E-3</v>
      </c>
      <c r="L65" s="5">
        <v>6.8999999999999999E-3</v>
      </c>
      <c r="M65" s="5"/>
      <c r="N65" s="22" t="s">
        <v>400</v>
      </c>
      <c r="O65" s="5"/>
      <c r="P65" s="4"/>
      <c r="Q65" s="4"/>
      <c r="R65" s="4"/>
      <c r="S65" s="4"/>
      <c r="T65" s="2"/>
      <c r="U65" s="2"/>
    </row>
    <row r="66" spans="1:21">
      <c r="A66" s="2" t="s">
        <v>102</v>
      </c>
      <c r="B66" s="2" t="s">
        <v>62</v>
      </c>
      <c r="C66" t="s">
        <v>327</v>
      </c>
      <c r="D66" s="2" t="s">
        <v>225</v>
      </c>
      <c r="E66" s="3">
        <v>1</v>
      </c>
      <c r="F66" s="2" t="s">
        <v>44</v>
      </c>
      <c r="G66" s="2" t="s">
        <v>49</v>
      </c>
      <c r="H66" s="2" t="s">
        <v>167</v>
      </c>
      <c r="I66" s="2" t="s">
        <v>51</v>
      </c>
      <c r="J66" s="2" t="s">
        <v>52</v>
      </c>
      <c r="K66" s="5">
        <v>1.24032E-2</v>
      </c>
      <c r="L66" s="5">
        <v>1.24032E-2</v>
      </c>
      <c r="M66" s="5"/>
      <c r="N66" s="22" t="s">
        <v>400</v>
      </c>
      <c r="O66" s="5"/>
      <c r="P66" s="4"/>
      <c r="Q66" s="4"/>
      <c r="R66" s="4"/>
      <c r="S66" s="4"/>
      <c r="T66" s="2"/>
      <c r="U66" s="2"/>
    </row>
    <row r="67" spans="1:21">
      <c r="A67" s="2" t="s">
        <v>102</v>
      </c>
      <c r="B67" s="2" t="s">
        <v>62</v>
      </c>
      <c r="C67" t="s">
        <v>271</v>
      </c>
      <c r="D67" s="2" t="s">
        <v>225</v>
      </c>
      <c r="E67" s="3">
        <v>1</v>
      </c>
      <c r="F67" s="2" t="s">
        <v>62</v>
      </c>
      <c r="G67" s="2" t="s">
        <v>49</v>
      </c>
      <c r="H67" s="2" t="s">
        <v>50</v>
      </c>
      <c r="I67" s="2" t="s">
        <v>51</v>
      </c>
      <c r="J67" s="2" t="s">
        <v>72</v>
      </c>
      <c r="K67" s="5">
        <v>0.03</v>
      </c>
      <c r="L67" s="5">
        <v>0.03</v>
      </c>
      <c r="M67" s="5"/>
      <c r="N67" s="22" t="s">
        <v>400</v>
      </c>
      <c r="O67" s="5"/>
      <c r="P67" s="4"/>
      <c r="Q67" s="4"/>
      <c r="R67" s="4"/>
      <c r="S67" s="4"/>
      <c r="T67" s="2"/>
      <c r="U67" s="2"/>
    </row>
    <row r="68" spans="1:21">
      <c r="A68" s="2" t="s">
        <v>102</v>
      </c>
      <c r="B68" s="2" t="s">
        <v>62</v>
      </c>
      <c r="C68" t="s">
        <v>268</v>
      </c>
      <c r="D68" s="2" t="s">
        <v>225</v>
      </c>
      <c r="E68" s="3">
        <v>1</v>
      </c>
      <c r="F68" s="2" t="s">
        <v>77</v>
      </c>
      <c r="G68" s="2" t="s">
        <v>49</v>
      </c>
      <c r="H68" s="2" t="s">
        <v>50</v>
      </c>
      <c r="I68" s="2" t="s">
        <v>51</v>
      </c>
      <c r="J68" s="2" t="s">
        <v>52</v>
      </c>
      <c r="K68" s="5">
        <v>2.7E-2</v>
      </c>
      <c r="L68" s="5">
        <v>2.7E-2</v>
      </c>
      <c r="M68" s="5"/>
      <c r="N68" s="22" t="s">
        <v>400</v>
      </c>
      <c r="O68" s="5"/>
      <c r="P68" s="4"/>
      <c r="Q68" s="4"/>
      <c r="R68" s="4"/>
      <c r="S68" s="4"/>
      <c r="T68" s="2"/>
      <c r="U68" s="2"/>
    </row>
    <row r="69" spans="1:21">
      <c r="A69" s="2" t="s">
        <v>102</v>
      </c>
      <c r="B69" s="2" t="s">
        <v>62</v>
      </c>
      <c r="C69" t="s">
        <v>268</v>
      </c>
      <c r="D69" s="2" t="s">
        <v>225</v>
      </c>
      <c r="E69" s="3">
        <v>1</v>
      </c>
      <c r="F69" s="2" t="s">
        <v>77</v>
      </c>
      <c r="G69" s="2" t="s">
        <v>49</v>
      </c>
      <c r="H69" s="2" t="s">
        <v>86</v>
      </c>
      <c r="I69" s="2" t="s">
        <v>51</v>
      </c>
      <c r="J69" s="2" t="s">
        <v>52</v>
      </c>
      <c r="K69" s="5">
        <v>2.6814000000000001E-2</v>
      </c>
      <c r="L69" s="5">
        <v>2.6814000000000001E-2</v>
      </c>
      <c r="M69" s="5"/>
      <c r="N69" s="22" t="s">
        <v>400</v>
      </c>
      <c r="O69" s="5"/>
      <c r="P69" s="4"/>
      <c r="Q69" s="4"/>
      <c r="R69" s="4"/>
      <c r="S69" s="4"/>
      <c r="T69" s="2"/>
      <c r="U69" s="2"/>
    </row>
    <row r="70" spans="1:21">
      <c r="A70" s="2" t="s">
        <v>102</v>
      </c>
      <c r="B70" s="2" t="s">
        <v>62</v>
      </c>
      <c r="C70" t="s">
        <v>268</v>
      </c>
      <c r="D70" s="2" t="s">
        <v>225</v>
      </c>
      <c r="E70" s="3">
        <v>1</v>
      </c>
      <c r="F70" s="2" t="s">
        <v>77</v>
      </c>
      <c r="G70" s="2" t="s">
        <v>49</v>
      </c>
      <c r="H70" s="2" t="s">
        <v>134</v>
      </c>
      <c r="I70" s="2" t="s">
        <v>51</v>
      </c>
      <c r="J70" s="2" t="s">
        <v>52</v>
      </c>
      <c r="K70" s="5">
        <v>2.7E-2</v>
      </c>
      <c r="L70" s="5">
        <v>2.7E-2</v>
      </c>
      <c r="M70" s="5"/>
      <c r="N70" s="22" t="s">
        <v>400</v>
      </c>
      <c r="O70" s="5"/>
      <c r="P70" s="4"/>
      <c r="Q70" s="4"/>
      <c r="R70" s="4"/>
      <c r="S70" s="4"/>
      <c r="T70" s="2"/>
      <c r="U70" s="2"/>
    </row>
    <row r="71" spans="1:21">
      <c r="A71" s="2" t="s">
        <v>102</v>
      </c>
      <c r="B71" s="2" t="s">
        <v>62</v>
      </c>
      <c r="C71" t="s">
        <v>268</v>
      </c>
      <c r="D71" s="2" t="s">
        <v>225</v>
      </c>
      <c r="E71" s="3">
        <v>1</v>
      </c>
      <c r="F71" s="2" t="s">
        <v>77</v>
      </c>
      <c r="G71" s="2" t="s">
        <v>49</v>
      </c>
      <c r="H71" s="2" t="s">
        <v>147</v>
      </c>
      <c r="I71" s="2" t="s">
        <v>51</v>
      </c>
      <c r="J71" s="2" t="s">
        <v>52</v>
      </c>
      <c r="K71" s="5">
        <v>2.6814000000000001E-2</v>
      </c>
      <c r="L71" s="5">
        <v>2.6814000000000001E-2</v>
      </c>
      <c r="M71" s="5"/>
      <c r="N71" s="22" t="s">
        <v>400</v>
      </c>
      <c r="O71" s="5"/>
      <c r="P71" s="4"/>
      <c r="Q71" s="4"/>
      <c r="R71" s="4"/>
      <c r="S71" s="4"/>
      <c r="T71" s="2"/>
      <c r="U71" s="2"/>
    </row>
    <row r="72" spans="1:21">
      <c r="A72" s="2" t="s">
        <v>133</v>
      </c>
      <c r="B72" s="2" t="s">
        <v>44</v>
      </c>
      <c r="C72" t="s">
        <v>297</v>
      </c>
      <c r="D72" s="2" t="s">
        <v>225</v>
      </c>
      <c r="E72" s="3">
        <v>3</v>
      </c>
      <c r="F72" s="2" t="s">
        <v>55</v>
      </c>
      <c r="G72" s="2" t="s">
        <v>56</v>
      </c>
      <c r="H72" s="2" t="s">
        <v>50</v>
      </c>
      <c r="I72" s="2" t="s">
        <v>93</v>
      </c>
      <c r="J72" s="2" t="s">
        <v>52</v>
      </c>
      <c r="K72" s="5">
        <v>3.7999999999999999E-2</v>
      </c>
      <c r="L72" s="5">
        <v>3.7999999999999999E-2</v>
      </c>
      <c r="M72" s="5"/>
      <c r="N72" s="22" t="s">
        <v>401</v>
      </c>
      <c r="O72" s="5"/>
      <c r="P72" s="4"/>
      <c r="Q72" s="4"/>
      <c r="R72" s="4"/>
      <c r="S72" s="4"/>
      <c r="T72" s="2"/>
      <c r="U72" s="2"/>
    </row>
    <row r="73" spans="1:21">
      <c r="A73" s="2" t="s">
        <v>133</v>
      </c>
      <c r="B73" s="2" t="s">
        <v>44</v>
      </c>
      <c r="C73" t="s">
        <v>297</v>
      </c>
      <c r="D73" s="2" t="s">
        <v>225</v>
      </c>
      <c r="E73" s="3">
        <v>3</v>
      </c>
      <c r="F73" s="2" t="s">
        <v>55</v>
      </c>
      <c r="G73" s="2" t="s">
        <v>49</v>
      </c>
      <c r="H73" s="2" t="s">
        <v>86</v>
      </c>
      <c r="I73" s="2" t="s">
        <v>51</v>
      </c>
      <c r="J73" s="2" t="s">
        <v>52</v>
      </c>
      <c r="K73" s="5">
        <v>3.7999999999999999E-2</v>
      </c>
      <c r="L73" s="5">
        <v>3.7999999999999999E-2</v>
      </c>
      <c r="M73" s="5"/>
      <c r="N73" s="22" t="s">
        <v>401</v>
      </c>
      <c r="O73" s="5"/>
      <c r="P73" s="4"/>
      <c r="Q73" s="4"/>
      <c r="R73" s="4"/>
      <c r="S73" s="4"/>
      <c r="T73" s="2"/>
      <c r="U73" s="2"/>
    </row>
    <row r="74" spans="1:21">
      <c r="A74" s="2" t="s">
        <v>133</v>
      </c>
      <c r="B74" s="2" t="s">
        <v>44</v>
      </c>
      <c r="C74" t="s">
        <v>349</v>
      </c>
      <c r="D74" s="2" t="s">
        <v>225</v>
      </c>
      <c r="E74" s="3">
        <v>3</v>
      </c>
      <c r="F74" s="2" t="s">
        <v>46</v>
      </c>
      <c r="G74" s="2" t="s">
        <v>49</v>
      </c>
      <c r="H74" s="2" t="s">
        <v>209</v>
      </c>
      <c r="I74" s="2" t="s">
        <v>51</v>
      </c>
      <c r="J74" s="2" t="s">
        <v>72</v>
      </c>
      <c r="K74" s="5">
        <v>0.20100000000000001</v>
      </c>
      <c r="L74" s="5">
        <v>0.20100000000000001</v>
      </c>
      <c r="M74" s="5"/>
      <c r="N74" s="22" t="s">
        <v>401</v>
      </c>
      <c r="O74" s="5"/>
      <c r="P74" s="4"/>
      <c r="Q74" s="4"/>
      <c r="R74" s="4"/>
      <c r="S74" s="4"/>
      <c r="T74" s="2"/>
      <c r="U74" s="2"/>
    </row>
    <row r="75" spans="1:21">
      <c r="A75" s="2" t="s">
        <v>133</v>
      </c>
      <c r="B75" s="2" t="s">
        <v>44</v>
      </c>
      <c r="C75" t="s">
        <v>328</v>
      </c>
      <c r="D75" s="2" t="s">
        <v>225</v>
      </c>
      <c r="E75" s="3">
        <v>3</v>
      </c>
      <c r="F75" s="2" t="s">
        <v>44</v>
      </c>
      <c r="G75" s="2" t="s">
        <v>49</v>
      </c>
      <c r="H75" s="2" t="s">
        <v>168</v>
      </c>
      <c r="I75" s="2" t="s">
        <v>51</v>
      </c>
      <c r="J75" s="2" t="s">
        <v>72</v>
      </c>
      <c r="K75" s="5">
        <v>0.371</v>
      </c>
      <c r="L75" s="5">
        <v>0.371</v>
      </c>
      <c r="M75" s="6"/>
      <c r="N75" s="22" t="s">
        <v>401</v>
      </c>
      <c r="O75" s="6"/>
      <c r="P75" s="4"/>
      <c r="Q75" s="4"/>
      <c r="R75" s="4"/>
      <c r="S75" s="4"/>
      <c r="T75" s="2"/>
      <c r="U75" s="2"/>
    </row>
    <row r="76" spans="1:21">
      <c r="A76" s="2" t="s">
        <v>99</v>
      </c>
      <c r="B76" s="2">
        <v>4</v>
      </c>
      <c r="C76" t="s">
        <v>277</v>
      </c>
      <c r="D76" s="2" t="s">
        <v>225</v>
      </c>
      <c r="E76" s="3">
        <v>1</v>
      </c>
      <c r="F76" s="2" t="s">
        <v>55</v>
      </c>
      <c r="G76" s="2" t="s">
        <v>49</v>
      </c>
      <c r="H76" s="2" t="s">
        <v>50</v>
      </c>
      <c r="I76" s="2" t="s">
        <v>80</v>
      </c>
      <c r="J76" s="2" t="s">
        <v>52</v>
      </c>
      <c r="K76" s="5">
        <v>1.7000000000000001E-2</v>
      </c>
      <c r="L76" s="5">
        <v>1.7000000000000001E-2</v>
      </c>
      <c r="M76" s="5"/>
      <c r="N76" s="22" t="s">
        <v>402</v>
      </c>
      <c r="O76" s="5"/>
      <c r="P76" s="4"/>
      <c r="Q76" s="4"/>
      <c r="R76" s="4"/>
      <c r="S76" s="4"/>
      <c r="T76" s="2"/>
      <c r="U76" s="2"/>
    </row>
    <row r="77" spans="1:21">
      <c r="A77" s="2" t="s">
        <v>99</v>
      </c>
      <c r="B77" s="2">
        <v>4</v>
      </c>
      <c r="C77" t="s">
        <v>277</v>
      </c>
      <c r="D77" s="2" t="s">
        <v>225</v>
      </c>
      <c r="E77" s="3">
        <v>1</v>
      </c>
      <c r="F77" s="2" t="s">
        <v>55</v>
      </c>
      <c r="G77" s="2" t="s">
        <v>49</v>
      </c>
      <c r="H77" s="2" t="s">
        <v>86</v>
      </c>
      <c r="I77" s="2" t="s">
        <v>51</v>
      </c>
      <c r="J77" s="2" t="s">
        <v>52</v>
      </c>
      <c r="K77" s="5">
        <v>1.7000000000000001E-2</v>
      </c>
      <c r="L77" s="5">
        <v>1.7000000000000001E-2</v>
      </c>
      <c r="M77" s="5"/>
      <c r="N77" s="22" t="s">
        <v>402</v>
      </c>
      <c r="O77" s="5"/>
      <c r="P77" s="4"/>
      <c r="Q77" s="4"/>
      <c r="R77" s="4"/>
      <c r="S77" s="4"/>
      <c r="T77" s="2"/>
      <c r="U77" s="2"/>
    </row>
    <row r="78" spans="1:21">
      <c r="A78" s="2" t="s">
        <v>99</v>
      </c>
      <c r="B78" s="2">
        <v>4</v>
      </c>
      <c r="C78" t="s">
        <v>267</v>
      </c>
      <c r="D78" s="2" t="s">
        <v>225</v>
      </c>
      <c r="E78" s="3">
        <v>1</v>
      </c>
      <c r="F78" s="2" t="s">
        <v>46</v>
      </c>
      <c r="G78" s="2" t="s">
        <v>49</v>
      </c>
      <c r="H78" s="2" t="s">
        <v>50</v>
      </c>
      <c r="I78" s="2" t="s">
        <v>80</v>
      </c>
      <c r="J78" s="2" t="s">
        <v>72</v>
      </c>
      <c r="K78" s="5">
        <v>1.7000000000000001E-2</v>
      </c>
      <c r="L78" s="5">
        <v>1.7000000000000001E-2</v>
      </c>
      <c r="M78" s="5"/>
      <c r="N78" s="22" t="s">
        <v>402</v>
      </c>
      <c r="O78" s="5"/>
      <c r="P78" s="4"/>
      <c r="Q78" s="4"/>
      <c r="R78" s="4"/>
      <c r="S78" s="4"/>
      <c r="T78" s="2"/>
      <c r="U78" s="2"/>
    </row>
    <row r="79" spans="1:21">
      <c r="A79" s="2" t="s">
        <v>99</v>
      </c>
      <c r="B79" s="2">
        <v>4</v>
      </c>
      <c r="C79" t="s">
        <v>265</v>
      </c>
      <c r="D79" s="2" t="s">
        <v>225</v>
      </c>
      <c r="E79" s="3">
        <v>1</v>
      </c>
      <c r="F79" s="2" t="s">
        <v>44</v>
      </c>
      <c r="G79" s="2" t="s">
        <v>49</v>
      </c>
      <c r="H79" s="2" t="s">
        <v>50</v>
      </c>
      <c r="I79" s="2" t="s">
        <v>51</v>
      </c>
      <c r="J79" s="2" t="s">
        <v>52</v>
      </c>
      <c r="K79" s="5">
        <v>3.1E-2</v>
      </c>
      <c r="L79" s="5">
        <v>3.1E-2</v>
      </c>
      <c r="M79" s="5"/>
      <c r="N79" s="22" t="s">
        <v>402</v>
      </c>
      <c r="O79" s="5"/>
      <c r="P79" s="4"/>
      <c r="Q79" s="4"/>
      <c r="R79" s="4"/>
      <c r="S79" s="4"/>
      <c r="T79" s="2"/>
      <c r="U79" s="2"/>
    </row>
    <row r="80" spans="1:21">
      <c r="A80" s="2" t="s">
        <v>99</v>
      </c>
      <c r="B80" s="2">
        <v>4</v>
      </c>
      <c r="C80" t="s">
        <v>265</v>
      </c>
      <c r="D80" s="2" t="s">
        <v>225</v>
      </c>
      <c r="E80" s="3">
        <v>1</v>
      </c>
      <c r="F80" s="2" t="s">
        <v>44</v>
      </c>
      <c r="G80" s="2" t="s">
        <v>49</v>
      </c>
      <c r="H80" s="2" t="s">
        <v>167</v>
      </c>
      <c r="I80" s="2" t="s">
        <v>51</v>
      </c>
      <c r="J80" s="2" t="s">
        <v>52</v>
      </c>
      <c r="K80" s="5">
        <v>3.1E-2</v>
      </c>
      <c r="L80" s="5">
        <v>3.1E-2</v>
      </c>
      <c r="M80" s="5"/>
      <c r="N80" s="22" t="s">
        <v>402</v>
      </c>
      <c r="O80" s="5"/>
      <c r="P80" s="4"/>
      <c r="Q80" s="4"/>
      <c r="R80" s="4"/>
      <c r="S80" s="4"/>
      <c r="T80" s="2"/>
      <c r="U80" s="2"/>
    </row>
    <row r="81" spans="1:21">
      <c r="A81" s="2" t="s">
        <v>99</v>
      </c>
      <c r="B81" s="2">
        <v>4</v>
      </c>
      <c r="C81" t="s">
        <v>290</v>
      </c>
      <c r="D81" s="2" t="s">
        <v>225</v>
      </c>
      <c r="E81" s="3">
        <v>2</v>
      </c>
      <c r="F81" s="2" t="s">
        <v>62</v>
      </c>
      <c r="G81" s="2" t="s">
        <v>56</v>
      </c>
      <c r="H81" s="2" t="s">
        <v>50</v>
      </c>
      <c r="I81" s="2" t="s">
        <v>51</v>
      </c>
      <c r="J81" s="2" t="s">
        <v>72</v>
      </c>
      <c r="K81" s="5">
        <v>0.23499999999999999</v>
      </c>
      <c r="L81" s="5">
        <v>0.23499999999999999</v>
      </c>
      <c r="M81" s="5"/>
      <c r="N81" s="22" t="s">
        <v>402</v>
      </c>
      <c r="O81" s="5"/>
      <c r="P81" s="4"/>
      <c r="Q81" s="4"/>
      <c r="R81" s="4"/>
      <c r="S81" s="4"/>
      <c r="T81" s="2"/>
      <c r="U81" s="2"/>
    </row>
    <row r="82" spans="1:21">
      <c r="A82" s="2" t="s">
        <v>131</v>
      </c>
      <c r="B82" s="2" t="s">
        <v>77</v>
      </c>
      <c r="C82" t="s">
        <v>350</v>
      </c>
      <c r="D82" s="2" t="s">
        <v>225</v>
      </c>
      <c r="E82" s="3">
        <v>1</v>
      </c>
      <c r="F82" s="2" t="s">
        <v>210</v>
      </c>
      <c r="G82" s="2" t="s">
        <v>186</v>
      </c>
      <c r="H82" s="2" t="s">
        <v>191</v>
      </c>
      <c r="I82" s="2" t="s">
        <v>186</v>
      </c>
      <c r="J82" s="2" t="s">
        <v>186</v>
      </c>
      <c r="K82" s="5">
        <v>0.15340000000000001</v>
      </c>
      <c r="L82" s="5">
        <v>0.15340000000000001</v>
      </c>
      <c r="M82" s="5"/>
      <c r="N82" s="22" t="s">
        <v>403</v>
      </c>
      <c r="O82" s="5"/>
      <c r="P82" s="4"/>
      <c r="Q82" s="4"/>
      <c r="R82" s="4"/>
      <c r="S82" s="4"/>
      <c r="T82" s="2"/>
      <c r="U82" s="2"/>
    </row>
    <row r="83" spans="1:21">
      <c r="A83" s="2" t="s">
        <v>131</v>
      </c>
      <c r="B83" s="2" t="s">
        <v>77</v>
      </c>
      <c r="C83" t="s">
        <v>351</v>
      </c>
      <c r="D83" s="2" t="s">
        <v>225</v>
      </c>
      <c r="E83" s="3">
        <v>1</v>
      </c>
      <c r="F83" s="2" t="s">
        <v>55</v>
      </c>
      <c r="G83" s="2" t="s">
        <v>156</v>
      </c>
      <c r="H83" s="2" t="s">
        <v>195</v>
      </c>
      <c r="I83" s="2" t="s">
        <v>51</v>
      </c>
      <c r="J83" s="2" t="s">
        <v>72</v>
      </c>
      <c r="K83" s="5">
        <v>4.1799999999999997E-2</v>
      </c>
      <c r="L83" s="5">
        <v>4.1799999999999997E-2</v>
      </c>
      <c r="M83" s="5"/>
      <c r="N83" s="22" t="s">
        <v>403</v>
      </c>
      <c r="O83" s="5"/>
      <c r="P83" s="4"/>
      <c r="Q83" s="4"/>
      <c r="R83" s="4"/>
      <c r="S83" s="4"/>
      <c r="T83" s="2"/>
      <c r="U83" s="2"/>
    </row>
    <row r="84" spans="1:21">
      <c r="A84" s="2" t="s">
        <v>131</v>
      </c>
      <c r="B84" s="2" t="s">
        <v>77</v>
      </c>
      <c r="C84" t="s">
        <v>352</v>
      </c>
      <c r="D84" s="2" t="s">
        <v>225</v>
      </c>
      <c r="E84" s="3">
        <v>1</v>
      </c>
      <c r="F84" s="2" t="s">
        <v>46</v>
      </c>
      <c r="G84" s="2" t="s">
        <v>49</v>
      </c>
      <c r="H84" s="2" t="s">
        <v>212</v>
      </c>
      <c r="I84" s="2" t="s">
        <v>51</v>
      </c>
      <c r="J84" s="2" t="s">
        <v>72</v>
      </c>
      <c r="K84" s="5">
        <v>0.34200000000000003</v>
      </c>
      <c r="L84" s="5">
        <v>0.34200000000000003</v>
      </c>
      <c r="M84" s="5"/>
      <c r="N84" s="22" t="s">
        <v>403</v>
      </c>
      <c r="O84" s="5"/>
      <c r="P84" s="4"/>
      <c r="Q84" s="4"/>
      <c r="R84" s="4"/>
      <c r="S84" s="4"/>
      <c r="T84" s="2"/>
      <c r="U84" s="2"/>
    </row>
    <row r="85" spans="1:21">
      <c r="A85" s="2" t="s">
        <v>131</v>
      </c>
      <c r="B85" s="2" t="s">
        <v>77</v>
      </c>
      <c r="C85" t="s">
        <v>308</v>
      </c>
      <c r="D85" s="2" t="s">
        <v>225</v>
      </c>
      <c r="E85" s="3">
        <v>1</v>
      </c>
      <c r="F85" s="2" t="s">
        <v>44</v>
      </c>
      <c r="G85" s="2" t="s">
        <v>56</v>
      </c>
      <c r="H85" s="2" t="s">
        <v>50</v>
      </c>
      <c r="I85" s="2" t="s">
        <v>93</v>
      </c>
      <c r="J85" s="2" t="s">
        <v>72</v>
      </c>
      <c r="K85" s="5">
        <v>8.7400000000000005E-2</v>
      </c>
      <c r="L85" s="5">
        <v>8.7400000000000005E-2</v>
      </c>
      <c r="M85" s="6"/>
      <c r="N85" s="22" t="s">
        <v>403</v>
      </c>
      <c r="O85" s="6"/>
      <c r="P85" s="4"/>
      <c r="Q85" s="4"/>
      <c r="R85" s="4"/>
      <c r="S85" s="4"/>
      <c r="T85" s="2"/>
      <c r="U85" s="2"/>
    </row>
    <row r="86" spans="1:21">
      <c r="A86" s="2" t="s">
        <v>131</v>
      </c>
      <c r="B86" s="2" t="s">
        <v>77</v>
      </c>
      <c r="C86" t="s">
        <v>353</v>
      </c>
      <c r="D86" s="2" t="s">
        <v>225</v>
      </c>
      <c r="E86" s="3">
        <v>1</v>
      </c>
      <c r="F86" s="2" t="s">
        <v>62</v>
      </c>
      <c r="G86" s="2" t="s">
        <v>49</v>
      </c>
      <c r="H86" s="2" t="s">
        <v>213</v>
      </c>
      <c r="I86" s="2" t="s">
        <v>51</v>
      </c>
      <c r="J86" s="2" t="s">
        <v>52</v>
      </c>
      <c r="K86" s="5">
        <v>9.0999999999999998E-2</v>
      </c>
      <c r="L86" s="5">
        <v>9.0999999999999998E-2</v>
      </c>
      <c r="M86" s="6"/>
      <c r="N86" s="22" t="s">
        <v>403</v>
      </c>
      <c r="O86" s="6"/>
      <c r="P86" s="4"/>
      <c r="Q86" s="4"/>
      <c r="R86" s="4"/>
      <c r="S86" s="4"/>
      <c r="T86" s="2"/>
      <c r="U86" s="2"/>
    </row>
    <row r="87" spans="1:21">
      <c r="A87" s="2" t="s">
        <v>131</v>
      </c>
      <c r="B87" s="2" t="s">
        <v>77</v>
      </c>
      <c r="C87" t="s">
        <v>353</v>
      </c>
      <c r="D87" s="2" t="s">
        <v>225</v>
      </c>
      <c r="E87" s="3">
        <v>1</v>
      </c>
      <c r="F87" s="2" t="s">
        <v>62</v>
      </c>
      <c r="G87" s="2" t="s">
        <v>49</v>
      </c>
      <c r="H87" s="2" t="s">
        <v>189</v>
      </c>
      <c r="I87" s="2" t="s">
        <v>51</v>
      </c>
      <c r="J87" s="2" t="s">
        <v>52</v>
      </c>
      <c r="K87" s="5">
        <v>9.0999999999999998E-2</v>
      </c>
      <c r="L87" s="5">
        <v>9.0999999999999998E-2</v>
      </c>
      <c r="M87" s="6"/>
      <c r="N87" s="22" t="s">
        <v>403</v>
      </c>
      <c r="O87" s="6"/>
      <c r="P87" s="4"/>
      <c r="Q87" s="4"/>
      <c r="R87" s="4"/>
      <c r="S87" s="4"/>
      <c r="T87" s="2"/>
      <c r="U87" s="2"/>
    </row>
    <row r="88" spans="1:21">
      <c r="A88" s="2" t="s">
        <v>131</v>
      </c>
      <c r="B88" s="2" t="s">
        <v>77</v>
      </c>
      <c r="C88" t="s">
        <v>295</v>
      </c>
      <c r="D88" s="2" t="s">
        <v>225</v>
      </c>
      <c r="E88" s="3">
        <v>1</v>
      </c>
      <c r="F88" s="2" t="s">
        <v>77</v>
      </c>
      <c r="G88" s="2" t="s">
        <v>49</v>
      </c>
      <c r="H88" s="2" t="s">
        <v>50</v>
      </c>
      <c r="I88" s="2" t="s">
        <v>51</v>
      </c>
      <c r="J88" s="2" t="s">
        <v>52</v>
      </c>
      <c r="K88" s="5">
        <v>0.10340000000000001</v>
      </c>
      <c r="L88" s="5">
        <v>0.10340000000000001</v>
      </c>
      <c r="M88" s="6"/>
      <c r="N88" s="22" t="s">
        <v>403</v>
      </c>
      <c r="O88" s="6"/>
      <c r="P88" s="4"/>
      <c r="Q88" s="4"/>
      <c r="R88" s="4"/>
      <c r="S88" s="4"/>
      <c r="T88" s="2"/>
      <c r="U88" s="2"/>
    </row>
    <row r="89" spans="1:21">
      <c r="A89" s="2" t="s">
        <v>131</v>
      </c>
      <c r="B89" s="2" t="s">
        <v>77</v>
      </c>
      <c r="C89" t="s">
        <v>295</v>
      </c>
      <c r="D89" s="2" t="s">
        <v>225</v>
      </c>
      <c r="E89" s="3">
        <v>1</v>
      </c>
      <c r="F89" s="2" t="s">
        <v>77</v>
      </c>
      <c r="G89" s="2" t="s">
        <v>49</v>
      </c>
      <c r="H89" s="2" t="s">
        <v>86</v>
      </c>
      <c r="I89" s="2" t="s">
        <v>51</v>
      </c>
      <c r="J89" s="2" t="s">
        <v>52</v>
      </c>
      <c r="K89" s="5">
        <v>0.10340000000000001</v>
      </c>
      <c r="L89" s="5">
        <v>0.10340000000000001</v>
      </c>
      <c r="M89" s="6"/>
      <c r="N89" s="22" t="s">
        <v>403</v>
      </c>
      <c r="O89" s="6"/>
      <c r="P89" s="4"/>
      <c r="Q89" s="4"/>
      <c r="R89" s="4"/>
      <c r="S89" s="4"/>
      <c r="T89" s="2"/>
      <c r="U89" s="2"/>
    </row>
    <row r="90" spans="1:21">
      <c r="A90" s="2" t="s">
        <v>87</v>
      </c>
      <c r="B90" s="2" t="s">
        <v>55</v>
      </c>
      <c r="C90" t="s">
        <v>294</v>
      </c>
      <c r="D90" s="2" t="s">
        <v>225</v>
      </c>
      <c r="E90" s="3">
        <v>1</v>
      </c>
      <c r="F90" s="2" t="s">
        <v>55</v>
      </c>
      <c r="G90" s="2" t="s">
        <v>49</v>
      </c>
      <c r="H90" s="2" t="s">
        <v>50</v>
      </c>
      <c r="I90" s="2" t="s">
        <v>80</v>
      </c>
      <c r="J90" s="2" t="s">
        <v>52</v>
      </c>
      <c r="K90" s="5">
        <v>0.02</v>
      </c>
      <c r="L90" s="5">
        <v>0.02</v>
      </c>
      <c r="M90" s="5"/>
      <c r="N90" s="22" t="s">
        <v>404</v>
      </c>
      <c r="O90" s="5"/>
      <c r="P90" s="4"/>
      <c r="Q90" s="4"/>
      <c r="R90" s="4"/>
      <c r="S90" s="4"/>
      <c r="T90" s="2"/>
      <c r="U90" s="2"/>
    </row>
    <row r="91" spans="1:21">
      <c r="A91" s="2" t="s">
        <v>87</v>
      </c>
      <c r="B91" s="2" t="s">
        <v>55</v>
      </c>
      <c r="C91" t="s">
        <v>294</v>
      </c>
      <c r="D91" s="2" t="s">
        <v>225</v>
      </c>
      <c r="E91" s="3">
        <v>1</v>
      </c>
      <c r="F91" s="2" t="s">
        <v>55</v>
      </c>
      <c r="G91" s="2" t="s">
        <v>49</v>
      </c>
      <c r="H91" s="2" t="s">
        <v>86</v>
      </c>
      <c r="I91" s="2" t="s">
        <v>71</v>
      </c>
      <c r="J91" s="2" t="s">
        <v>52</v>
      </c>
      <c r="K91" s="5">
        <v>0.02</v>
      </c>
      <c r="L91" s="5">
        <v>0.02</v>
      </c>
      <c r="M91" s="5"/>
      <c r="N91" s="22" t="s">
        <v>404</v>
      </c>
      <c r="O91" s="5"/>
      <c r="P91" s="4"/>
      <c r="Q91" s="4"/>
      <c r="R91" s="4"/>
      <c r="S91" s="4"/>
      <c r="T91" s="2"/>
      <c r="U91" s="2"/>
    </row>
    <row r="92" spans="1:21">
      <c r="A92" s="2" t="s">
        <v>87</v>
      </c>
      <c r="B92" s="2" t="s">
        <v>55</v>
      </c>
      <c r="C92" t="s">
        <v>280</v>
      </c>
      <c r="D92" s="2" t="s">
        <v>225</v>
      </c>
      <c r="E92" s="3">
        <v>1</v>
      </c>
      <c r="F92" s="2" t="s">
        <v>46</v>
      </c>
      <c r="G92" s="2" t="s">
        <v>49</v>
      </c>
      <c r="H92" s="2" t="s">
        <v>50</v>
      </c>
      <c r="I92" s="2" t="s">
        <v>80</v>
      </c>
      <c r="J92" s="2" t="s">
        <v>52</v>
      </c>
      <c r="K92" s="5">
        <v>1.6E-2</v>
      </c>
      <c r="L92" s="5">
        <v>1.6E-2</v>
      </c>
      <c r="M92" s="5"/>
      <c r="N92" s="22" t="s">
        <v>404</v>
      </c>
      <c r="O92" s="5"/>
      <c r="P92" s="4"/>
      <c r="Q92" s="4"/>
      <c r="R92" s="4"/>
      <c r="S92" s="4"/>
      <c r="T92" s="2"/>
      <c r="U92" s="2"/>
    </row>
    <row r="93" spans="1:21">
      <c r="A93" s="2" t="s">
        <v>87</v>
      </c>
      <c r="B93" s="2" t="s">
        <v>55</v>
      </c>
      <c r="C93" t="s">
        <v>280</v>
      </c>
      <c r="D93" s="2" t="s">
        <v>225</v>
      </c>
      <c r="E93" s="3">
        <v>1</v>
      </c>
      <c r="F93" s="2" t="s">
        <v>46</v>
      </c>
      <c r="G93" s="2" t="s">
        <v>49</v>
      </c>
      <c r="H93" s="2" t="s">
        <v>86</v>
      </c>
      <c r="I93" s="2" t="s">
        <v>71</v>
      </c>
      <c r="J93" s="2" t="s">
        <v>52</v>
      </c>
      <c r="K93" s="5">
        <v>1.6E-2</v>
      </c>
      <c r="L93" s="5">
        <v>1.6E-2</v>
      </c>
      <c r="M93" s="5"/>
      <c r="N93" s="22" t="s">
        <v>404</v>
      </c>
      <c r="O93" s="5"/>
      <c r="P93" s="4"/>
      <c r="Q93" s="4"/>
      <c r="R93" s="4"/>
      <c r="S93" s="4"/>
      <c r="T93" s="2"/>
      <c r="U93" s="2"/>
    </row>
    <row r="94" spans="1:21">
      <c r="A94" s="2" t="s">
        <v>87</v>
      </c>
      <c r="B94" s="2" t="s">
        <v>55</v>
      </c>
      <c r="C94" t="s">
        <v>254</v>
      </c>
      <c r="D94" s="2" t="s">
        <v>225</v>
      </c>
      <c r="E94" s="3">
        <v>1</v>
      </c>
      <c r="F94" s="2" t="s">
        <v>44</v>
      </c>
      <c r="G94" s="2" t="s">
        <v>49</v>
      </c>
      <c r="H94" s="2" t="s">
        <v>86</v>
      </c>
      <c r="I94" s="2" t="s">
        <v>71</v>
      </c>
      <c r="J94" s="2" t="s">
        <v>52</v>
      </c>
      <c r="K94" s="5">
        <v>1.2E-2</v>
      </c>
      <c r="L94" s="5">
        <v>1.2E-2</v>
      </c>
      <c r="M94" s="5"/>
      <c r="N94" s="22" t="s">
        <v>404</v>
      </c>
      <c r="O94" s="5"/>
      <c r="P94" s="4"/>
      <c r="Q94" s="4"/>
      <c r="R94" s="4"/>
      <c r="S94" s="4"/>
      <c r="T94" s="2"/>
      <c r="U94" s="2"/>
    </row>
    <row r="95" spans="1:21">
      <c r="A95" s="2" t="s">
        <v>87</v>
      </c>
      <c r="B95" s="2" t="s">
        <v>55</v>
      </c>
      <c r="C95" t="s">
        <v>254</v>
      </c>
      <c r="D95" s="2" t="s">
        <v>225</v>
      </c>
      <c r="E95" s="3">
        <v>1</v>
      </c>
      <c r="F95" s="2" t="s">
        <v>44</v>
      </c>
      <c r="G95" s="2" t="s">
        <v>49</v>
      </c>
      <c r="H95" s="2" t="s">
        <v>50</v>
      </c>
      <c r="I95" s="2" t="s">
        <v>51</v>
      </c>
      <c r="J95" s="2" t="s">
        <v>52</v>
      </c>
      <c r="K95" s="5">
        <v>9.7199999999999995E-2</v>
      </c>
      <c r="L95" s="5">
        <v>9.7199999999999995E-2</v>
      </c>
      <c r="M95" s="5"/>
      <c r="N95" s="22" t="s">
        <v>404</v>
      </c>
      <c r="O95" s="5"/>
      <c r="P95" s="4"/>
      <c r="Q95" s="4"/>
      <c r="R95" s="4"/>
      <c r="S95" s="4"/>
      <c r="T95" s="2"/>
      <c r="U95" s="2"/>
    </row>
    <row r="96" spans="1:21">
      <c r="A96" s="2" t="s">
        <v>53</v>
      </c>
      <c r="B96" s="2" t="s">
        <v>44</v>
      </c>
      <c r="C96" t="s">
        <v>263</v>
      </c>
      <c r="D96" s="2" t="s">
        <v>225</v>
      </c>
      <c r="E96" s="3">
        <v>1</v>
      </c>
      <c r="F96" s="2" t="s">
        <v>55</v>
      </c>
      <c r="G96" s="2" t="s">
        <v>56</v>
      </c>
      <c r="H96" s="2" t="s">
        <v>50</v>
      </c>
      <c r="I96" s="2" t="s">
        <v>51</v>
      </c>
      <c r="J96" s="2" t="s">
        <v>52</v>
      </c>
      <c r="K96" s="5">
        <v>0.113</v>
      </c>
      <c r="L96" s="5">
        <v>0.113</v>
      </c>
      <c r="M96" s="5"/>
      <c r="N96" s="22" t="s">
        <v>405</v>
      </c>
      <c r="O96" s="5"/>
      <c r="P96" s="4"/>
      <c r="Q96" s="4"/>
      <c r="R96" s="4"/>
      <c r="S96" s="4"/>
      <c r="T96" s="2"/>
      <c r="U96" s="2"/>
    </row>
    <row r="97" spans="1:21">
      <c r="A97" s="2" t="s">
        <v>53</v>
      </c>
      <c r="B97" s="2" t="s">
        <v>44</v>
      </c>
      <c r="C97" t="s">
        <v>263</v>
      </c>
      <c r="D97" s="2" t="s">
        <v>225</v>
      </c>
      <c r="E97" s="3">
        <v>1</v>
      </c>
      <c r="F97" s="2" t="s">
        <v>55</v>
      </c>
      <c r="G97" s="2" t="s">
        <v>156</v>
      </c>
      <c r="H97" s="2" t="s">
        <v>86</v>
      </c>
      <c r="I97" s="2" t="s">
        <v>160</v>
      </c>
      <c r="J97" s="2" t="s">
        <v>52</v>
      </c>
      <c r="K97" s="5">
        <v>0.113</v>
      </c>
      <c r="L97" s="5">
        <v>0.113</v>
      </c>
      <c r="M97" s="5"/>
      <c r="N97" s="22" t="s">
        <v>405</v>
      </c>
      <c r="O97" s="5"/>
      <c r="P97" s="4"/>
      <c r="Q97" s="4"/>
      <c r="R97" s="4"/>
      <c r="S97" s="4"/>
      <c r="T97" s="2"/>
      <c r="U97" s="2"/>
    </row>
    <row r="98" spans="1:21">
      <c r="A98" s="2" t="s">
        <v>53</v>
      </c>
      <c r="B98" s="2" t="s">
        <v>44</v>
      </c>
      <c r="C98" t="s">
        <v>244</v>
      </c>
      <c r="D98" s="2" t="s">
        <v>225</v>
      </c>
      <c r="E98" s="3">
        <v>1</v>
      </c>
      <c r="F98" s="2" t="s">
        <v>46</v>
      </c>
      <c r="G98" s="2" t="s">
        <v>49</v>
      </c>
      <c r="H98" s="2" t="s">
        <v>50</v>
      </c>
      <c r="I98" s="2" t="s">
        <v>51</v>
      </c>
      <c r="J98" s="2" t="s">
        <v>52</v>
      </c>
      <c r="K98" s="5">
        <v>1.9E-2</v>
      </c>
      <c r="L98" s="5">
        <v>1.9E-2</v>
      </c>
      <c r="M98" s="5"/>
      <c r="N98" s="22" t="s">
        <v>405</v>
      </c>
      <c r="O98" s="5"/>
      <c r="P98" s="4"/>
      <c r="Q98" s="4"/>
      <c r="R98" s="4"/>
      <c r="S98" s="4"/>
      <c r="T98" s="2"/>
      <c r="U98" s="2"/>
    </row>
    <row r="99" spans="1:21">
      <c r="A99" s="2" t="s">
        <v>53</v>
      </c>
      <c r="B99" s="2" t="s">
        <v>44</v>
      </c>
      <c r="C99" t="s">
        <v>244</v>
      </c>
      <c r="D99" s="2" t="s">
        <v>225</v>
      </c>
      <c r="E99" s="3">
        <v>1</v>
      </c>
      <c r="F99" s="2" t="s">
        <v>46</v>
      </c>
      <c r="G99" s="2" t="s">
        <v>49</v>
      </c>
      <c r="H99" s="2" t="s">
        <v>189</v>
      </c>
      <c r="I99" s="2" t="s">
        <v>51</v>
      </c>
      <c r="J99" s="2" t="s">
        <v>52</v>
      </c>
      <c r="K99" s="5">
        <v>1.9E-2</v>
      </c>
      <c r="L99" s="5">
        <v>1.9E-2</v>
      </c>
      <c r="M99" s="5"/>
      <c r="N99" s="22" t="s">
        <v>405</v>
      </c>
      <c r="O99" s="5"/>
      <c r="P99" s="4"/>
      <c r="Q99" s="4"/>
      <c r="R99" s="4"/>
      <c r="S99" s="4"/>
      <c r="T99" s="2"/>
      <c r="U99" s="2"/>
    </row>
    <row r="100" spans="1:21">
      <c r="A100" s="2" t="s">
        <v>53</v>
      </c>
      <c r="B100" s="2" t="s">
        <v>44</v>
      </c>
      <c r="C100" t="s">
        <v>260</v>
      </c>
      <c r="D100" s="2" t="s">
        <v>225</v>
      </c>
      <c r="E100" s="3">
        <v>2</v>
      </c>
      <c r="F100" s="2" t="s">
        <v>44</v>
      </c>
      <c r="G100" s="2" t="s">
        <v>49</v>
      </c>
      <c r="H100" s="2" t="s">
        <v>50</v>
      </c>
      <c r="I100" s="2" t="s">
        <v>51</v>
      </c>
      <c r="J100" s="2" t="s">
        <v>52</v>
      </c>
      <c r="K100" s="5">
        <v>4.7E-2</v>
      </c>
      <c r="L100" s="5">
        <v>4.7E-2</v>
      </c>
      <c r="M100" s="5"/>
      <c r="N100" s="22" t="s">
        <v>405</v>
      </c>
      <c r="O100" s="5"/>
      <c r="P100" s="4"/>
      <c r="Q100" s="4"/>
      <c r="R100" s="4"/>
      <c r="S100" s="4"/>
      <c r="T100" s="2"/>
      <c r="U100" s="2"/>
    </row>
    <row r="101" spans="1:21">
      <c r="A101" s="2" t="s">
        <v>53</v>
      </c>
      <c r="B101" s="2" t="s">
        <v>44</v>
      </c>
      <c r="C101" t="s">
        <v>260</v>
      </c>
      <c r="D101" s="2" t="s">
        <v>225</v>
      </c>
      <c r="E101" s="3">
        <v>2</v>
      </c>
      <c r="F101" s="2" t="s">
        <v>44</v>
      </c>
      <c r="G101" s="2" t="s">
        <v>49</v>
      </c>
      <c r="H101" s="2" t="s">
        <v>86</v>
      </c>
      <c r="I101" s="2" t="s">
        <v>51</v>
      </c>
      <c r="J101" s="2" t="s">
        <v>52</v>
      </c>
      <c r="K101" s="5">
        <v>4.7E-2</v>
      </c>
      <c r="L101" s="5">
        <v>4.7E-2</v>
      </c>
      <c r="M101" s="5"/>
      <c r="N101" s="22" t="s">
        <v>405</v>
      </c>
      <c r="O101" s="5"/>
      <c r="P101" s="4"/>
      <c r="Q101" s="4"/>
      <c r="R101" s="4"/>
      <c r="S101" s="4"/>
      <c r="T101" s="2"/>
      <c r="U101" s="2"/>
    </row>
    <row r="102" spans="1:21">
      <c r="A102" s="2" t="s">
        <v>53</v>
      </c>
      <c r="B102" s="2" t="s">
        <v>44</v>
      </c>
      <c r="C102" t="s">
        <v>260</v>
      </c>
      <c r="D102" s="2" t="s">
        <v>225</v>
      </c>
      <c r="E102" s="3">
        <v>2</v>
      </c>
      <c r="F102" s="2" t="s">
        <v>44</v>
      </c>
      <c r="G102" s="2" t="s">
        <v>49</v>
      </c>
      <c r="H102" s="2" t="s">
        <v>134</v>
      </c>
      <c r="I102" s="2" t="s">
        <v>51</v>
      </c>
      <c r="J102" s="2" t="s">
        <v>52</v>
      </c>
      <c r="K102" s="5">
        <v>4.7E-2</v>
      </c>
      <c r="L102" s="5">
        <v>4.7E-2</v>
      </c>
      <c r="M102" s="6"/>
      <c r="N102" s="22" t="s">
        <v>405</v>
      </c>
      <c r="O102" s="6"/>
      <c r="P102" s="4"/>
      <c r="Q102" s="4"/>
      <c r="R102" s="4"/>
      <c r="S102" s="4"/>
      <c r="T102" s="2"/>
      <c r="U102" s="2"/>
    </row>
    <row r="103" spans="1:21">
      <c r="A103" s="2" t="s">
        <v>106</v>
      </c>
      <c r="B103" s="2" t="s">
        <v>44</v>
      </c>
      <c r="C103" t="s">
        <v>317</v>
      </c>
      <c r="D103" s="2" t="s">
        <v>226</v>
      </c>
      <c r="E103" s="3">
        <v>1</v>
      </c>
      <c r="F103" s="2" t="s">
        <v>55</v>
      </c>
      <c r="G103" s="2" t="s">
        <v>56</v>
      </c>
      <c r="H103" s="2" t="s">
        <v>50</v>
      </c>
      <c r="I103" s="2" t="s">
        <v>51</v>
      </c>
      <c r="J103" s="2" t="s">
        <v>72</v>
      </c>
      <c r="K103" s="5">
        <v>0.28799999999999998</v>
      </c>
      <c r="L103" s="5">
        <v>0.28799999999999998</v>
      </c>
      <c r="M103" s="5"/>
      <c r="N103" s="22" t="s">
        <v>406</v>
      </c>
      <c r="O103" s="5"/>
      <c r="P103" s="4"/>
      <c r="Q103" s="4"/>
      <c r="R103" s="4"/>
      <c r="S103" s="4"/>
      <c r="T103" s="2"/>
      <c r="U103" s="2"/>
    </row>
    <row r="104" spans="1:21">
      <c r="A104" s="2" t="s">
        <v>106</v>
      </c>
      <c r="B104" s="2" t="s">
        <v>44</v>
      </c>
      <c r="C104" t="s">
        <v>273</v>
      </c>
      <c r="D104" s="2" t="s">
        <v>226</v>
      </c>
      <c r="E104" s="3">
        <v>1</v>
      </c>
      <c r="F104" s="2" t="s">
        <v>46</v>
      </c>
      <c r="G104" s="2" t="s">
        <v>56</v>
      </c>
      <c r="H104" s="2" t="s">
        <v>50</v>
      </c>
      <c r="I104" s="2" t="s">
        <v>51</v>
      </c>
      <c r="J104" s="2" t="s">
        <v>52</v>
      </c>
      <c r="K104" s="5">
        <v>5.7000000000000002E-2</v>
      </c>
      <c r="L104" s="5">
        <v>5.7000000000000002E-2</v>
      </c>
      <c r="M104" s="5"/>
      <c r="N104" s="22" t="s">
        <v>406</v>
      </c>
      <c r="O104" s="5"/>
      <c r="P104" s="4"/>
      <c r="Q104" s="4"/>
      <c r="R104" s="4"/>
      <c r="S104" s="4"/>
      <c r="T104" s="2"/>
      <c r="U104" s="2"/>
    </row>
    <row r="105" spans="1:21">
      <c r="A105" s="2" t="s">
        <v>106</v>
      </c>
      <c r="B105" s="2" t="s">
        <v>44</v>
      </c>
      <c r="C105" t="s">
        <v>273</v>
      </c>
      <c r="D105" s="2" t="s">
        <v>226</v>
      </c>
      <c r="E105" s="3">
        <v>1</v>
      </c>
      <c r="F105" s="2" t="s">
        <v>46</v>
      </c>
      <c r="G105" s="2" t="s">
        <v>49</v>
      </c>
      <c r="H105" s="2" t="s">
        <v>150</v>
      </c>
      <c r="I105" s="2" t="s">
        <v>51</v>
      </c>
      <c r="J105" s="2" t="s">
        <v>52</v>
      </c>
      <c r="K105" s="5">
        <v>5.7000000000000002E-2</v>
      </c>
      <c r="L105" s="5">
        <v>5.7000000000000002E-2</v>
      </c>
      <c r="M105" s="5"/>
      <c r="N105" s="22" t="s">
        <v>406</v>
      </c>
      <c r="O105" s="5"/>
      <c r="P105" s="4"/>
      <c r="Q105" s="4"/>
      <c r="R105" s="4"/>
      <c r="S105" s="4"/>
      <c r="T105" s="2"/>
      <c r="U105" s="2"/>
    </row>
    <row r="106" spans="1:21">
      <c r="A106" s="2" t="s">
        <v>106</v>
      </c>
      <c r="B106" s="2" t="s">
        <v>44</v>
      </c>
      <c r="C106" t="s">
        <v>354</v>
      </c>
      <c r="D106" s="2" t="s">
        <v>226</v>
      </c>
      <c r="E106" s="3">
        <v>1</v>
      </c>
      <c r="F106" s="2" t="s">
        <v>44</v>
      </c>
      <c r="G106" s="2" t="s">
        <v>156</v>
      </c>
      <c r="H106" s="2" t="s">
        <v>157</v>
      </c>
      <c r="I106" s="2" t="s">
        <v>214</v>
      </c>
      <c r="J106" s="2" t="s">
        <v>72</v>
      </c>
      <c r="K106" s="5">
        <v>0.254</v>
      </c>
      <c r="L106" s="5">
        <v>0.254</v>
      </c>
      <c r="M106" s="5"/>
      <c r="N106" s="22" t="s">
        <v>406</v>
      </c>
      <c r="O106" s="5"/>
      <c r="P106" s="4"/>
      <c r="Q106" s="4"/>
      <c r="R106" s="4"/>
      <c r="S106" s="4"/>
      <c r="T106" s="2"/>
      <c r="U106" s="2"/>
    </row>
    <row r="107" spans="1:21">
      <c r="A107" s="2" t="s">
        <v>106</v>
      </c>
      <c r="B107" s="2" t="s">
        <v>44</v>
      </c>
      <c r="C107" t="s">
        <v>272</v>
      </c>
      <c r="D107" s="2" t="s">
        <v>226</v>
      </c>
      <c r="E107" s="3">
        <v>1</v>
      </c>
      <c r="F107" s="2" t="s">
        <v>62</v>
      </c>
      <c r="G107" s="2" t="s">
        <v>49</v>
      </c>
      <c r="H107" s="2" t="s">
        <v>50</v>
      </c>
      <c r="I107" s="2" t="s">
        <v>51</v>
      </c>
      <c r="J107" s="2" t="s">
        <v>52</v>
      </c>
      <c r="K107" s="5">
        <v>0.114</v>
      </c>
      <c r="L107" s="5">
        <v>0.114</v>
      </c>
      <c r="M107" s="5"/>
      <c r="N107" s="22" t="s">
        <v>406</v>
      </c>
      <c r="O107" s="5"/>
      <c r="P107" s="4"/>
      <c r="Q107" s="4"/>
      <c r="R107" s="4"/>
      <c r="S107" s="4"/>
      <c r="T107" s="2"/>
      <c r="U107" s="2"/>
    </row>
    <row r="108" spans="1:21">
      <c r="A108" s="2" t="s">
        <v>106</v>
      </c>
      <c r="B108" s="2" t="s">
        <v>44</v>
      </c>
      <c r="C108" t="s">
        <v>272</v>
      </c>
      <c r="D108" s="2" t="s">
        <v>226</v>
      </c>
      <c r="E108" s="3">
        <v>1</v>
      </c>
      <c r="F108" s="2" t="s">
        <v>62</v>
      </c>
      <c r="G108" s="2" t="s">
        <v>49</v>
      </c>
      <c r="H108" s="2" t="s">
        <v>86</v>
      </c>
      <c r="I108" s="2" t="s">
        <v>169</v>
      </c>
      <c r="J108" s="2" t="s">
        <v>52</v>
      </c>
      <c r="K108" s="5">
        <v>0.114</v>
      </c>
      <c r="L108" s="5">
        <v>0.114</v>
      </c>
      <c r="M108" s="6"/>
      <c r="N108" s="22" t="s">
        <v>406</v>
      </c>
      <c r="O108" s="6"/>
      <c r="P108" s="4"/>
      <c r="Q108" s="4"/>
      <c r="R108" s="4"/>
      <c r="S108" s="4"/>
      <c r="T108" s="2"/>
      <c r="U108" s="2"/>
    </row>
    <row r="109" spans="1:21">
      <c r="A109" s="2" t="s">
        <v>106</v>
      </c>
      <c r="B109" s="2" t="s">
        <v>44</v>
      </c>
      <c r="C109" t="s">
        <v>355</v>
      </c>
      <c r="D109" s="2" t="s">
        <v>226</v>
      </c>
      <c r="E109" s="3">
        <v>1</v>
      </c>
      <c r="F109" s="2" t="s">
        <v>77</v>
      </c>
      <c r="G109" s="2" t="s">
        <v>49</v>
      </c>
      <c r="H109" s="2" t="s">
        <v>189</v>
      </c>
      <c r="I109" s="2" t="s">
        <v>51</v>
      </c>
      <c r="J109" s="2" t="s">
        <v>72</v>
      </c>
      <c r="K109" s="5">
        <v>8.4000000000000005E-2</v>
      </c>
      <c r="L109" s="5">
        <v>8.4000000000000005E-2</v>
      </c>
      <c r="M109" s="6"/>
      <c r="N109" s="22" t="s">
        <v>406</v>
      </c>
      <c r="O109" s="6"/>
      <c r="P109" s="4"/>
      <c r="Q109" s="4"/>
      <c r="R109" s="4"/>
      <c r="S109" s="4"/>
      <c r="T109" s="2"/>
      <c r="U109" s="2"/>
    </row>
    <row r="110" spans="1:21">
      <c r="A110" s="2" t="s">
        <v>116</v>
      </c>
      <c r="B110" s="2">
        <v>4</v>
      </c>
      <c r="C110" t="s">
        <v>284</v>
      </c>
      <c r="D110" s="2" t="s">
        <v>226</v>
      </c>
      <c r="E110" s="3">
        <v>1</v>
      </c>
      <c r="F110" s="2" t="s">
        <v>55</v>
      </c>
      <c r="G110" s="2" t="s">
        <v>115</v>
      </c>
      <c r="H110" s="2" t="s">
        <v>50</v>
      </c>
      <c r="I110" s="2" t="s">
        <v>51</v>
      </c>
      <c r="J110" s="2" t="s">
        <v>52</v>
      </c>
      <c r="K110" s="5">
        <v>0.15190000000000001</v>
      </c>
      <c r="L110" s="5">
        <v>0.15190000000000001</v>
      </c>
      <c r="M110" s="5"/>
      <c r="N110" s="22" t="s">
        <v>407</v>
      </c>
      <c r="O110" s="5"/>
      <c r="P110" s="4"/>
      <c r="Q110" s="4"/>
      <c r="R110" s="4"/>
      <c r="S110" s="4"/>
      <c r="T110" s="2"/>
      <c r="U110" s="2"/>
    </row>
    <row r="111" spans="1:21">
      <c r="A111" s="2" t="s">
        <v>116</v>
      </c>
      <c r="B111" s="2">
        <v>4</v>
      </c>
      <c r="C111" t="s">
        <v>284</v>
      </c>
      <c r="D111" s="2" t="s">
        <v>226</v>
      </c>
      <c r="E111" s="3">
        <v>1</v>
      </c>
      <c r="F111" s="2" t="s">
        <v>55</v>
      </c>
      <c r="G111" s="2" t="s">
        <v>49</v>
      </c>
      <c r="H111" s="2" t="s">
        <v>165</v>
      </c>
      <c r="I111" s="2" t="s">
        <v>51</v>
      </c>
      <c r="J111" s="2" t="s">
        <v>52</v>
      </c>
      <c r="K111" s="5">
        <v>0.15190000000000001</v>
      </c>
      <c r="L111" s="5">
        <v>0.15190000000000001</v>
      </c>
      <c r="M111" s="5"/>
      <c r="N111" s="22" t="s">
        <v>407</v>
      </c>
      <c r="O111" s="5"/>
      <c r="P111" s="4"/>
      <c r="Q111" s="4"/>
      <c r="R111" s="4"/>
      <c r="S111" s="4"/>
      <c r="T111" s="2"/>
      <c r="U111" s="2"/>
    </row>
    <row r="112" spans="1:21">
      <c r="A112" s="2" t="s">
        <v>111</v>
      </c>
      <c r="B112" s="2" t="s">
        <v>62</v>
      </c>
      <c r="C112" t="s">
        <v>312</v>
      </c>
      <c r="D112" s="2" t="s">
        <v>226</v>
      </c>
      <c r="E112" s="3">
        <v>1</v>
      </c>
      <c r="F112" s="2" t="s">
        <v>55</v>
      </c>
      <c r="G112" s="2" t="s">
        <v>56</v>
      </c>
      <c r="H112" s="2" t="s">
        <v>50</v>
      </c>
      <c r="I112" s="2" t="s">
        <v>139</v>
      </c>
      <c r="J112" s="2" t="s">
        <v>52</v>
      </c>
      <c r="K112" s="5">
        <v>0.224</v>
      </c>
      <c r="L112" s="5">
        <v>0.224</v>
      </c>
      <c r="M112" s="5"/>
      <c r="N112" s="22" t="s">
        <v>408</v>
      </c>
      <c r="O112" s="5"/>
      <c r="P112" s="4"/>
      <c r="Q112" s="4"/>
      <c r="R112" s="4"/>
      <c r="S112" s="4"/>
      <c r="T112" s="2"/>
      <c r="U112" s="2"/>
    </row>
    <row r="113" spans="1:21">
      <c r="A113" s="2" t="s">
        <v>111</v>
      </c>
      <c r="B113" s="2" t="s">
        <v>62</v>
      </c>
      <c r="C113" t="s">
        <v>312</v>
      </c>
      <c r="D113" s="2" t="s">
        <v>226</v>
      </c>
      <c r="E113" s="3">
        <v>1</v>
      </c>
      <c r="F113" s="2" t="s">
        <v>55</v>
      </c>
      <c r="G113" s="2" t="s">
        <v>49</v>
      </c>
      <c r="H113" s="2" t="s">
        <v>86</v>
      </c>
      <c r="I113" s="2" t="s">
        <v>51</v>
      </c>
      <c r="J113" s="2" t="s">
        <v>52</v>
      </c>
      <c r="K113" s="5">
        <v>0.224</v>
      </c>
      <c r="L113" s="5">
        <v>0.224</v>
      </c>
      <c r="M113" s="5"/>
      <c r="N113" s="22" t="s">
        <v>408</v>
      </c>
      <c r="O113" s="5"/>
      <c r="P113" s="4"/>
      <c r="Q113" s="4"/>
      <c r="R113" s="4"/>
      <c r="S113" s="4"/>
      <c r="T113" s="2"/>
      <c r="U113" s="2"/>
    </row>
    <row r="114" spans="1:21">
      <c r="A114" s="2" t="s">
        <v>111</v>
      </c>
      <c r="B114" s="2" t="s">
        <v>62</v>
      </c>
      <c r="C114" t="s">
        <v>322</v>
      </c>
      <c r="D114" s="2" t="s">
        <v>226</v>
      </c>
      <c r="E114" s="3">
        <v>1</v>
      </c>
      <c r="F114" s="2" t="s">
        <v>46</v>
      </c>
      <c r="G114" s="2" t="s">
        <v>56</v>
      </c>
      <c r="H114" s="2" t="s">
        <v>50</v>
      </c>
      <c r="I114" s="2" t="s">
        <v>139</v>
      </c>
      <c r="J114" s="2" t="s">
        <v>72</v>
      </c>
      <c r="K114" s="5">
        <v>0.224</v>
      </c>
      <c r="L114" s="5">
        <v>0.224</v>
      </c>
      <c r="M114" s="5"/>
      <c r="N114" s="22" t="s">
        <v>408</v>
      </c>
      <c r="O114" s="5"/>
      <c r="P114" s="4"/>
      <c r="Q114" s="4"/>
      <c r="R114" s="4"/>
      <c r="S114" s="4"/>
      <c r="T114" s="2"/>
      <c r="U114" s="2"/>
    </row>
    <row r="115" spans="1:21">
      <c r="A115" s="2" t="s">
        <v>111</v>
      </c>
      <c r="B115" s="2" t="s">
        <v>62</v>
      </c>
      <c r="C115" t="s">
        <v>319</v>
      </c>
      <c r="D115" s="2" t="s">
        <v>226</v>
      </c>
      <c r="E115" s="3">
        <v>1</v>
      </c>
      <c r="F115" s="2" t="s">
        <v>44</v>
      </c>
      <c r="G115" s="2" t="s">
        <v>156</v>
      </c>
      <c r="H115" s="2" t="s">
        <v>157</v>
      </c>
      <c r="I115" s="2" t="s">
        <v>51</v>
      </c>
      <c r="J115" s="2" t="s">
        <v>72</v>
      </c>
      <c r="K115" s="5">
        <v>0.49</v>
      </c>
      <c r="L115" s="5">
        <v>0.49</v>
      </c>
      <c r="M115" s="5"/>
      <c r="N115" s="22" t="s">
        <v>408</v>
      </c>
      <c r="O115" s="5"/>
      <c r="P115" s="4"/>
      <c r="Q115" s="4"/>
      <c r="R115" s="4"/>
      <c r="S115" s="4"/>
      <c r="T115" s="2"/>
      <c r="U115" s="2"/>
    </row>
    <row r="116" spans="1:21">
      <c r="A116" s="2" t="s">
        <v>111</v>
      </c>
      <c r="B116" s="2" t="s">
        <v>62</v>
      </c>
      <c r="C116" t="s">
        <v>278</v>
      </c>
      <c r="D116" s="2" t="s">
        <v>226</v>
      </c>
      <c r="E116" s="3">
        <v>1</v>
      </c>
      <c r="F116" s="2" t="s">
        <v>62</v>
      </c>
      <c r="G116" s="2" t="s">
        <v>49</v>
      </c>
      <c r="H116" s="2" t="s">
        <v>50</v>
      </c>
      <c r="I116" s="2" t="s">
        <v>51</v>
      </c>
      <c r="J116" s="2" t="s">
        <v>72</v>
      </c>
      <c r="K116" s="5">
        <v>0.21</v>
      </c>
      <c r="L116" s="5">
        <v>0.21</v>
      </c>
      <c r="M116" s="5"/>
      <c r="N116" s="22" t="s">
        <v>408</v>
      </c>
      <c r="O116" s="5"/>
      <c r="P116" s="4"/>
      <c r="Q116" s="4"/>
      <c r="R116" s="4"/>
      <c r="S116" s="4"/>
      <c r="T116" s="2"/>
      <c r="U116" s="2"/>
    </row>
    <row r="117" spans="1:21">
      <c r="A117" s="2" t="s">
        <v>111</v>
      </c>
      <c r="B117" s="2" t="s">
        <v>62</v>
      </c>
      <c r="C117" t="s">
        <v>306</v>
      </c>
      <c r="D117" s="2" t="s">
        <v>226</v>
      </c>
      <c r="E117" s="3">
        <v>1</v>
      </c>
      <c r="F117" s="2" t="s">
        <v>77</v>
      </c>
      <c r="G117" s="2" t="s">
        <v>49</v>
      </c>
      <c r="H117" s="2" t="s">
        <v>50</v>
      </c>
      <c r="I117" s="2" t="s">
        <v>51</v>
      </c>
      <c r="J117" s="2" t="s">
        <v>72</v>
      </c>
      <c r="K117" s="5">
        <v>0.112</v>
      </c>
      <c r="L117" s="5">
        <v>0.112</v>
      </c>
      <c r="M117" s="5"/>
      <c r="N117" s="22" t="s">
        <v>408</v>
      </c>
      <c r="O117" s="5"/>
      <c r="P117" s="4"/>
      <c r="Q117" s="4"/>
      <c r="R117" s="4"/>
      <c r="S117" s="4"/>
      <c r="T117" s="2"/>
      <c r="U117" s="2"/>
    </row>
    <row r="118" spans="1:21">
      <c r="A118" s="2" t="s">
        <v>141</v>
      </c>
      <c r="B118" s="2" t="s">
        <v>46</v>
      </c>
      <c r="C118" t="s">
        <v>356</v>
      </c>
      <c r="D118" s="2" t="s">
        <v>226</v>
      </c>
      <c r="E118" s="3">
        <v>1</v>
      </c>
      <c r="F118" s="2" t="s">
        <v>55</v>
      </c>
      <c r="G118" s="2" t="s">
        <v>49</v>
      </c>
      <c r="H118" s="2" t="s">
        <v>206</v>
      </c>
      <c r="I118" s="2" t="s">
        <v>51</v>
      </c>
      <c r="J118" s="2" t="s">
        <v>72</v>
      </c>
      <c r="K118" s="5">
        <v>0.13650000000000001</v>
      </c>
      <c r="L118" s="5">
        <v>0.13650000000000001</v>
      </c>
      <c r="M118" s="5"/>
      <c r="N118" s="22" t="s">
        <v>409</v>
      </c>
      <c r="O118" s="5"/>
      <c r="P118" s="4"/>
      <c r="Q118" s="4"/>
      <c r="R118" s="4"/>
      <c r="S118" s="4"/>
      <c r="T118" s="2"/>
      <c r="U118" s="2"/>
    </row>
    <row r="119" spans="1:21">
      <c r="A119" s="2" t="s">
        <v>141</v>
      </c>
      <c r="B119" s="2" t="s">
        <v>46</v>
      </c>
      <c r="C119" t="s">
        <v>303</v>
      </c>
      <c r="D119" s="2" t="s">
        <v>226</v>
      </c>
      <c r="E119" s="3">
        <v>1</v>
      </c>
      <c r="F119" s="2" t="s">
        <v>46</v>
      </c>
      <c r="G119" s="2" t="s">
        <v>115</v>
      </c>
      <c r="H119" s="2" t="s">
        <v>50</v>
      </c>
      <c r="I119" s="2" t="s">
        <v>51</v>
      </c>
      <c r="J119" s="2" t="s">
        <v>72</v>
      </c>
      <c r="K119" s="5">
        <v>0.35880000000000001</v>
      </c>
      <c r="L119" s="5">
        <v>0.35880000000000001</v>
      </c>
      <c r="M119" s="5"/>
      <c r="N119" s="22" t="s">
        <v>409</v>
      </c>
      <c r="O119" s="5"/>
      <c r="P119" s="4"/>
      <c r="Q119" s="4"/>
      <c r="R119" s="4"/>
      <c r="S119" s="4"/>
      <c r="T119" s="2"/>
      <c r="U119" s="2"/>
    </row>
    <row r="120" spans="1:21">
      <c r="A120" s="2" t="s">
        <v>141</v>
      </c>
      <c r="B120" s="2" t="s">
        <v>46</v>
      </c>
      <c r="C120" t="s">
        <v>302</v>
      </c>
      <c r="D120" s="2" t="s">
        <v>226</v>
      </c>
      <c r="E120" s="3">
        <v>1</v>
      </c>
      <c r="F120" s="2" t="s">
        <v>44</v>
      </c>
      <c r="G120" s="2" t="s">
        <v>49</v>
      </c>
      <c r="H120" s="2" t="s">
        <v>50</v>
      </c>
      <c r="I120" s="2" t="s">
        <v>51</v>
      </c>
      <c r="J120" s="2" t="s">
        <v>72</v>
      </c>
      <c r="K120" s="5">
        <v>0.60840000000000005</v>
      </c>
      <c r="L120" s="5">
        <v>0.60840000000000005</v>
      </c>
      <c r="M120" s="6"/>
      <c r="N120" s="22" t="s">
        <v>409</v>
      </c>
      <c r="O120" s="6"/>
      <c r="P120" s="4"/>
      <c r="Q120" s="4"/>
      <c r="R120" s="4"/>
      <c r="S120" s="4"/>
      <c r="T120" s="2"/>
      <c r="U120" s="2"/>
    </row>
    <row r="121" spans="1:21">
      <c r="A121" s="2" t="s">
        <v>120</v>
      </c>
      <c r="B121" s="2" t="s">
        <v>77</v>
      </c>
      <c r="C121" t="s">
        <v>357</v>
      </c>
      <c r="D121" s="2" t="s">
        <v>226</v>
      </c>
      <c r="E121" s="3">
        <v>1</v>
      </c>
      <c r="F121" s="2" t="s">
        <v>55</v>
      </c>
      <c r="G121" s="2" t="s">
        <v>186</v>
      </c>
      <c r="H121" s="2" t="s">
        <v>187</v>
      </c>
      <c r="I121" s="2" t="s">
        <v>51</v>
      </c>
      <c r="J121" s="2" t="s">
        <v>186</v>
      </c>
      <c r="K121" s="5">
        <v>0.108</v>
      </c>
      <c r="L121" s="5">
        <v>0.108</v>
      </c>
      <c r="M121" s="5"/>
      <c r="N121" s="22" t="s">
        <v>410</v>
      </c>
      <c r="O121" s="5"/>
      <c r="P121" s="4"/>
      <c r="Q121" s="4"/>
      <c r="R121" s="4"/>
      <c r="S121" s="4"/>
      <c r="T121" s="2"/>
      <c r="U121" s="2"/>
    </row>
    <row r="122" spans="1:21">
      <c r="A122" s="2" t="s">
        <v>120</v>
      </c>
      <c r="B122" s="2" t="s">
        <v>77</v>
      </c>
      <c r="C122" t="s">
        <v>358</v>
      </c>
      <c r="D122" s="2" t="s">
        <v>226</v>
      </c>
      <c r="E122" s="3">
        <v>1</v>
      </c>
      <c r="F122" s="2" t="s">
        <v>46</v>
      </c>
      <c r="G122" s="2" t="s">
        <v>156</v>
      </c>
      <c r="H122" s="2" t="s">
        <v>217</v>
      </c>
      <c r="I122" s="2" t="s">
        <v>218</v>
      </c>
      <c r="J122" s="2" t="s">
        <v>52</v>
      </c>
      <c r="K122" s="5">
        <v>0.126</v>
      </c>
      <c r="L122" s="5">
        <v>0.126</v>
      </c>
      <c r="M122" s="5"/>
      <c r="N122" s="22" t="s">
        <v>410</v>
      </c>
      <c r="O122" s="5"/>
      <c r="P122" s="4"/>
      <c r="Q122" s="4"/>
      <c r="R122" s="4"/>
      <c r="S122" s="4"/>
      <c r="T122" s="2"/>
      <c r="U122" s="2"/>
    </row>
    <row r="123" spans="1:21">
      <c r="A123" s="2" t="s">
        <v>120</v>
      </c>
      <c r="B123" s="2" t="s">
        <v>77</v>
      </c>
      <c r="C123" t="s">
        <v>358</v>
      </c>
      <c r="D123" s="2" t="s">
        <v>226</v>
      </c>
      <c r="E123" s="3">
        <v>1</v>
      </c>
      <c r="F123" s="2" t="s">
        <v>46</v>
      </c>
      <c r="G123" s="2" t="s">
        <v>156</v>
      </c>
      <c r="H123" s="2" t="s">
        <v>206</v>
      </c>
      <c r="I123" s="2" t="s">
        <v>218</v>
      </c>
      <c r="J123" s="2" t="s">
        <v>52</v>
      </c>
      <c r="K123" s="5">
        <v>0.126</v>
      </c>
      <c r="L123" s="5">
        <v>0.126</v>
      </c>
      <c r="M123" s="5"/>
      <c r="N123" s="22" t="s">
        <v>410</v>
      </c>
      <c r="O123" s="5"/>
      <c r="P123" s="4"/>
      <c r="Q123" s="4"/>
      <c r="R123" s="4"/>
      <c r="S123" s="4"/>
      <c r="T123" s="2"/>
      <c r="U123" s="2"/>
    </row>
    <row r="124" spans="1:21">
      <c r="A124" s="2" t="s">
        <v>120</v>
      </c>
      <c r="B124" s="2" t="s">
        <v>77</v>
      </c>
      <c r="C124" t="s">
        <v>359</v>
      </c>
      <c r="D124" s="2" t="s">
        <v>226</v>
      </c>
      <c r="E124" s="3">
        <v>1</v>
      </c>
      <c r="F124" s="2" t="s">
        <v>44</v>
      </c>
      <c r="G124" s="2" t="s">
        <v>49</v>
      </c>
      <c r="H124" s="2" t="s">
        <v>217</v>
      </c>
      <c r="I124" s="2" t="s">
        <v>51</v>
      </c>
      <c r="J124" s="2" t="s">
        <v>51</v>
      </c>
      <c r="K124" s="5">
        <v>2.9399999999999999E-2</v>
      </c>
      <c r="L124" s="5">
        <v>2.9399999999999999E-2</v>
      </c>
      <c r="M124" s="5"/>
      <c r="N124" s="22" t="s">
        <v>410</v>
      </c>
      <c r="O124" s="5"/>
      <c r="P124" s="4"/>
      <c r="Q124" s="4"/>
      <c r="R124" s="4"/>
      <c r="S124" s="4"/>
      <c r="T124" s="2"/>
      <c r="U124" s="2"/>
    </row>
    <row r="125" spans="1:21">
      <c r="A125" s="2" t="s">
        <v>120</v>
      </c>
      <c r="B125" s="2" t="s">
        <v>77</v>
      </c>
      <c r="C125" t="s">
        <v>309</v>
      </c>
      <c r="D125" s="2" t="s">
        <v>226</v>
      </c>
      <c r="E125" s="3">
        <v>1</v>
      </c>
      <c r="F125" s="2" t="s">
        <v>62</v>
      </c>
      <c r="G125" s="2" t="s">
        <v>56</v>
      </c>
      <c r="H125" s="2" t="s">
        <v>50</v>
      </c>
      <c r="I125" s="2" t="s">
        <v>139</v>
      </c>
      <c r="J125" s="2" t="s">
        <v>72</v>
      </c>
      <c r="K125" s="5">
        <v>0.13200000000000001</v>
      </c>
      <c r="L125" s="5">
        <v>0.13200000000000001</v>
      </c>
      <c r="M125" s="6"/>
      <c r="N125" s="22" t="s">
        <v>410</v>
      </c>
      <c r="O125" s="6"/>
      <c r="P125" s="4"/>
      <c r="Q125" s="4"/>
      <c r="R125" s="4"/>
      <c r="S125" s="4"/>
      <c r="T125" s="2"/>
      <c r="U125" s="2"/>
    </row>
    <row r="126" spans="1:21">
      <c r="A126" s="2" t="s">
        <v>120</v>
      </c>
      <c r="B126" s="2" t="s">
        <v>77</v>
      </c>
      <c r="C126" t="s">
        <v>360</v>
      </c>
      <c r="D126" s="2" t="s">
        <v>226</v>
      </c>
      <c r="E126" s="3">
        <v>1</v>
      </c>
      <c r="F126" s="2" t="s">
        <v>77</v>
      </c>
      <c r="G126" s="2" t="s">
        <v>156</v>
      </c>
      <c r="H126" s="2" t="s">
        <v>157</v>
      </c>
      <c r="I126" s="2" t="s">
        <v>214</v>
      </c>
      <c r="J126" s="2" t="s">
        <v>72</v>
      </c>
      <c r="K126" s="5">
        <v>0.46100000000000002</v>
      </c>
      <c r="L126" s="5">
        <v>0.46100000000000002</v>
      </c>
      <c r="M126" s="6"/>
      <c r="N126" s="22" t="s">
        <v>410</v>
      </c>
      <c r="O126" s="6"/>
      <c r="P126" s="4"/>
      <c r="Q126" s="4"/>
      <c r="R126" s="4"/>
      <c r="S126" s="4"/>
      <c r="T126" s="2"/>
      <c r="U126" s="2"/>
    </row>
    <row r="127" spans="1:21">
      <c r="A127" s="2" t="s">
        <v>120</v>
      </c>
      <c r="B127" s="2" t="s">
        <v>77</v>
      </c>
      <c r="C127" t="s">
        <v>301</v>
      </c>
      <c r="D127" s="2" t="s">
        <v>226</v>
      </c>
      <c r="E127" s="3">
        <v>1</v>
      </c>
      <c r="F127" s="2" t="s">
        <v>100</v>
      </c>
      <c r="G127" s="2" t="s">
        <v>56</v>
      </c>
      <c r="H127" s="2" t="s">
        <v>50</v>
      </c>
      <c r="I127" s="2" t="s">
        <v>114</v>
      </c>
      <c r="J127" s="2" t="s">
        <v>52</v>
      </c>
      <c r="K127" s="5">
        <v>0.112</v>
      </c>
      <c r="L127" s="5">
        <v>0.112</v>
      </c>
      <c r="M127" s="6"/>
      <c r="N127" s="22" t="s">
        <v>410</v>
      </c>
      <c r="O127" s="6"/>
      <c r="P127" s="4"/>
      <c r="Q127" s="4"/>
      <c r="R127" s="4"/>
      <c r="S127" s="4"/>
      <c r="T127" s="2"/>
      <c r="U127" s="2"/>
    </row>
    <row r="128" spans="1:21">
      <c r="A128" s="2" t="s">
        <v>120</v>
      </c>
      <c r="B128" s="2" t="s">
        <v>77</v>
      </c>
      <c r="C128" t="s">
        <v>301</v>
      </c>
      <c r="D128" s="2" t="s">
        <v>226</v>
      </c>
      <c r="E128" s="3">
        <v>1</v>
      </c>
      <c r="F128" s="2" t="s">
        <v>100</v>
      </c>
      <c r="G128" s="2" t="s">
        <v>49</v>
      </c>
      <c r="H128" s="2" t="s">
        <v>86</v>
      </c>
      <c r="I128" s="2" t="s">
        <v>174</v>
      </c>
      <c r="J128" s="2" t="s">
        <v>52</v>
      </c>
      <c r="K128" s="5">
        <v>0.112</v>
      </c>
      <c r="L128" s="5">
        <v>0.112</v>
      </c>
      <c r="M128" s="6"/>
      <c r="N128" s="22" t="s">
        <v>410</v>
      </c>
      <c r="O128" s="6"/>
      <c r="P128" s="4"/>
      <c r="Q128" s="4"/>
      <c r="R128" s="4"/>
      <c r="S128" s="4"/>
      <c r="T128" s="2"/>
      <c r="U128" s="2"/>
    </row>
    <row r="129" spans="1:21">
      <c r="A129" s="2" t="s">
        <v>120</v>
      </c>
      <c r="B129" s="2" t="s">
        <v>77</v>
      </c>
      <c r="C129" t="s">
        <v>361</v>
      </c>
      <c r="D129" s="2" t="s">
        <v>226</v>
      </c>
      <c r="E129" s="3">
        <v>1</v>
      </c>
      <c r="F129" s="2" t="s">
        <v>113</v>
      </c>
      <c r="G129" s="2" t="s">
        <v>186</v>
      </c>
      <c r="H129" s="2" t="s">
        <v>187</v>
      </c>
      <c r="I129" s="2" t="s">
        <v>51</v>
      </c>
      <c r="J129" s="2" t="s">
        <v>186</v>
      </c>
      <c r="K129" s="5">
        <v>0.3997</v>
      </c>
      <c r="L129" s="5">
        <v>0.3997</v>
      </c>
      <c r="M129" s="6"/>
      <c r="N129" s="22" t="s">
        <v>410</v>
      </c>
      <c r="O129" s="6"/>
      <c r="P129" s="4"/>
      <c r="Q129" s="4"/>
      <c r="R129" s="4"/>
      <c r="S129" s="4"/>
      <c r="T129" s="2"/>
      <c r="U129" s="2"/>
    </row>
    <row r="130" spans="1:21">
      <c r="A130" s="2" t="s">
        <v>120</v>
      </c>
      <c r="B130" s="2" t="s">
        <v>77</v>
      </c>
      <c r="C130" t="s">
        <v>286</v>
      </c>
      <c r="D130" s="2" t="s">
        <v>226</v>
      </c>
      <c r="E130" s="3">
        <v>1</v>
      </c>
      <c r="F130" s="2" t="s">
        <v>119</v>
      </c>
      <c r="G130" s="2" t="s">
        <v>49</v>
      </c>
      <c r="H130" s="2" t="s">
        <v>50</v>
      </c>
      <c r="I130" s="2" t="s">
        <v>51</v>
      </c>
      <c r="J130" s="2" t="s">
        <v>72</v>
      </c>
      <c r="K130" s="5">
        <v>0.20599999999999999</v>
      </c>
      <c r="L130" s="5">
        <v>0.20599999999999999</v>
      </c>
      <c r="M130" s="6"/>
      <c r="N130" s="22" t="s">
        <v>410</v>
      </c>
      <c r="O130" s="6"/>
      <c r="P130" s="4"/>
      <c r="Q130" s="4"/>
      <c r="R130" s="4"/>
      <c r="S130" s="4"/>
      <c r="T130" s="2"/>
      <c r="U130" s="2"/>
    </row>
    <row r="131" spans="1:21">
      <c r="A131" s="2" t="s">
        <v>94</v>
      </c>
      <c r="B131" s="2" t="s">
        <v>44</v>
      </c>
      <c r="C131" t="s">
        <v>259</v>
      </c>
      <c r="D131" s="2" t="s">
        <v>226</v>
      </c>
      <c r="E131" s="3">
        <v>1</v>
      </c>
      <c r="F131" s="2" t="s">
        <v>55</v>
      </c>
      <c r="G131" s="2" t="s">
        <v>56</v>
      </c>
      <c r="H131" s="2" t="s">
        <v>50</v>
      </c>
      <c r="I131" s="2" t="s">
        <v>93</v>
      </c>
      <c r="J131" s="2" t="s">
        <v>52</v>
      </c>
      <c r="K131" s="5">
        <v>0.12429999999999999</v>
      </c>
      <c r="L131" s="5">
        <v>0.12429999999999999</v>
      </c>
      <c r="M131" s="5"/>
      <c r="N131" s="22" t="s">
        <v>411</v>
      </c>
      <c r="O131" s="5"/>
      <c r="P131" s="4"/>
      <c r="Q131" s="4"/>
      <c r="R131" s="4"/>
      <c r="S131" s="4"/>
      <c r="T131" s="2"/>
      <c r="U131" s="2"/>
    </row>
    <row r="132" spans="1:21">
      <c r="A132" s="2" t="s">
        <v>94</v>
      </c>
      <c r="B132" s="2" t="s">
        <v>44</v>
      </c>
      <c r="C132" t="s">
        <v>259</v>
      </c>
      <c r="D132" s="2" t="s">
        <v>226</v>
      </c>
      <c r="E132" s="3">
        <v>1</v>
      </c>
      <c r="F132" s="2" t="s">
        <v>55</v>
      </c>
      <c r="G132" s="2" t="s">
        <v>49</v>
      </c>
      <c r="H132" s="2" t="s">
        <v>86</v>
      </c>
      <c r="I132" s="2" t="s">
        <v>178</v>
      </c>
      <c r="J132" s="2" t="s">
        <v>52</v>
      </c>
      <c r="K132" s="5">
        <v>0.12429999999999999</v>
      </c>
      <c r="L132" s="5">
        <v>0.12429999999999999</v>
      </c>
      <c r="M132" s="5"/>
      <c r="N132" s="22" t="s">
        <v>411</v>
      </c>
      <c r="O132" s="5"/>
      <c r="P132" s="4"/>
      <c r="Q132" s="4"/>
      <c r="R132" s="4"/>
      <c r="S132" s="4"/>
      <c r="T132" s="2"/>
      <c r="U132" s="2"/>
    </row>
    <row r="133" spans="1:21">
      <c r="A133" s="2" t="s">
        <v>94</v>
      </c>
      <c r="B133" s="2" t="s">
        <v>44</v>
      </c>
      <c r="C133" t="s">
        <v>316</v>
      </c>
      <c r="D133" s="2" t="s">
        <v>226</v>
      </c>
      <c r="E133" s="3">
        <v>1</v>
      </c>
      <c r="F133" s="2" t="s">
        <v>46</v>
      </c>
      <c r="G133" s="2" t="s">
        <v>49</v>
      </c>
      <c r="H133" s="2" t="s">
        <v>134</v>
      </c>
      <c r="I133" s="2" t="s">
        <v>51</v>
      </c>
      <c r="J133" s="2" t="s">
        <v>72</v>
      </c>
      <c r="K133" s="5">
        <v>4.48E-2</v>
      </c>
      <c r="L133" s="5">
        <v>4.48E-2</v>
      </c>
      <c r="M133" s="5"/>
      <c r="N133" s="22" t="s">
        <v>411</v>
      </c>
      <c r="O133" s="5"/>
      <c r="P133" s="4"/>
      <c r="Q133" s="4"/>
      <c r="R133" s="4"/>
      <c r="S133" s="4"/>
      <c r="T133" s="2"/>
      <c r="U133" s="2"/>
    </row>
    <row r="134" spans="1:21">
      <c r="A134" s="2" t="s">
        <v>94</v>
      </c>
      <c r="B134" s="2" t="s">
        <v>44</v>
      </c>
      <c r="C134" t="s">
        <v>331</v>
      </c>
      <c r="D134" s="2" t="s">
        <v>226</v>
      </c>
      <c r="E134" s="3">
        <v>1</v>
      </c>
      <c r="F134" s="2" t="s">
        <v>44</v>
      </c>
      <c r="G134" s="2" t="s">
        <v>56</v>
      </c>
      <c r="H134" s="2" t="s">
        <v>134</v>
      </c>
      <c r="I134" s="2" t="s">
        <v>171</v>
      </c>
      <c r="J134" s="2" t="s">
        <v>72</v>
      </c>
      <c r="K134" s="5">
        <v>0.01</v>
      </c>
      <c r="L134" s="5">
        <v>0.01</v>
      </c>
      <c r="M134" s="5"/>
      <c r="N134" s="22" t="s">
        <v>411</v>
      </c>
      <c r="O134" s="5"/>
      <c r="P134" s="4"/>
      <c r="Q134" s="4"/>
      <c r="R134" s="4"/>
      <c r="S134" s="4"/>
      <c r="T134" s="2"/>
      <c r="U134" s="2"/>
    </row>
    <row r="135" spans="1:21">
      <c r="A135" s="2" t="s">
        <v>118</v>
      </c>
      <c r="B135" s="2" t="s">
        <v>77</v>
      </c>
      <c r="C135" t="s">
        <v>330</v>
      </c>
      <c r="D135" s="2" t="s">
        <v>226</v>
      </c>
      <c r="E135" s="3">
        <v>1</v>
      </c>
      <c r="F135" s="2" t="s">
        <v>55</v>
      </c>
      <c r="G135" s="2" t="s">
        <v>49</v>
      </c>
      <c r="H135" s="2" t="s">
        <v>165</v>
      </c>
      <c r="I135" s="2" t="s">
        <v>51</v>
      </c>
      <c r="J135" s="2" t="s">
        <v>72</v>
      </c>
      <c r="K135" s="5">
        <v>1.4999999999999999E-2</v>
      </c>
      <c r="L135" s="5">
        <v>1.4999999999999999E-2</v>
      </c>
      <c r="M135" s="5"/>
      <c r="N135" s="22" t="s">
        <v>412</v>
      </c>
      <c r="O135" s="5"/>
      <c r="P135" s="4"/>
      <c r="Q135" s="4"/>
      <c r="R135" s="4"/>
      <c r="S135" s="4"/>
      <c r="T135" s="2"/>
      <c r="U135" s="2"/>
    </row>
    <row r="136" spans="1:21">
      <c r="A136" s="2" t="s">
        <v>118</v>
      </c>
      <c r="B136" s="2" t="s">
        <v>77</v>
      </c>
      <c r="C136" t="s">
        <v>325</v>
      </c>
      <c r="D136" s="2" t="s">
        <v>226</v>
      </c>
      <c r="E136" s="3">
        <v>1</v>
      </c>
      <c r="F136" s="2" t="s">
        <v>46</v>
      </c>
      <c r="G136" s="2" t="s">
        <v>49</v>
      </c>
      <c r="H136" s="2" t="s">
        <v>86</v>
      </c>
      <c r="I136" s="2" t="s">
        <v>51</v>
      </c>
      <c r="J136" s="2" t="s">
        <v>72</v>
      </c>
      <c r="K136" s="5">
        <v>2.5999999999999999E-2</v>
      </c>
      <c r="L136" s="5">
        <v>2.5999999999999999E-2</v>
      </c>
      <c r="M136" s="5"/>
      <c r="N136" s="22" t="s">
        <v>412</v>
      </c>
      <c r="O136" s="5"/>
      <c r="P136" s="4"/>
      <c r="Q136" s="4"/>
      <c r="R136" s="4"/>
      <c r="S136" s="4"/>
      <c r="T136" s="2"/>
      <c r="U136" s="2"/>
    </row>
    <row r="137" spans="1:21">
      <c r="A137" s="2" t="s">
        <v>118</v>
      </c>
      <c r="B137" s="2" t="s">
        <v>77</v>
      </c>
      <c r="C137" t="s">
        <v>323</v>
      </c>
      <c r="D137" s="2" t="s">
        <v>226</v>
      </c>
      <c r="E137" s="3">
        <v>1</v>
      </c>
      <c r="F137" s="2" t="s">
        <v>44</v>
      </c>
      <c r="G137" s="2" t="s">
        <v>49</v>
      </c>
      <c r="H137" s="2" t="s">
        <v>50</v>
      </c>
      <c r="I137" s="2" t="s">
        <v>51</v>
      </c>
      <c r="J137" s="2" t="s">
        <v>72</v>
      </c>
      <c r="K137" s="5">
        <v>0.27900000000000003</v>
      </c>
      <c r="L137" s="5">
        <v>0.27900000000000003</v>
      </c>
      <c r="M137" s="5"/>
      <c r="N137" s="22" t="s">
        <v>412</v>
      </c>
      <c r="O137" s="5"/>
      <c r="P137" s="4"/>
      <c r="Q137" s="4"/>
      <c r="R137" s="4"/>
      <c r="S137" s="4"/>
      <c r="T137" s="2"/>
      <c r="U137" s="2"/>
    </row>
    <row r="138" spans="1:21">
      <c r="A138" s="2" t="s">
        <v>118</v>
      </c>
      <c r="B138" s="2" t="s">
        <v>77</v>
      </c>
      <c r="C138" t="s">
        <v>362</v>
      </c>
      <c r="D138" s="2" t="s">
        <v>226</v>
      </c>
      <c r="E138" s="3">
        <v>1</v>
      </c>
      <c r="F138" s="2" t="s">
        <v>62</v>
      </c>
      <c r="G138" s="2" t="s">
        <v>156</v>
      </c>
      <c r="H138" s="2" t="s">
        <v>157</v>
      </c>
      <c r="I138" s="2" t="s">
        <v>51</v>
      </c>
      <c r="J138" s="2" t="s">
        <v>72</v>
      </c>
      <c r="K138" s="5">
        <v>0.38700000000000001</v>
      </c>
      <c r="L138" s="5">
        <v>0.38700000000000001</v>
      </c>
      <c r="M138" s="5"/>
      <c r="N138" s="22" t="s">
        <v>412</v>
      </c>
      <c r="O138" s="5"/>
      <c r="P138" s="4"/>
      <c r="Q138" s="4"/>
      <c r="R138" s="4"/>
      <c r="S138" s="4"/>
      <c r="T138" s="2"/>
      <c r="U138" s="2"/>
    </row>
    <row r="139" spans="1:21">
      <c r="A139" s="2" t="s">
        <v>118</v>
      </c>
      <c r="B139" s="2" t="s">
        <v>77</v>
      </c>
      <c r="C139" t="s">
        <v>285</v>
      </c>
      <c r="D139" s="2" t="s">
        <v>226</v>
      </c>
      <c r="E139" s="3">
        <v>1</v>
      </c>
      <c r="F139" s="2" t="s">
        <v>77</v>
      </c>
      <c r="G139" s="2" t="s">
        <v>49</v>
      </c>
      <c r="H139" s="2" t="s">
        <v>50</v>
      </c>
      <c r="I139" s="2" t="s">
        <v>51</v>
      </c>
      <c r="J139" s="2" t="s">
        <v>52</v>
      </c>
      <c r="K139" s="5">
        <v>0.10199999999999999</v>
      </c>
      <c r="L139" s="5">
        <v>0.10199999999999999</v>
      </c>
      <c r="M139" s="4"/>
      <c r="N139" s="22" t="s">
        <v>412</v>
      </c>
      <c r="O139" s="4"/>
      <c r="P139" s="4"/>
      <c r="Q139" s="4"/>
      <c r="R139" s="4"/>
      <c r="S139" s="4"/>
      <c r="T139" s="2"/>
      <c r="U139" s="2"/>
    </row>
    <row r="140" spans="1:21">
      <c r="A140" s="2" t="s">
        <v>118</v>
      </c>
      <c r="B140" s="2" t="s">
        <v>77</v>
      </c>
      <c r="C140" t="s">
        <v>285</v>
      </c>
      <c r="D140" s="2" t="s">
        <v>226</v>
      </c>
      <c r="E140" s="3">
        <v>1</v>
      </c>
      <c r="F140" s="2" t="s">
        <v>77</v>
      </c>
      <c r="G140" s="2" t="s">
        <v>49</v>
      </c>
      <c r="H140" s="2" t="s">
        <v>189</v>
      </c>
      <c r="I140" s="2" t="s">
        <v>51</v>
      </c>
      <c r="J140" s="2" t="s">
        <v>52</v>
      </c>
      <c r="K140" s="5">
        <v>0.10199999999999999</v>
      </c>
      <c r="L140" s="5">
        <v>0.10199999999999999</v>
      </c>
      <c r="M140" s="4"/>
      <c r="N140" s="22" t="s">
        <v>412</v>
      </c>
      <c r="O140" s="4"/>
      <c r="P140" s="4"/>
      <c r="Q140" s="4"/>
      <c r="R140" s="4"/>
      <c r="S140" s="4"/>
      <c r="T140" s="2"/>
      <c r="U140" s="2"/>
    </row>
    <row r="141" spans="1:21">
      <c r="A141" s="2" t="s">
        <v>118</v>
      </c>
      <c r="B141" s="2" t="s">
        <v>77</v>
      </c>
      <c r="C141" t="s">
        <v>363</v>
      </c>
      <c r="D141" s="2" t="s">
        <v>226</v>
      </c>
      <c r="E141" s="3">
        <v>1</v>
      </c>
      <c r="F141" s="2" t="s">
        <v>100</v>
      </c>
      <c r="G141" s="2" t="s">
        <v>49</v>
      </c>
      <c r="H141" s="2" t="s">
        <v>206</v>
      </c>
      <c r="I141" s="2" t="s">
        <v>51</v>
      </c>
      <c r="J141" s="2" t="s">
        <v>72</v>
      </c>
      <c r="K141" s="5">
        <v>4.2000000000000003E-2</v>
      </c>
      <c r="L141" s="5">
        <v>4.2000000000000003E-2</v>
      </c>
      <c r="M141" s="4"/>
      <c r="N141" s="22" t="s">
        <v>412</v>
      </c>
      <c r="O141" s="4"/>
      <c r="P141" s="4"/>
      <c r="Q141" s="4"/>
      <c r="R141" s="4"/>
      <c r="S141" s="4"/>
      <c r="T141" s="2"/>
      <c r="U141" s="2"/>
    </row>
    <row r="142" spans="1:21">
      <c r="A142" s="2" t="s">
        <v>151</v>
      </c>
      <c r="B142" s="2" t="s">
        <v>55</v>
      </c>
      <c r="C142" t="s">
        <v>313</v>
      </c>
      <c r="D142" s="2" t="s">
        <v>226</v>
      </c>
      <c r="E142" s="3">
        <v>1</v>
      </c>
      <c r="F142" s="2" t="s">
        <v>55</v>
      </c>
      <c r="G142" s="2" t="s">
        <v>56</v>
      </c>
      <c r="H142" s="2" t="s">
        <v>50</v>
      </c>
      <c r="I142" s="2" t="s">
        <v>51</v>
      </c>
      <c r="J142" s="2" t="s">
        <v>72</v>
      </c>
      <c r="K142" s="5">
        <v>0.19500000000000001</v>
      </c>
      <c r="L142" s="5">
        <v>0.19500000000000001</v>
      </c>
      <c r="M142" s="7"/>
      <c r="N142" s="22" t="s">
        <v>413</v>
      </c>
      <c r="O142" s="7"/>
      <c r="P142" s="4"/>
      <c r="Q142" s="4"/>
      <c r="R142" s="4"/>
      <c r="S142" s="4"/>
      <c r="T142" s="2"/>
      <c r="U142" s="2"/>
    </row>
    <row r="143" spans="1:21">
      <c r="A143" s="2" t="s">
        <v>151</v>
      </c>
      <c r="B143" s="2" t="s">
        <v>55</v>
      </c>
      <c r="C143" t="s">
        <v>364</v>
      </c>
      <c r="D143" s="2" t="s">
        <v>226</v>
      </c>
      <c r="E143" s="3">
        <v>1</v>
      </c>
      <c r="F143" s="2" t="s">
        <v>46</v>
      </c>
      <c r="G143" s="2" t="s">
        <v>156</v>
      </c>
      <c r="H143" s="2" t="s">
        <v>157</v>
      </c>
      <c r="I143" s="2" t="s">
        <v>51</v>
      </c>
      <c r="J143" s="2" t="s">
        <v>72</v>
      </c>
      <c r="K143" s="5">
        <v>1.1659999999999999</v>
      </c>
      <c r="L143" s="5">
        <v>1.1659999999999999</v>
      </c>
      <c r="M143" s="4"/>
      <c r="N143" s="22" t="s">
        <v>413</v>
      </c>
      <c r="O143" s="4"/>
      <c r="P143" s="4"/>
      <c r="Q143" s="4"/>
      <c r="R143" s="4"/>
      <c r="S143" s="4"/>
      <c r="T143" s="2"/>
      <c r="U143" s="2"/>
    </row>
    <row r="144" spans="1:21">
      <c r="A144" s="2" t="s">
        <v>107</v>
      </c>
      <c r="B144" s="2">
        <v>2</v>
      </c>
      <c r="C144" t="s">
        <v>274</v>
      </c>
      <c r="D144" s="2" t="s">
        <v>226</v>
      </c>
      <c r="E144" s="3">
        <v>1</v>
      </c>
      <c r="F144" s="2" t="s">
        <v>55</v>
      </c>
      <c r="G144" s="2" t="s">
        <v>49</v>
      </c>
      <c r="H144" s="2" t="s">
        <v>50</v>
      </c>
      <c r="I144" s="2" t="s">
        <v>93</v>
      </c>
      <c r="J144" s="2" t="s">
        <v>72</v>
      </c>
      <c r="K144" s="5">
        <v>8.5000000000000006E-2</v>
      </c>
      <c r="L144" s="5">
        <v>8.5000000000000006E-2</v>
      </c>
      <c r="M144" s="7"/>
      <c r="N144" s="22" t="s">
        <v>414</v>
      </c>
      <c r="O144" s="7"/>
      <c r="P144" s="4"/>
      <c r="Q144" s="4"/>
      <c r="R144" s="4"/>
      <c r="S144" s="4"/>
      <c r="T144" s="2"/>
      <c r="U144" s="2"/>
    </row>
    <row r="145" spans="1:21">
      <c r="A145" s="2" t="s">
        <v>107</v>
      </c>
      <c r="B145" s="2">
        <v>2</v>
      </c>
      <c r="C145" t="s">
        <v>274</v>
      </c>
      <c r="D145" s="2" t="s">
        <v>226</v>
      </c>
      <c r="E145" s="3">
        <v>1</v>
      </c>
      <c r="F145" s="2" t="s">
        <v>55</v>
      </c>
      <c r="G145" s="2" t="s">
        <v>49</v>
      </c>
      <c r="H145" s="2" t="s">
        <v>86</v>
      </c>
      <c r="I145" s="2" t="s">
        <v>178</v>
      </c>
      <c r="J145" s="2" t="s">
        <v>52</v>
      </c>
      <c r="K145" s="5">
        <v>8.5000000000000006E-2</v>
      </c>
      <c r="L145" s="5">
        <v>8.5000000000000006E-2</v>
      </c>
      <c r="M145" s="7"/>
      <c r="N145" s="22" t="s">
        <v>414</v>
      </c>
      <c r="O145" s="7"/>
      <c r="P145" s="4"/>
      <c r="Q145" s="4"/>
      <c r="R145" s="4"/>
      <c r="S145" s="4"/>
      <c r="T145" s="2"/>
      <c r="U145" s="2"/>
    </row>
    <row r="146" spans="1:21">
      <c r="A146" s="2" t="s">
        <v>68</v>
      </c>
      <c r="B146" s="2" t="s">
        <v>46</v>
      </c>
      <c r="C146" t="s">
        <v>247</v>
      </c>
      <c r="D146" s="2" t="s">
        <v>226</v>
      </c>
      <c r="E146" s="3">
        <v>1</v>
      </c>
      <c r="F146" s="2" t="s">
        <v>55</v>
      </c>
      <c r="G146" s="2" t="s">
        <v>56</v>
      </c>
      <c r="H146" s="2" t="s">
        <v>50</v>
      </c>
      <c r="I146" s="2" t="s">
        <v>67</v>
      </c>
      <c r="J146" s="2" t="s">
        <v>52</v>
      </c>
      <c r="K146" s="5">
        <v>4.5999999999999999E-2</v>
      </c>
      <c r="L146" s="5">
        <v>4.5999999999999999E-2</v>
      </c>
      <c r="M146" s="7"/>
      <c r="N146" s="22" t="s">
        <v>415</v>
      </c>
      <c r="O146" s="7"/>
      <c r="P146" s="4"/>
      <c r="Q146" s="4"/>
      <c r="R146" s="4"/>
      <c r="S146" s="4"/>
      <c r="T146" s="2"/>
      <c r="U146" s="2"/>
    </row>
    <row r="147" spans="1:21">
      <c r="A147" s="2" t="s">
        <v>68</v>
      </c>
      <c r="B147" s="2" t="s">
        <v>46</v>
      </c>
      <c r="C147" t="s">
        <v>247</v>
      </c>
      <c r="D147" s="2" t="s">
        <v>226</v>
      </c>
      <c r="E147" s="3">
        <v>1</v>
      </c>
      <c r="F147" s="2" t="s">
        <v>55</v>
      </c>
      <c r="G147" s="2" t="s">
        <v>49</v>
      </c>
      <c r="H147" s="2" t="s">
        <v>86</v>
      </c>
      <c r="I147" s="2" t="s">
        <v>51</v>
      </c>
      <c r="J147" s="2" t="s">
        <v>52</v>
      </c>
      <c r="K147" s="5">
        <v>4.5999999999999999E-2</v>
      </c>
      <c r="L147" s="5">
        <v>4.5999999999999999E-2</v>
      </c>
      <c r="M147" s="7"/>
      <c r="N147" s="22" t="s">
        <v>415</v>
      </c>
      <c r="O147" s="7"/>
      <c r="P147" s="4"/>
      <c r="Q147" s="4"/>
      <c r="R147" s="4"/>
      <c r="S147" s="4"/>
      <c r="T147" s="2"/>
      <c r="U147" s="2"/>
    </row>
    <row r="148" spans="1:21">
      <c r="A148" s="2" t="s">
        <v>68</v>
      </c>
      <c r="B148" s="2" t="s">
        <v>46</v>
      </c>
      <c r="C148" t="s">
        <v>261</v>
      </c>
      <c r="D148" s="2" t="s">
        <v>226</v>
      </c>
      <c r="E148" s="3">
        <v>1</v>
      </c>
      <c r="F148" s="2" t="s">
        <v>46</v>
      </c>
      <c r="G148" s="2" t="s">
        <v>56</v>
      </c>
      <c r="H148" s="2" t="s">
        <v>50</v>
      </c>
      <c r="I148" s="2" t="s">
        <v>67</v>
      </c>
      <c r="J148" s="2" t="s">
        <v>52</v>
      </c>
      <c r="K148" s="5">
        <v>0.107</v>
      </c>
      <c r="L148" s="5">
        <v>0.107</v>
      </c>
      <c r="M148" s="7"/>
      <c r="N148" s="22" t="s">
        <v>415</v>
      </c>
      <c r="O148" s="7"/>
      <c r="P148" s="4"/>
      <c r="Q148" s="4"/>
      <c r="R148" s="4"/>
      <c r="S148" s="4"/>
      <c r="T148" s="2"/>
      <c r="U148" s="2"/>
    </row>
    <row r="149" spans="1:21">
      <c r="A149" s="2" t="s">
        <v>68</v>
      </c>
      <c r="B149" s="2" t="s">
        <v>46</v>
      </c>
      <c r="C149" t="s">
        <v>261</v>
      </c>
      <c r="D149" s="2" t="s">
        <v>226</v>
      </c>
      <c r="E149" s="3">
        <v>1</v>
      </c>
      <c r="F149" s="2" t="s">
        <v>46</v>
      </c>
      <c r="G149" s="2" t="s">
        <v>49</v>
      </c>
      <c r="H149" s="2" t="s">
        <v>86</v>
      </c>
      <c r="I149" s="2" t="s">
        <v>51</v>
      </c>
      <c r="J149" s="2" t="s">
        <v>52</v>
      </c>
      <c r="K149" s="5">
        <v>0.107</v>
      </c>
      <c r="L149" s="5">
        <v>0.107</v>
      </c>
      <c r="M149" s="7"/>
      <c r="N149" s="22" t="s">
        <v>415</v>
      </c>
      <c r="O149" s="7"/>
      <c r="P149" s="4"/>
      <c r="Q149" s="4"/>
      <c r="R149" s="4"/>
      <c r="S149" s="4"/>
      <c r="T149" s="2"/>
      <c r="U149" s="2"/>
    </row>
    <row r="150" spans="1:21">
      <c r="A150" s="2" t="s">
        <v>68</v>
      </c>
      <c r="B150" s="2" t="s">
        <v>46</v>
      </c>
      <c r="C150" t="s">
        <v>287</v>
      </c>
      <c r="D150" s="2" t="s">
        <v>226</v>
      </c>
      <c r="E150" s="3">
        <v>1</v>
      </c>
      <c r="F150" s="2" t="s">
        <v>44</v>
      </c>
      <c r="G150" s="2" t="s">
        <v>56</v>
      </c>
      <c r="H150" s="2" t="s">
        <v>50</v>
      </c>
      <c r="I150" s="2" t="s">
        <v>67</v>
      </c>
      <c r="J150" s="2" t="s">
        <v>72</v>
      </c>
      <c r="K150" s="5">
        <v>0.16400000000000001</v>
      </c>
      <c r="L150" s="5">
        <v>0.16400000000000001</v>
      </c>
      <c r="M150" s="7"/>
      <c r="N150" s="22" t="s">
        <v>415</v>
      </c>
      <c r="O150" s="7"/>
      <c r="P150" s="4"/>
      <c r="Q150" s="4"/>
      <c r="R150" s="4"/>
      <c r="S150" s="4"/>
      <c r="T150" s="2"/>
      <c r="U150" s="2"/>
    </row>
    <row r="151" spans="1:21">
      <c r="A151" s="2" t="s">
        <v>68</v>
      </c>
      <c r="B151" s="2" t="s">
        <v>46</v>
      </c>
      <c r="C151" t="s">
        <v>334</v>
      </c>
      <c r="D151" s="2" t="s">
        <v>226</v>
      </c>
      <c r="E151" s="3">
        <v>1</v>
      </c>
      <c r="F151" s="2" t="s">
        <v>62</v>
      </c>
      <c r="G151" s="2" t="s">
        <v>56</v>
      </c>
      <c r="H151" s="2" t="s">
        <v>147</v>
      </c>
      <c r="I151" s="2" t="s">
        <v>51</v>
      </c>
      <c r="J151" s="2" t="s">
        <v>52</v>
      </c>
      <c r="K151" s="5">
        <v>0.16400000000000001</v>
      </c>
      <c r="L151" s="5">
        <v>0.16400000000000001</v>
      </c>
      <c r="M151" s="7"/>
      <c r="N151" s="22" t="s">
        <v>415</v>
      </c>
      <c r="O151" s="7"/>
      <c r="P151" s="4"/>
      <c r="Q151" s="4"/>
      <c r="R151" s="4"/>
      <c r="S151" s="4"/>
      <c r="T151" s="2"/>
      <c r="U151" s="2"/>
    </row>
    <row r="152" spans="1:21">
      <c r="A152" s="2" t="s">
        <v>68</v>
      </c>
      <c r="B152" s="2" t="s">
        <v>46</v>
      </c>
      <c r="C152" t="s">
        <v>334</v>
      </c>
      <c r="D152" s="2" t="s">
        <v>226</v>
      </c>
      <c r="E152" s="3">
        <v>1</v>
      </c>
      <c r="F152" s="2" t="s">
        <v>62</v>
      </c>
      <c r="G152" s="2" t="s">
        <v>49</v>
      </c>
      <c r="H152" s="2" t="s">
        <v>202</v>
      </c>
      <c r="I152" s="2" t="s">
        <v>51</v>
      </c>
      <c r="J152" s="2" t="s">
        <v>72</v>
      </c>
      <c r="K152" s="5">
        <v>0.16400000000000001</v>
      </c>
      <c r="L152" s="5">
        <v>0.16400000000000001</v>
      </c>
      <c r="M152" s="4"/>
      <c r="N152" s="22" t="s">
        <v>415</v>
      </c>
      <c r="O152" s="4"/>
      <c r="P152" s="4"/>
      <c r="Q152" s="4"/>
      <c r="R152" s="4"/>
      <c r="S152" s="4"/>
      <c r="T152" s="2"/>
      <c r="U152" s="2"/>
    </row>
    <row r="153" spans="1:21">
      <c r="A153" s="2" t="s">
        <v>75</v>
      </c>
      <c r="B153" s="2" t="s">
        <v>44</v>
      </c>
      <c r="C153" t="s">
        <v>249</v>
      </c>
      <c r="D153" s="2" t="s">
        <v>226</v>
      </c>
      <c r="E153" s="3">
        <v>1</v>
      </c>
      <c r="F153" s="2" t="s">
        <v>55</v>
      </c>
      <c r="G153" s="2" t="s">
        <v>49</v>
      </c>
      <c r="H153" s="2" t="s">
        <v>50</v>
      </c>
      <c r="I153" s="2" t="s">
        <v>51</v>
      </c>
      <c r="J153" s="2" t="s">
        <v>52</v>
      </c>
      <c r="K153" s="5">
        <v>6.6600000000000006E-2</v>
      </c>
      <c r="L153" s="5">
        <v>6.6600000000000006E-2</v>
      </c>
      <c r="M153" s="7"/>
      <c r="N153" s="22" t="s">
        <v>416</v>
      </c>
      <c r="O153" s="7"/>
      <c r="P153" s="4"/>
      <c r="Q153" s="4"/>
      <c r="R153" s="4"/>
      <c r="S153" s="4"/>
      <c r="T153" s="2"/>
      <c r="U153" s="2"/>
    </row>
    <row r="154" spans="1:21">
      <c r="A154" s="2" t="s">
        <v>75</v>
      </c>
      <c r="B154" s="2" t="s">
        <v>44</v>
      </c>
      <c r="C154" t="s">
        <v>249</v>
      </c>
      <c r="D154" s="2" t="s">
        <v>226</v>
      </c>
      <c r="E154" s="3">
        <v>1</v>
      </c>
      <c r="F154" s="2" t="s">
        <v>55</v>
      </c>
      <c r="G154" s="2" t="s">
        <v>49</v>
      </c>
      <c r="H154" s="2" t="s">
        <v>189</v>
      </c>
      <c r="I154" s="2" t="s">
        <v>51</v>
      </c>
      <c r="J154" s="2" t="s">
        <v>52</v>
      </c>
      <c r="K154" s="5">
        <v>6.6600000000000006E-2</v>
      </c>
      <c r="L154" s="5">
        <v>6.6600000000000006E-2</v>
      </c>
      <c r="M154" s="7"/>
      <c r="N154" s="22" t="s">
        <v>416</v>
      </c>
      <c r="O154" s="7"/>
      <c r="P154" s="4"/>
      <c r="Q154" s="4"/>
      <c r="R154" s="4"/>
      <c r="S154" s="4"/>
      <c r="T154" s="2"/>
      <c r="U154" s="2"/>
    </row>
    <row r="155" spans="1:21">
      <c r="A155" s="2" t="s">
        <v>75</v>
      </c>
      <c r="B155" s="2" t="s">
        <v>44</v>
      </c>
      <c r="C155" t="s">
        <v>283</v>
      </c>
      <c r="D155" s="2" t="s">
        <v>226</v>
      </c>
      <c r="E155" s="3">
        <v>1</v>
      </c>
      <c r="F155" s="2" t="s">
        <v>46</v>
      </c>
      <c r="G155" s="2" t="s">
        <v>56</v>
      </c>
      <c r="H155" s="2" t="s">
        <v>50</v>
      </c>
      <c r="I155" s="2" t="s">
        <v>114</v>
      </c>
      <c r="J155" s="2" t="s">
        <v>52</v>
      </c>
      <c r="K155" s="5">
        <v>0.248</v>
      </c>
      <c r="L155" s="5">
        <v>0.248</v>
      </c>
      <c r="M155" s="7"/>
      <c r="N155" s="22" t="s">
        <v>416</v>
      </c>
      <c r="O155" s="7"/>
      <c r="P155" s="4"/>
      <c r="Q155" s="4"/>
      <c r="R155" s="4"/>
      <c r="S155" s="4"/>
      <c r="T155" s="2"/>
      <c r="U155" s="2"/>
    </row>
    <row r="156" spans="1:21">
      <c r="A156" s="2" t="s">
        <v>75</v>
      </c>
      <c r="B156" s="2" t="s">
        <v>44</v>
      </c>
      <c r="C156" t="s">
        <v>283</v>
      </c>
      <c r="D156" s="2" t="s">
        <v>226</v>
      </c>
      <c r="E156" s="3">
        <v>1</v>
      </c>
      <c r="F156" s="2" t="s">
        <v>46</v>
      </c>
      <c r="G156" s="2" t="s">
        <v>49</v>
      </c>
      <c r="H156" s="2" t="s">
        <v>147</v>
      </c>
      <c r="I156" s="2" t="s">
        <v>51</v>
      </c>
      <c r="J156" s="2" t="s">
        <v>52</v>
      </c>
      <c r="K156" s="5">
        <v>9.4000000000000004E-3</v>
      </c>
      <c r="L156" s="5">
        <v>9.4000000000000004E-3</v>
      </c>
      <c r="M156" s="7"/>
      <c r="N156" s="22" t="s">
        <v>416</v>
      </c>
      <c r="O156" s="7"/>
      <c r="P156" s="4"/>
      <c r="Q156" s="4"/>
      <c r="R156" s="4"/>
      <c r="S156" s="4"/>
      <c r="T156" s="2"/>
      <c r="U156" s="2"/>
    </row>
    <row r="157" spans="1:21">
      <c r="A157" s="2" t="s">
        <v>75</v>
      </c>
      <c r="B157" s="2" t="s">
        <v>44</v>
      </c>
      <c r="C157" t="s">
        <v>365</v>
      </c>
      <c r="D157" s="2" t="s">
        <v>226</v>
      </c>
      <c r="E157" s="3">
        <v>1</v>
      </c>
      <c r="F157" s="2" t="s">
        <v>44</v>
      </c>
      <c r="G157" s="2" t="s">
        <v>56</v>
      </c>
      <c r="H157" s="2" t="s">
        <v>217</v>
      </c>
      <c r="I157" s="2" t="s">
        <v>51</v>
      </c>
      <c r="J157" s="2" t="s">
        <v>72</v>
      </c>
      <c r="K157" s="5">
        <v>9.0090000000000003E-2</v>
      </c>
      <c r="L157" s="5">
        <v>9.0090000000000003E-2</v>
      </c>
      <c r="M157" s="7"/>
      <c r="N157" s="22" t="s">
        <v>416</v>
      </c>
      <c r="O157" s="7"/>
      <c r="P157" s="4"/>
      <c r="Q157" s="4"/>
      <c r="R157" s="4"/>
      <c r="S157" s="4"/>
      <c r="T157" s="2"/>
      <c r="U157" s="2"/>
    </row>
    <row r="158" spans="1:21">
      <c r="A158" s="2" t="s">
        <v>75</v>
      </c>
      <c r="B158" s="2" t="s">
        <v>44</v>
      </c>
      <c r="C158" t="s">
        <v>300</v>
      </c>
      <c r="D158" s="2" t="s">
        <v>226</v>
      </c>
      <c r="E158" s="3">
        <v>1</v>
      </c>
      <c r="F158" s="2" t="s">
        <v>62</v>
      </c>
      <c r="G158" s="2" t="s">
        <v>56</v>
      </c>
      <c r="H158" s="2" t="s">
        <v>50</v>
      </c>
      <c r="I158" s="2" t="s">
        <v>139</v>
      </c>
      <c r="J158" s="2" t="s">
        <v>72</v>
      </c>
      <c r="K158" s="5">
        <v>0.80989999999999995</v>
      </c>
      <c r="L158" s="5">
        <v>0.80989999999999995</v>
      </c>
      <c r="M158" s="7"/>
      <c r="N158" s="22" t="s">
        <v>416</v>
      </c>
      <c r="O158" s="7"/>
      <c r="P158" s="4"/>
      <c r="Q158" s="4"/>
      <c r="R158" s="4"/>
      <c r="S158" s="4"/>
      <c r="T158" s="2"/>
      <c r="U158" s="2"/>
    </row>
    <row r="159" spans="1:21">
      <c r="A159" s="2" t="s">
        <v>75</v>
      </c>
      <c r="B159" s="2" t="s">
        <v>44</v>
      </c>
      <c r="C159" t="s">
        <v>366</v>
      </c>
      <c r="D159" s="2" t="s">
        <v>226</v>
      </c>
      <c r="E159" s="3">
        <v>1</v>
      </c>
      <c r="F159" s="2" t="s">
        <v>77</v>
      </c>
      <c r="G159" s="2" t="s">
        <v>156</v>
      </c>
      <c r="H159" s="2" t="s">
        <v>157</v>
      </c>
      <c r="I159" s="2" t="s">
        <v>51</v>
      </c>
      <c r="J159" s="2" t="s">
        <v>72</v>
      </c>
      <c r="K159" s="5">
        <v>0.11101999999999999</v>
      </c>
      <c r="L159" s="5">
        <v>0.11101999999999999</v>
      </c>
      <c r="M159" s="7"/>
      <c r="N159" s="22" t="s">
        <v>416</v>
      </c>
      <c r="O159" s="7"/>
      <c r="P159" s="4"/>
      <c r="Q159" s="4"/>
      <c r="R159" s="4"/>
      <c r="S159" s="4"/>
      <c r="T159" s="2"/>
      <c r="U159" s="2"/>
    </row>
    <row r="160" spans="1:21">
      <c r="A160" s="2" t="s">
        <v>75</v>
      </c>
      <c r="B160" s="2" t="s">
        <v>44</v>
      </c>
      <c r="C160" t="s">
        <v>266</v>
      </c>
      <c r="D160" s="2" t="s">
        <v>226</v>
      </c>
      <c r="E160" s="3">
        <v>1</v>
      </c>
      <c r="F160" s="2" t="s">
        <v>100</v>
      </c>
      <c r="G160" s="2" t="s">
        <v>49</v>
      </c>
      <c r="H160" s="2" t="s">
        <v>50</v>
      </c>
      <c r="I160" s="2" t="s">
        <v>51</v>
      </c>
      <c r="J160" s="2" t="s">
        <v>72</v>
      </c>
      <c r="K160" s="5">
        <v>0.19564999999999999</v>
      </c>
      <c r="L160" s="5">
        <v>0.19564999999999999</v>
      </c>
      <c r="M160" s="4"/>
      <c r="N160" s="22" t="s">
        <v>416</v>
      </c>
      <c r="O160" s="4"/>
      <c r="P160" s="4"/>
      <c r="Q160" s="4"/>
      <c r="R160" s="4"/>
      <c r="S160" s="4"/>
      <c r="T160" s="2"/>
      <c r="U160" s="2"/>
    </row>
    <row r="161" spans="1:21">
      <c r="A161" s="2" t="s">
        <v>75</v>
      </c>
      <c r="B161" s="2" t="s">
        <v>44</v>
      </c>
      <c r="C161" t="s">
        <v>282</v>
      </c>
      <c r="D161" s="2" t="s">
        <v>226</v>
      </c>
      <c r="E161" s="3">
        <v>1</v>
      </c>
      <c r="F161" s="2" t="s">
        <v>113</v>
      </c>
      <c r="G161" s="2" t="s">
        <v>49</v>
      </c>
      <c r="H161" s="2" t="s">
        <v>50</v>
      </c>
      <c r="I161" s="2" t="s">
        <v>51</v>
      </c>
      <c r="J161" s="2" t="s">
        <v>52</v>
      </c>
      <c r="K161" s="5">
        <v>7.2800000000000004E-2</v>
      </c>
      <c r="L161" s="5">
        <v>7.2800000000000004E-2</v>
      </c>
      <c r="M161" s="4"/>
      <c r="N161" s="22" t="s">
        <v>416</v>
      </c>
      <c r="O161" s="4"/>
      <c r="P161" s="4"/>
      <c r="Q161" s="4"/>
      <c r="R161" s="4"/>
      <c r="S161" s="4"/>
      <c r="T161" s="2"/>
      <c r="U161" s="2"/>
    </row>
    <row r="162" spans="1:21">
      <c r="A162" s="2" t="s">
        <v>75</v>
      </c>
      <c r="B162" s="2" t="s">
        <v>44</v>
      </c>
      <c r="C162" t="s">
        <v>282</v>
      </c>
      <c r="D162" s="2" t="s">
        <v>226</v>
      </c>
      <c r="E162" s="3">
        <v>1</v>
      </c>
      <c r="F162" s="2" t="s">
        <v>113</v>
      </c>
      <c r="G162" s="2" t="s">
        <v>49</v>
      </c>
      <c r="H162" s="2" t="s">
        <v>86</v>
      </c>
      <c r="I162" s="2" t="s">
        <v>152</v>
      </c>
      <c r="J162" s="2" t="s">
        <v>52</v>
      </c>
      <c r="K162" s="5">
        <v>7.2800000000000004E-2</v>
      </c>
      <c r="L162" s="5">
        <v>7.2800000000000004E-2</v>
      </c>
      <c r="M162" s="4"/>
      <c r="N162" s="22" t="s">
        <v>416</v>
      </c>
      <c r="O162" s="4"/>
      <c r="P162" s="4"/>
      <c r="Q162" s="4"/>
      <c r="R162" s="4"/>
      <c r="S162" s="4"/>
      <c r="T162" s="2"/>
      <c r="U162" s="2"/>
    </row>
    <row r="163" spans="1:21">
      <c r="A163" s="2" t="s">
        <v>121</v>
      </c>
      <c r="B163" s="2" t="s">
        <v>46</v>
      </c>
      <c r="C163" t="s">
        <v>314</v>
      </c>
      <c r="D163" s="2" t="s">
        <v>226</v>
      </c>
      <c r="E163" s="3">
        <v>1</v>
      </c>
      <c r="F163" s="2" t="s">
        <v>55</v>
      </c>
      <c r="G163" s="2" t="s">
        <v>49</v>
      </c>
      <c r="H163" s="2" t="s">
        <v>50</v>
      </c>
      <c r="I163" s="2" t="s">
        <v>152</v>
      </c>
      <c r="J163" s="2" t="s">
        <v>52</v>
      </c>
      <c r="K163" s="5">
        <v>0.11700000000000001</v>
      </c>
      <c r="L163" s="5">
        <v>0.11700000000000001</v>
      </c>
      <c r="M163" s="7"/>
      <c r="N163" s="22" t="s">
        <v>417</v>
      </c>
      <c r="O163" s="7"/>
      <c r="P163" s="4"/>
      <c r="Q163" s="4"/>
      <c r="R163" s="4"/>
      <c r="S163" s="4"/>
      <c r="T163" s="2"/>
      <c r="U163" s="2"/>
    </row>
    <row r="164" spans="1:21">
      <c r="A164" s="2" t="s">
        <v>121</v>
      </c>
      <c r="B164" s="2" t="s">
        <v>46</v>
      </c>
      <c r="C164" t="s">
        <v>314</v>
      </c>
      <c r="D164" s="2" t="s">
        <v>226</v>
      </c>
      <c r="E164" s="3">
        <v>1</v>
      </c>
      <c r="F164" s="2" t="s">
        <v>55</v>
      </c>
      <c r="G164" s="2" t="s">
        <v>49</v>
      </c>
      <c r="H164" s="2" t="s">
        <v>147</v>
      </c>
      <c r="I164" s="2" t="s">
        <v>51</v>
      </c>
      <c r="J164" s="2" t="s">
        <v>52</v>
      </c>
      <c r="K164" s="5">
        <v>0.11700000000000001</v>
      </c>
      <c r="L164" s="5">
        <v>0.11700000000000001</v>
      </c>
      <c r="M164" s="7"/>
      <c r="N164" s="22" t="s">
        <v>417</v>
      </c>
      <c r="O164" s="7"/>
      <c r="P164" s="4"/>
      <c r="Q164" s="4"/>
      <c r="R164" s="4"/>
      <c r="S164" s="4"/>
      <c r="T164" s="2"/>
      <c r="U164" s="2"/>
    </row>
    <row r="165" spans="1:21">
      <c r="A165" s="2" t="s">
        <v>121</v>
      </c>
      <c r="B165" s="2" t="s">
        <v>46</v>
      </c>
      <c r="C165" t="s">
        <v>289</v>
      </c>
      <c r="D165" s="2" t="s">
        <v>226</v>
      </c>
      <c r="E165" s="3">
        <v>1</v>
      </c>
      <c r="F165" s="2" t="s">
        <v>46</v>
      </c>
      <c r="G165" s="2" t="s">
        <v>49</v>
      </c>
      <c r="H165" s="2" t="s">
        <v>50</v>
      </c>
      <c r="I165" s="2" t="s">
        <v>51</v>
      </c>
      <c r="J165" s="2" t="s">
        <v>72</v>
      </c>
      <c r="K165" s="5">
        <v>0.17</v>
      </c>
      <c r="L165" s="5">
        <v>0.17</v>
      </c>
      <c r="M165" s="7"/>
      <c r="N165" s="22" t="s">
        <v>417</v>
      </c>
      <c r="O165" s="7"/>
      <c r="P165" s="4"/>
      <c r="Q165" s="4"/>
      <c r="R165" s="4"/>
      <c r="S165" s="4"/>
      <c r="T165" s="2"/>
      <c r="U165" s="2"/>
    </row>
    <row r="166" spans="1:21">
      <c r="A166" s="2" t="s">
        <v>128</v>
      </c>
      <c r="B166" s="2" t="s">
        <v>55</v>
      </c>
      <c r="C166" t="s">
        <v>335</v>
      </c>
      <c r="D166" s="2" t="s">
        <v>226</v>
      </c>
      <c r="E166" s="3">
        <v>1</v>
      </c>
      <c r="F166" s="2" t="s">
        <v>182</v>
      </c>
      <c r="G166" s="2" t="s">
        <v>49</v>
      </c>
      <c r="H166" s="2" t="s">
        <v>167</v>
      </c>
      <c r="I166" s="2" t="s">
        <v>51</v>
      </c>
      <c r="J166" s="2" t="s">
        <v>52</v>
      </c>
      <c r="K166" s="5">
        <v>6.9000000000000006E-2</v>
      </c>
      <c r="L166" s="5">
        <v>6.9000000000000006E-2</v>
      </c>
      <c r="M166" s="7"/>
      <c r="N166" s="22" t="s">
        <v>418</v>
      </c>
      <c r="O166" s="7"/>
      <c r="P166" s="4"/>
      <c r="Q166" s="4"/>
      <c r="R166" s="4"/>
      <c r="S166" s="4"/>
      <c r="T166" s="2"/>
      <c r="U166" s="2"/>
    </row>
    <row r="167" spans="1:21">
      <c r="A167" s="2" t="s">
        <v>128</v>
      </c>
      <c r="B167" s="2" t="s">
        <v>55</v>
      </c>
      <c r="C167" t="s">
        <v>332</v>
      </c>
      <c r="D167" s="2" t="s">
        <v>226</v>
      </c>
      <c r="E167" s="3">
        <v>1</v>
      </c>
      <c r="F167" s="2" t="s">
        <v>179</v>
      </c>
      <c r="G167" s="2" t="s">
        <v>49</v>
      </c>
      <c r="H167" s="2" t="s">
        <v>180</v>
      </c>
      <c r="I167" s="2" t="s">
        <v>51</v>
      </c>
      <c r="J167" s="2" t="s">
        <v>52</v>
      </c>
      <c r="K167" s="5">
        <v>0.03</v>
      </c>
      <c r="L167" s="5">
        <v>0.03</v>
      </c>
      <c r="M167" s="7"/>
      <c r="N167" s="22" t="s">
        <v>418</v>
      </c>
      <c r="O167" s="7"/>
      <c r="P167" s="4"/>
      <c r="Q167" s="4"/>
      <c r="R167" s="4"/>
      <c r="S167" s="4"/>
      <c r="T167" s="2"/>
      <c r="U167" s="2"/>
    </row>
    <row r="168" spans="1:21">
      <c r="A168" s="2" t="s">
        <v>128</v>
      </c>
      <c r="B168" s="2" t="s">
        <v>55</v>
      </c>
      <c r="C168" t="s">
        <v>310</v>
      </c>
      <c r="D168" s="2" t="s">
        <v>226</v>
      </c>
      <c r="E168" s="3">
        <v>1</v>
      </c>
      <c r="F168" s="2" t="s">
        <v>148</v>
      </c>
      <c r="G168" s="2" t="s">
        <v>49</v>
      </c>
      <c r="H168" s="2" t="s">
        <v>50</v>
      </c>
      <c r="I168" s="2" t="s">
        <v>51</v>
      </c>
      <c r="J168" s="2" t="s">
        <v>52</v>
      </c>
      <c r="K168" s="5">
        <v>0.42</v>
      </c>
      <c r="L168" s="5">
        <v>0.42</v>
      </c>
      <c r="M168" s="7"/>
      <c r="N168" s="22" t="s">
        <v>418</v>
      </c>
      <c r="O168" s="7"/>
      <c r="P168" s="4"/>
      <c r="Q168" s="4"/>
      <c r="R168" s="4"/>
      <c r="S168" s="4"/>
      <c r="T168" s="2"/>
      <c r="U168" s="2"/>
    </row>
    <row r="169" spans="1:21">
      <c r="A169" s="2" t="s">
        <v>128</v>
      </c>
      <c r="B169" s="2" t="s">
        <v>55</v>
      </c>
      <c r="C169" t="s">
        <v>298</v>
      </c>
      <c r="D169" s="2" t="s">
        <v>226</v>
      </c>
      <c r="E169" s="3">
        <v>1</v>
      </c>
      <c r="F169" s="2" t="s">
        <v>46</v>
      </c>
      <c r="G169" s="2" t="s">
        <v>56</v>
      </c>
      <c r="H169" s="2" t="s">
        <v>134</v>
      </c>
      <c r="I169" s="2" t="s">
        <v>135</v>
      </c>
      <c r="J169" s="2" t="s">
        <v>72</v>
      </c>
      <c r="K169" s="5">
        <v>0.16</v>
      </c>
      <c r="L169" s="5">
        <v>0.16</v>
      </c>
      <c r="M169" s="7"/>
      <c r="N169" s="22" t="s">
        <v>418</v>
      </c>
      <c r="O169" s="7"/>
      <c r="P169" s="4"/>
      <c r="Q169" s="4"/>
      <c r="R169" s="4"/>
      <c r="S169" s="4"/>
      <c r="T169" s="2"/>
      <c r="U169" s="2"/>
    </row>
    <row r="170" spans="1:21">
      <c r="A170" s="2" t="s">
        <v>128</v>
      </c>
      <c r="B170" s="2" t="s">
        <v>55</v>
      </c>
      <c r="C170" t="s">
        <v>293</v>
      </c>
      <c r="D170" s="2" t="s">
        <v>226</v>
      </c>
      <c r="E170" s="3">
        <v>1</v>
      </c>
      <c r="F170" s="2" t="s">
        <v>44</v>
      </c>
      <c r="G170" s="2" t="s">
        <v>56</v>
      </c>
      <c r="H170" s="2" t="s">
        <v>50</v>
      </c>
      <c r="I170" s="2" t="s">
        <v>127</v>
      </c>
      <c r="J170" s="2" t="s">
        <v>72</v>
      </c>
      <c r="K170" s="5">
        <v>0.1983</v>
      </c>
      <c r="L170" s="5">
        <v>0.1983</v>
      </c>
      <c r="M170" s="7"/>
      <c r="N170" s="22" t="s">
        <v>418</v>
      </c>
      <c r="O170" s="7"/>
      <c r="P170" s="4"/>
      <c r="Q170" s="4"/>
      <c r="R170" s="4"/>
      <c r="S170" s="4"/>
      <c r="T170" s="2"/>
      <c r="U170" s="2"/>
    </row>
    <row r="171" spans="1:21">
      <c r="A171" s="2" t="s">
        <v>64</v>
      </c>
      <c r="B171" s="2" t="s">
        <v>62</v>
      </c>
      <c r="C171" t="s">
        <v>246</v>
      </c>
      <c r="D171" s="2" t="s">
        <v>226</v>
      </c>
      <c r="E171" s="3">
        <v>1</v>
      </c>
      <c r="F171" s="2" t="s">
        <v>55</v>
      </c>
      <c r="G171" s="2" t="s">
        <v>49</v>
      </c>
      <c r="H171" s="2" t="s">
        <v>50</v>
      </c>
      <c r="I171" s="2" t="s">
        <v>63</v>
      </c>
      <c r="J171" s="2" t="s">
        <v>52</v>
      </c>
      <c r="K171" s="5">
        <v>1.4999999999999999E-2</v>
      </c>
      <c r="L171" s="5">
        <v>1.4999999999999999E-2</v>
      </c>
      <c r="M171" s="7"/>
      <c r="N171" s="22" t="s">
        <v>419</v>
      </c>
      <c r="O171" s="7"/>
      <c r="P171" s="4"/>
      <c r="Q171" s="4"/>
      <c r="R171" s="4"/>
      <c r="S171" s="4"/>
      <c r="T171" s="2"/>
      <c r="U171" s="2"/>
    </row>
    <row r="172" spans="1:21">
      <c r="A172" s="2" t="s">
        <v>64</v>
      </c>
      <c r="B172" s="2" t="s">
        <v>62</v>
      </c>
      <c r="C172" t="s">
        <v>246</v>
      </c>
      <c r="D172" s="2" t="s">
        <v>226</v>
      </c>
      <c r="E172" s="3">
        <v>1</v>
      </c>
      <c r="F172" s="2" t="s">
        <v>55</v>
      </c>
      <c r="G172" s="2" t="s">
        <v>49</v>
      </c>
      <c r="H172" s="2" t="s">
        <v>165</v>
      </c>
      <c r="I172" s="2" t="s">
        <v>51</v>
      </c>
      <c r="J172" s="2" t="s">
        <v>52</v>
      </c>
      <c r="K172" s="5">
        <v>1.4999999999999999E-2</v>
      </c>
      <c r="L172" s="5">
        <v>1.4999999999999999E-2</v>
      </c>
      <c r="M172" s="7"/>
      <c r="N172" s="22" t="s">
        <v>419</v>
      </c>
      <c r="O172" s="7"/>
      <c r="P172" s="4"/>
      <c r="Q172" s="4"/>
      <c r="R172" s="4"/>
      <c r="S172" s="4"/>
      <c r="T172" s="2"/>
      <c r="U172" s="2"/>
    </row>
    <row r="173" spans="1:21">
      <c r="A173" s="2" t="s">
        <v>64</v>
      </c>
      <c r="B173" s="2" t="s">
        <v>62</v>
      </c>
      <c r="C173" t="s">
        <v>367</v>
      </c>
      <c r="D173" s="2" t="s">
        <v>226</v>
      </c>
      <c r="E173" s="3">
        <v>1</v>
      </c>
      <c r="F173" s="2" t="s">
        <v>46</v>
      </c>
      <c r="G173" s="2" t="s">
        <v>49</v>
      </c>
      <c r="H173" s="2" t="s">
        <v>206</v>
      </c>
      <c r="I173" s="2" t="s">
        <v>51</v>
      </c>
      <c r="J173" s="2" t="s">
        <v>72</v>
      </c>
      <c r="K173" s="5">
        <v>1.7999999999999999E-2</v>
      </c>
      <c r="L173" s="5">
        <v>1.7999999999999999E-2</v>
      </c>
      <c r="M173" s="7"/>
      <c r="N173" s="22" t="s">
        <v>419</v>
      </c>
      <c r="O173" s="7"/>
      <c r="P173" s="4"/>
      <c r="Q173" s="4"/>
      <c r="R173" s="4"/>
      <c r="S173" s="4"/>
      <c r="T173" s="2"/>
      <c r="U173" s="2"/>
    </row>
    <row r="174" spans="1:21">
      <c r="A174" s="2" t="s">
        <v>64</v>
      </c>
      <c r="B174" s="2" t="s">
        <v>62</v>
      </c>
      <c r="C174" t="s">
        <v>324</v>
      </c>
      <c r="D174" s="2" t="s">
        <v>226</v>
      </c>
      <c r="E174" s="3">
        <v>1</v>
      </c>
      <c r="F174" s="2" t="s">
        <v>44</v>
      </c>
      <c r="G174" s="2" t="s">
        <v>49</v>
      </c>
      <c r="H174" s="2" t="s">
        <v>50</v>
      </c>
      <c r="I174" s="2" t="s">
        <v>63</v>
      </c>
      <c r="J174" s="2" t="s">
        <v>72</v>
      </c>
      <c r="K174" s="5">
        <v>8.5999999999999993E-2</v>
      </c>
      <c r="L174" s="5">
        <v>8.5999999999999993E-2</v>
      </c>
      <c r="M174" s="7"/>
      <c r="N174" s="22" t="s">
        <v>419</v>
      </c>
      <c r="O174" s="7"/>
      <c r="P174" s="4"/>
      <c r="Q174" s="4"/>
      <c r="R174" s="4"/>
      <c r="S174" s="4"/>
      <c r="T174" s="2"/>
      <c r="U174" s="2"/>
    </row>
    <row r="175" spans="1:21">
      <c r="A175" s="2" t="s">
        <v>64</v>
      </c>
      <c r="B175" s="2" t="s">
        <v>62</v>
      </c>
      <c r="C175" t="s">
        <v>324</v>
      </c>
      <c r="D175" s="2" t="s">
        <v>226</v>
      </c>
      <c r="E175" s="3">
        <v>1</v>
      </c>
      <c r="F175" s="2" t="s">
        <v>44</v>
      </c>
      <c r="G175" s="2" t="s">
        <v>49</v>
      </c>
      <c r="H175" s="2" t="s">
        <v>189</v>
      </c>
      <c r="I175" s="2" t="s">
        <v>51</v>
      </c>
      <c r="J175" s="2" t="s">
        <v>52</v>
      </c>
      <c r="K175" s="5">
        <v>3.5000000000000003E-2</v>
      </c>
      <c r="L175" s="5">
        <v>3.5000000000000003E-2</v>
      </c>
      <c r="M175" s="4"/>
      <c r="N175" s="22" t="s">
        <v>419</v>
      </c>
      <c r="O175" s="4"/>
      <c r="P175" s="4"/>
      <c r="Q175" s="4"/>
      <c r="R175" s="4"/>
      <c r="S175" s="4"/>
      <c r="T175" s="2"/>
      <c r="U175" s="2"/>
    </row>
    <row r="176" spans="1:21">
      <c r="A176" s="2" t="s">
        <v>64</v>
      </c>
      <c r="B176" s="2" t="s">
        <v>62</v>
      </c>
      <c r="C176" t="s">
        <v>329</v>
      </c>
      <c r="D176" s="2" t="s">
        <v>226</v>
      </c>
      <c r="E176" s="3">
        <v>2</v>
      </c>
      <c r="F176" s="2" t="s">
        <v>62</v>
      </c>
      <c r="G176" s="2" t="s">
        <v>56</v>
      </c>
      <c r="H176" s="2" t="s">
        <v>134</v>
      </c>
      <c r="I176" s="2" t="s">
        <v>171</v>
      </c>
      <c r="J176" s="2" t="s">
        <v>72</v>
      </c>
      <c r="K176" s="5">
        <v>6.4000000000000001E-2</v>
      </c>
      <c r="L176" s="5">
        <v>6.4000000000000001E-2</v>
      </c>
      <c r="M176" s="4"/>
      <c r="N176" s="22" t="s">
        <v>419</v>
      </c>
      <c r="O176" s="4"/>
      <c r="P176" s="4"/>
      <c r="Q176" s="4"/>
      <c r="R176" s="4"/>
      <c r="S176" s="4"/>
      <c r="T176" s="2"/>
      <c r="U176" s="2"/>
    </row>
    <row r="177" spans="1:21">
      <c r="A177" s="2" t="s">
        <v>64</v>
      </c>
      <c r="B177" s="2" t="s">
        <v>62</v>
      </c>
      <c r="C177" t="s">
        <v>368</v>
      </c>
      <c r="D177" s="2" t="s">
        <v>226</v>
      </c>
      <c r="E177" s="3">
        <v>2</v>
      </c>
      <c r="F177" s="2" t="s">
        <v>77</v>
      </c>
      <c r="G177" s="2" t="s">
        <v>156</v>
      </c>
      <c r="H177" s="2" t="s">
        <v>157</v>
      </c>
      <c r="I177" s="2" t="s">
        <v>51</v>
      </c>
      <c r="J177" s="2" t="s">
        <v>72</v>
      </c>
      <c r="K177" s="5">
        <v>0.01</v>
      </c>
      <c r="L177" s="5">
        <v>0.01</v>
      </c>
      <c r="M177" s="4"/>
      <c r="N177" s="22" t="s">
        <v>419</v>
      </c>
      <c r="O177" s="4"/>
      <c r="P177" s="4"/>
      <c r="Q177" s="4"/>
      <c r="R177" s="4"/>
      <c r="S177" s="4"/>
      <c r="T177" s="2"/>
      <c r="U177" s="2"/>
    </row>
    <row r="178" spans="1:21">
      <c r="A178" s="2" t="s">
        <v>78</v>
      </c>
      <c r="B178" s="2" t="s">
        <v>77</v>
      </c>
      <c r="C178" t="s">
        <v>257</v>
      </c>
      <c r="D178" s="2" t="s">
        <v>226</v>
      </c>
      <c r="E178" s="3">
        <v>1</v>
      </c>
      <c r="F178" s="2" t="s">
        <v>55</v>
      </c>
      <c r="G178" s="2" t="s">
        <v>49</v>
      </c>
      <c r="H178" s="2" t="s">
        <v>50</v>
      </c>
      <c r="I178" s="2" t="s">
        <v>63</v>
      </c>
      <c r="J178" s="2" t="s">
        <v>52</v>
      </c>
      <c r="K178" s="5">
        <v>2.3E-2</v>
      </c>
      <c r="L178" s="5">
        <v>2.3E-2</v>
      </c>
      <c r="M178" s="7"/>
      <c r="N178" s="22" t="s">
        <v>420</v>
      </c>
      <c r="O178" s="7"/>
      <c r="P178" s="4"/>
      <c r="Q178" s="4"/>
      <c r="R178" s="4"/>
      <c r="S178" s="4"/>
      <c r="T178" s="2"/>
      <c r="U178" s="2"/>
    </row>
    <row r="179" spans="1:21">
      <c r="A179" s="2" t="s">
        <v>78</v>
      </c>
      <c r="B179" s="2" t="s">
        <v>77</v>
      </c>
      <c r="C179" t="s">
        <v>257</v>
      </c>
      <c r="D179" s="2" t="s">
        <v>226</v>
      </c>
      <c r="E179" s="3">
        <v>1</v>
      </c>
      <c r="F179" s="2" t="s">
        <v>55</v>
      </c>
      <c r="G179" s="2" t="s">
        <v>49</v>
      </c>
      <c r="H179" s="2" t="s">
        <v>189</v>
      </c>
      <c r="I179" s="2" t="s">
        <v>63</v>
      </c>
      <c r="J179" s="2" t="s">
        <v>52</v>
      </c>
      <c r="K179" s="5">
        <v>2.3E-2</v>
      </c>
      <c r="L179" s="5">
        <v>2.3E-2</v>
      </c>
      <c r="M179" s="7"/>
      <c r="N179" s="22" t="s">
        <v>420</v>
      </c>
      <c r="O179" s="7"/>
      <c r="P179" s="4"/>
      <c r="Q179" s="4"/>
      <c r="R179" s="4"/>
      <c r="S179" s="4"/>
      <c r="T179" s="2"/>
      <c r="U179" s="2"/>
    </row>
    <row r="180" spans="1:21">
      <c r="A180" s="2" t="s">
        <v>78</v>
      </c>
      <c r="B180" s="2" t="s">
        <v>77</v>
      </c>
      <c r="C180" t="s">
        <v>321</v>
      </c>
      <c r="D180" s="2" t="s">
        <v>226</v>
      </c>
      <c r="E180" s="3">
        <v>1</v>
      </c>
      <c r="F180" s="2" t="s">
        <v>46</v>
      </c>
      <c r="G180" s="2" t="s">
        <v>49</v>
      </c>
      <c r="H180" s="2" t="s">
        <v>50</v>
      </c>
      <c r="I180" s="2" t="s">
        <v>63</v>
      </c>
      <c r="J180" s="2" t="s">
        <v>52</v>
      </c>
      <c r="K180" s="5">
        <v>7.4999999999999997E-2</v>
      </c>
      <c r="L180" s="5">
        <v>7.4999999999999997E-2</v>
      </c>
      <c r="M180" s="7"/>
      <c r="N180" s="22" t="s">
        <v>420</v>
      </c>
      <c r="O180" s="7"/>
      <c r="P180" s="4"/>
      <c r="Q180" s="4"/>
      <c r="R180" s="4"/>
      <c r="S180" s="4"/>
      <c r="T180" s="2"/>
      <c r="U180" s="2"/>
    </row>
    <row r="181" spans="1:21">
      <c r="A181" s="2" t="s">
        <v>78</v>
      </c>
      <c r="B181" s="2" t="s">
        <v>77</v>
      </c>
      <c r="C181" t="s">
        <v>321</v>
      </c>
      <c r="D181" s="2" t="s">
        <v>226</v>
      </c>
      <c r="E181" s="3">
        <v>1</v>
      </c>
      <c r="F181" s="2" t="s">
        <v>46</v>
      </c>
      <c r="G181" s="2" t="s">
        <v>49</v>
      </c>
      <c r="H181" s="2" t="s">
        <v>217</v>
      </c>
      <c r="I181" s="2" t="s">
        <v>51</v>
      </c>
      <c r="J181" s="2" t="s">
        <v>52</v>
      </c>
      <c r="K181" s="5">
        <v>7.4999999999999997E-2</v>
      </c>
      <c r="L181" s="5">
        <v>7.4999999999999997E-2</v>
      </c>
      <c r="M181" s="7"/>
      <c r="N181" s="22" t="s">
        <v>420</v>
      </c>
      <c r="O181" s="7"/>
      <c r="P181" s="4"/>
      <c r="Q181" s="4"/>
      <c r="R181" s="4"/>
      <c r="S181" s="4"/>
      <c r="T181" s="2"/>
      <c r="U181" s="2"/>
    </row>
    <row r="182" spans="1:21">
      <c r="A182" s="2" t="s">
        <v>78</v>
      </c>
      <c r="B182" s="2" t="s">
        <v>77</v>
      </c>
      <c r="C182" t="s">
        <v>251</v>
      </c>
      <c r="D182" s="2" t="s">
        <v>226</v>
      </c>
      <c r="E182" s="3">
        <v>1</v>
      </c>
      <c r="F182" s="2" t="s">
        <v>44</v>
      </c>
      <c r="G182" s="2" t="s">
        <v>49</v>
      </c>
      <c r="H182" s="2" t="s">
        <v>50</v>
      </c>
      <c r="I182" s="2" t="s">
        <v>51</v>
      </c>
      <c r="J182" s="2" t="s">
        <v>52</v>
      </c>
      <c r="K182" s="5">
        <v>2.1000000000000001E-2</v>
      </c>
      <c r="L182" s="5">
        <v>2.1000000000000001E-2</v>
      </c>
      <c r="M182" s="7"/>
      <c r="N182" s="22" t="s">
        <v>420</v>
      </c>
      <c r="O182" s="7"/>
      <c r="P182" s="4"/>
      <c r="Q182" s="4"/>
      <c r="R182" s="4"/>
      <c r="S182" s="4"/>
      <c r="T182" s="2"/>
      <c r="U182" s="2"/>
    </row>
    <row r="183" spans="1:21">
      <c r="A183" s="2" t="s">
        <v>78</v>
      </c>
      <c r="B183" s="2" t="s">
        <v>77</v>
      </c>
      <c r="C183" t="s">
        <v>251</v>
      </c>
      <c r="D183" s="2" t="s">
        <v>226</v>
      </c>
      <c r="E183" s="3">
        <v>1</v>
      </c>
      <c r="F183" s="2" t="s">
        <v>44</v>
      </c>
      <c r="G183" s="2" t="s">
        <v>49</v>
      </c>
      <c r="H183" s="2" t="s">
        <v>86</v>
      </c>
      <c r="I183" s="2" t="s">
        <v>51</v>
      </c>
      <c r="J183" s="2" t="s">
        <v>52</v>
      </c>
      <c r="K183" s="5">
        <v>2.1000000000000001E-2</v>
      </c>
      <c r="L183" s="5">
        <v>2.1000000000000001E-2</v>
      </c>
      <c r="M183" s="7"/>
      <c r="N183" s="22" t="s">
        <v>420</v>
      </c>
      <c r="O183" s="7"/>
      <c r="P183" s="4"/>
      <c r="Q183" s="4"/>
      <c r="R183" s="4"/>
      <c r="S183" s="4"/>
      <c r="T183" s="2"/>
      <c r="U183" s="2"/>
    </row>
    <row r="184" spans="1:21">
      <c r="A184" s="2" t="s">
        <v>78</v>
      </c>
      <c r="B184" s="2" t="s">
        <v>77</v>
      </c>
      <c r="C184" t="s">
        <v>258</v>
      </c>
      <c r="D184" s="2" t="s">
        <v>226</v>
      </c>
      <c r="E184" s="3">
        <v>1</v>
      </c>
      <c r="F184" s="2" t="s">
        <v>62</v>
      </c>
      <c r="G184" s="2" t="s">
        <v>49</v>
      </c>
      <c r="H184" s="2" t="s">
        <v>50</v>
      </c>
      <c r="I184" s="2" t="s">
        <v>51</v>
      </c>
      <c r="J184" s="2" t="s">
        <v>52</v>
      </c>
      <c r="K184" s="5">
        <v>0.01</v>
      </c>
      <c r="L184" s="5">
        <v>0.01</v>
      </c>
      <c r="M184" s="7"/>
      <c r="N184" s="22" t="s">
        <v>420</v>
      </c>
      <c r="O184" s="7"/>
      <c r="P184" s="4"/>
      <c r="Q184" s="4"/>
      <c r="R184" s="4"/>
      <c r="S184" s="4"/>
      <c r="T184" s="2"/>
      <c r="U184" s="2"/>
    </row>
    <row r="185" spans="1:21">
      <c r="A185" s="2" t="s">
        <v>78</v>
      </c>
      <c r="B185" s="2" t="s">
        <v>77</v>
      </c>
      <c r="C185" t="s">
        <v>258</v>
      </c>
      <c r="D185" s="2" t="s">
        <v>226</v>
      </c>
      <c r="E185" s="3">
        <v>1</v>
      </c>
      <c r="F185" s="2" t="s">
        <v>62</v>
      </c>
      <c r="G185" s="2" t="s">
        <v>49</v>
      </c>
      <c r="H185" s="2" t="s">
        <v>147</v>
      </c>
      <c r="I185" s="2" t="s">
        <v>176</v>
      </c>
      <c r="J185" s="2" t="s">
        <v>52</v>
      </c>
      <c r="K185" s="5">
        <v>0.01</v>
      </c>
      <c r="L185" s="5">
        <v>0.01</v>
      </c>
      <c r="M185" s="7"/>
      <c r="N185" s="22" t="s">
        <v>420</v>
      </c>
      <c r="O185" s="7"/>
      <c r="P185" s="4"/>
      <c r="Q185" s="4"/>
      <c r="R185" s="4"/>
      <c r="S185" s="4"/>
      <c r="T185" s="2"/>
      <c r="U185" s="2"/>
    </row>
    <row r="186" spans="1:21">
      <c r="A186" s="2" t="s">
        <v>78</v>
      </c>
      <c r="B186" s="2" t="s">
        <v>77</v>
      </c>
      <c r="C186" t="s">
        <v>255</v>
      </c>
      <c r="D186" s="2" t="s">
        <v>226</v>
      </c>
      <c r="E186" s="3">
        <v>1</v>
      </c>
      <c r="F186" s="2" t="s">
        <v>77</v>
      </c>
      <c r="G186" s="2" t="s">
        <v>49</v>
      </c>
      <c r="H186" s="2" t="s">
        <v>50</v>
      </c>
      <c r="I186" s="2" t="s">
        <v>51</v>
      </c>
      <c r="J186" s="2" t="s">
        <v>52</v>
      </c>
      <c r="K186" s="5">
        <v>8.9999999999999993E-3</v>
      </c>
      <c r="L186" s="5">
        <v>8.9999999999999993E-3</v>
      </c>
      <c r="M186" s="4"/>
      <c r="N186" s="22" t="s">
        <v>420</v>
      </c>
      <c r="O186" s="4"/>
      <c r="P186" s="4"/>
      <c r="Q186" s="4"/>
      <c r="R186" s="4"/>
      <c r="S186" s="4"/>
      <c r="T186" s="2"/>
      <c r="U186" s="2"/>
    </row>
    <row r="187" spans="1:21">
      <c r="A187" s="2" t="s">
        <v>78</v>
      </c>
      <c r="B187" s="2" t="s">
        <v>77</v>
      </c>
      <c r="C187" t="s">
        <v>255</v>
      </c>
      <c r="D187" s="2" t="s">
        <v>226</v>
      </c>
      <c r="E187" s="3">
        <v>1</v>
      </c>
      <c r="F187" s="2" t="s">
        <v>77</v>
      </c>
      <c r="G187" s="2" t="s">
        <v>49</v>
      </c>
      <c r="H187" s="2" t="s">
        <v>165</v>
      </c>
      <c r="I187" s="2" t="s">
        <v>51</v>
      </c>
      <c r="J187" s="2" t="s">
        <v>52</v>
      </c>
      <c r="K187" s="5">
        <v>8.9999999999999993E-3</v>
      </c>
      <c r="L187" s="5">
        <v>8.9999999999999993E-3</v>
      </c>
      <c r="M187" s="4"/>
      <c r="N187" s="22" t="s">
        <v>420</v>
      </c>
      <c r="O187" s="4"/>
      <c r="P187" s="4"/>
      <c r="Q187" s="4"/>
      <c r="R187" s="4"/>
      <c r="S187" s="4"/>
      <c r="T187" s="2"/>
      <c r="U187" s="2"/>
    </row>
  </sheetData>
  <sortState ref="A2:L187">
    <sortCondition ref="C2:C18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"/>
  <sheetViews>
    <sheetView workbookViewId="0">
      <selection sqref="A1:M4"/>
    </sheetView>
  </sheetViews>
  <sheetFormatPr defaultRowHeight="15"/>
  <cols>
    <col min="1" max="1" width="13.140625" customWidth="1"/>
    <col min="2" max="2" width="13" customWidth="1"/>
    <col min="4" max="4" width="10.42578125" customWidth="1"/>
    <col min="5" max="6" width="14.5703125" customWidth="1"/>
    <col min="7" max="7" width="18.7109375" customWidth="1"/>
    <col min="8" max="8" width="12.5703125" customWidth="1"/>
    <col min="9" max="10" width="14.7109375" customWidth="1"/>
    <col min="11" max="11" width="13.28515625" customWidth="1"/>
    <col min="12" max="12" width="12.5703125" customWidth="1"/>
    <col min="13" max="13" width="15.7109375" customWidth="1"/>
  </cols>
  <sheetData>
    <row r="1" spans="1:13">
      <c r="A1" t="s">
        <v>10</v>
      </c>
      <c r="B1" t="s">
        <v>0</v>
      </c>
      <c r="C1" t="s">
        <v>224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35</v>
      </c>
      <c r="L1" t="s">
        <v>36</v>
      </c>
      <c r="M1" t="s">
        <v>37</v>
      </c>
    </row>
    <row r="2" spans="1:13">
      <c r="A2" t="s">
        <v>75</v>
      </c>
      <c r="B2" t="s">
        <v>44</v>
      </c>
      <c r="C2" t="s">
        <v>226</v>
      </c>
      <c r="D2" t="s">
        <v>113</v>
      </c>
      <c r="E2" t="s">
        <v>47</v>
      </c>
      <c r="F2" t="s">
        <v>85</v>
      </c>
      <c r="G2" t="s">
        <v>49</v>
      </c>
      <c r="H2" t="s">
        <v>86</v>
      </c>
      <c r="I2" t="s">
        <v>152</v>
      </c>
      <c r="J2" t="s">
        <v>52</v>
      </c>
      <c r="K2">
        <v>35</v>
      </c>
      <c r="L2">
        <v>480.77</v>
      </c>
      <c r="M2">
        <v>0.48</v>
      </c>
    </row>
    <row r="3" spans="1:13">
      <c r="A3" t="s">
        <v>94</v>
      </c>
      <c r="B3" t="s">
        <v>44</v>
      </c>
      <c r="C3" t="s">
        <v>226</v>
      </c>
      <c r="D3" t="s">
        <v>55</v>
      </c>
      <c r="E3" t="s">
        <v>47</v>
      </c>
      <c r="F3" t="s">
        <v>85</v>
      </c>
      <c r="G3" t="s">
        <v>49</v>
      </c>
      <c r="H3" t="s">
        <v>86</v>
      </c>
      <c r="I3" t="s">
        <v>178</v>
      </c>
      <c r="J3" t="s">
        <v>52</v>
      </c>
      <c r="K3">
        <v>10</v>
      </c>
      <c r="L3">
        <v>80.45</v>
      </c>
      <c r="M3">
        <v>0.08</v>
      </c>
    </row>
    <row r="4" spans="1:13">
      <c r="A4" t="s">
        <v>106</v>
      </c>
      <c r="B4" t="s">
        <v>44</v>
      </c>
      <c r="C4" t="s">
        <v>226</v>
      </c>
      <c r="D4" t="s">
        <v>62</v>
      </c>
      <c r="E4" t="s">
        <v>47</v>
      </c>
      <c r="F4" t="s">
        <v>85</v>
      </c>
      <c r="G4" t="s">
        <v>49</v>
      </c>
      <c r="H4" t="s">
        <v>86</v>
      </c>
      <c r="I4" t="s">
        <v>169</v>
      </c>
      <c r="J4" t="s">
        <v>52</v>
      </c>
      <c r="K4">
        <v>44</v>
      </c>
      <c r="L4">
        <v>385.96</v>
      </c>
      <c r="M4">
        <v>0.39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AT187"/>
  <sheetViews>
    <sheetView workbookViewId="0">
      <selection activeCell="K1" activeCellId="2" sqref="B1:B1048576 E1:E1048576 K1:K1048576"/>
    </sheetView>
  </sheetViews>
  <sheetFormatPr defaultRowHeight="15"/>
  <cols>
    <col min="1" max="1" width="9.140625" style="15"/>
    <col min="3" max="3" width="9.140625" style="23"/>
    <col min="16" max="16" width="17.28515625" customWidth="1"/>
    <col min="17" max="17" width="24" bestFit="1" customWidth="1"/>
    <col min="21" max="21" width="21" customWidth="1"/>
    <col min="22" max="22" width="22" customWidth="1"/>
    <col min="45" max="45" width="21" bestFit="1" customWidth="1"/>
    <col min="46" max="46" width="24" bestFit="1" customWidth="1"/>
  </cols>
  <sheetData>
    <row r="1" spans="1:46">
      <c r="A1" s="21" t="s">
        <v>390</v>
      </c>
      <c r="B1" s="1" t="s">
        <v>10</v>
      </c>
      <c r="C1" s="23" t="s">
        <v>0</v>
      </c>
      <c r="D1" s="1" t="s">
        <v>224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35</v>
      </c>
      <c r="M1" s="1" t="s">
        <v>36</v>
      </c>
      <c r="N1" s="1" t="s">
        <v>37</v>
      </c>
    </row>
    <row r="2" spans="1:46">
      <c r="A2" s="22" t="s">
        <v>391</v>
      </c>
      <c r="B2" s="2" t="s">
        <v>81</v>
      </c>
      <c r="C2" s="23">
        <f>VLOOKUP(B2,P$73:R$106,3,0)</f>
        <v>2</v>
      </c>
      <c r="D2" s="2" t="s">
        <v>225</v>
      </c>
      <c r="E2" s="2" t="s">
        <v>79</v>
      </c>
      <c r="F2" s="2" t="s">
        <v>47</v>
      </c>
      <c r="G2" s="2" t="s">
        <v>48</v>
      </c>
      <c r="H2" s="2" t="s">
        <v>49</v>
      </c>
      <c r="I2" s="2" t="s">
        <v>50</v>
      </c>
      <c r="J2" s="2" t="s">
        <v>80</v>
      </c>
      <c r="K2" s="2" t="s">
        <v>52</v>
      </c>
      <c r="L2" s="5">
        <v>135</v>
      </c>
      <c r="M2" s="5">
        <v>3552.63</v>
      </c>
      <c r="N2" s="5">
        <v>3.55</v>
      </c>
      <c r="P2" s="10" t="s">
        <v>228</v>
      </c>
      <c r="Q2" t="s">
        <v>232</v>
      </c>
      <c r="U2" s="10" t="s">
        <v>228</v>
      </c>
      <c r="V2" t="s">
        <v>231</v>
      </c>
      <c r="X2" t="s">
        <v>228</v>
      </c>
      <c r="Y2" t="s">
        <v>232</v>
      </c>
    </row>
    <row r="3" spans="1:46">
      <c r="A3" s="22" t="s">
        <v>391</v>
      </c>
      <c r="B3" s="2" t="s">
        <v>81</v>
      </c>
      <c r="C3" s="23">
        <v>2</v>
      </c>
      <c r="D3" s="2" t="s">
        <v>225</v>
      </c>
      <c r="E3" s="2" t="s">
        <v>55</v>
      </c>
      <c r="F3" s="2" t="s">
        <v>47</v>
      </c>
      <c r="G3" s="2" t="s">
        <v>48</v>
      </c>
      <c r="H3" s="2" t="s">
        <v>49</v>
      </c>
      <c r="I3" s="2" t="s">
        <v>50</v>
      </c>
      <c r="J3" s="2" t="s">
        <v>80</v>
      </c>
      <c r="K3" s="2" t="s">
        <v>52</v>
      </c>
      <c r="L3" s="5">
        <v>180</v>
      </c>
      <c r="M3" s="5">
        <v>3415.56</v>
      </c>
      <c r="N3" s="5">
        <v>3.42</v>
      </c>
      <c r="P3" s="11" t="s">
        <v>189</v>
      </c>
      <c r="Q3" s="15"/>
      <c r="U3" s="11" t="s">
        <v>226</v>
      </c>
      <c r="V3" s="15">
        <v>63</v>
      </c>
      <c r="X3" t="s">
        <v>226</v>
      </c>
      <c r="Y3">
        <v>1.3355555555555554</v>
      </c>
      <c r="AC3" t="s">
        <v>233</v>
      </c>
      <c r="AS3" s="11"/>
      <c r="AT3" s="15"/>
    </row>
    <row r="4" spans="1:46">
      <c r="A4" s="22" t="s">
        <v>391</v>
      </c>
      <c r="B4" s="2" t="s">
        <v>81</v>
      </c>
      <c r="C4" s="23">
        <v>2</v>
      </c>
      <c r="D4" s="2" t="s">
        <v>225</v>
      </c>
      <c r="E4" s="2" t="s">
        <v>95</v>
      </c>
      <c r="F4" s="2" t="s">
        <v>47</v>
      </c>
      <c r="G4" s="2" t="s">
        <v>48</v>
      </c>
      <c r="H4" s="2" t="s">
        <v>49</v>
      </c>
      <c r="I4" s="2" t="s">
        <v>50</v>
      </c>
      <c r="J4" s="2" t="s">
        <v>80</v>
      </c>
      <c r="K4" s="2" t="s">
        <v>52</v>
      </c>
      <c r="L4" s="5">
        <v>90</v>
      </c>
      <c r="M4" s="5">
        <v>2647.06</v>
      </c>
      <c r="N4" s="5">
        <v>2.65</v>
      </c>
      <c r="P4" s="11" t="s">
        <v>86</v>
      </c>
      <c r="Q4" s="15">
        <v>0.58599999999999997</v>
      </c>
      <c r="U4" s="12" t="s">
        <v>189</v>
      </c>
      <c r="V4" s="15"/>
      <c r="X4" t="s">
        <v>86</v>
      </c>
      <c r="Y4">
        <v>0.38600000000000001</v>
      </c>
      <c r="AB4" t="s">
        <v>235</v>
      </c>
      <c r="AC4" t="s">
        <v>86</v>
      </c>
      <c r="AD4" t="s">
        <v>236</v>
      </c>
      <c r="AE4" t="s">
        <v>237</v>
      </c>
      <c r="AF4" t="s">
        <v>238</v>
      </c>
      <c r="AG4" t="s">
        <v>50</v>
      </c>
      <c r="AH4" t="s">
        <v>150</v>
      </c>
      <c r="AJ4" t="s">
        <v>134</v>
      </c>
      <c r="AS4" s="12"/>
      <c r="AT4" s="15"/>
    </row>
    <row r="5" spans="1:46">
      <c r="A5" s="22" t="s">
        <v>391</v>
      </c>
      <c r="B5" s="2" t="s">
        <v>81</v>
      </c>
      <c r="C5" s="23">
        <v>2</v>
      </c>
      <c r="D5" s="2" t="s">
        <v>225</v>
      </c>
      <c r="E5" s="2" t="s">
        <v>44</v>
      </c>
      <c r="F5" s="2" t="s">
        <v>47</v>
      </c>
      <c r="G5" s="2" t="s">
        <v>48</v>
      </c>
      <c r="H5" s="2" t="s">
        <v>49</v>
      </c>
      <c r="I5" s="2" t="s">
        <v>50</v>
      </c>
      <c r="J5" s="2" t="s">
        <v>51</v>
      </c>
      <c r="K5" s="2" t="s">
        <v>72</v>
      </c>
      <c r="L5" s="5">
        <v>40</v>
      </c>
      <c r="M5" s="5">
        <v>2040.82</v>
      </c>
      <c r="N5" s="5">
        <v>2.04</v>
      </c>
      <c r="P5" s="11" t="s">
        <v>217</v>
      </c>
      <c r="Q5" s="15"/>
      <c r="U5" s="14">
        <v>3</v>
      </c>
      <c r="V5" s="15"/>
      <c r="X5" t="s">
        <v>46</v>
      </c>
      <c r="Y5">
        <v>0.4466666666666666</v>
      </c>
      <c r="AB5">
        <v>1</v>
      </c>
      <c r="AD5">
        <v>0.22</v>
      </c>
      <c r="AG5">
        <v>1.0766666666666669</v>
      </c>
      <c r="AJ5">
        <v>1.25</v>
      </c>
      <c r="AS5" s="14"/>
      <c r="AT5" s="15"/>
    </row>
    <row r="6" spans="1:46">
      <c r="A6" s="22" t="s">
        <v>391</v>
      </c>
      <c r="B6" s="2" t="s">
        <v>81</v>
      </c>
      <c r="C6" s="23">
        <v>2</v>
      </c>
      <c r="D6" s="2" t="s">
        <v>225</v>
      </c>
      <c r="E6" s="2" t="s">
        <v>79</v>
      </c>
      <c r="F6" s="2" t="s">
        <v>47</v>
      </c>
      <c r="G6" s="2" t="s">
        <v>85</v>
      </c>
      <c r="H6" s="2" t="s">
        <v>49</v>
      </c>
      <c r="I6" s="2" t="s">
        <v>86</v>
      </c>
      <c r="J6" s="2" t="s">
        <v>51</v>
      </c>
      <c r="K6" s="2" t="s">
        <v>52</v>
      </c>
      <c r="L6" s="5">
        <v>25</v>
      </c>
      <c r="M6" s="5">
        <v>657.89</v>
      </c>
      <c r="N6" s="5">
        <v>0.66</v>
      </c>
      <c r="P6" s="11" t="s">
        <v>213</v>
      </c>
      <c r="Q6" s="15"/>
      <c r="U6" s="14">
        <v>4</v>
      </c>
      <c r="V6" s="15"/>
      <c r="X6" t="s">
        <v>44</v>
      </c>
      <c r="Y6">
        <v>0.31666666666666665</v>
      </c>
      <c r="AB6">
        <v>2</v>
      </c>
      <c r="AC6">
        <v>0.4466666666666666</v>
      </c>
      <c r="AF6">
        <v>0.24</v>
      </c>
      <c r="AG6">
        <v>2.1462500000000002</v>
      </c>
      <c r="AS6" s="14"/>
      <c r="AT6" s="15"/>
    </row>
    <row r="7" spans="1:46">
      <c r="A7" s="22" t="s">
        <v>391</v>
      </c>
      <c r="B7" s="2" t="s">
        <v>81</v>
      </c>
      <c r="C7" s="23">
        <v>2</v>
      </c>
      <c r="D7" s="2" t="s">
        <v>225</v>
      </c>
      <c r="E7" s="2" t="s">
        <v>95</v>
      </c>
      <c r="F7" s="2" t="s">
        <v>47</v>
      </c>
      <c r="G7" s="2" t="s">
        <v>85</v>
      </c>
      <c r="H7" s="2" t="s">
        <v>49</v>
      </c>
      <c r="I7" s="2" t="s">
        <v>86</v>
      </c>
      <c r="J7" s="2" t="s">
        <v>174</v>
      </c>
      <c r="K7" s="2" t="s">
        <v>52</v>
      </c>
      <c r="L7" s="5">
        <v>11</v>
      </c>
      <c r="M7" s="5">
        <v>323.52999999999997</v>
      </c>
      <c r="N7" s="5">
        <v>0.32</v>
      </c>
      <c r="P7" s="11" t="s">
        <v>167</v>
      </c>
      <c r="Q7" s="15">
        <v>0.33</v>
      </c>
      <c r="U7" s="14">
        <v>5</v>
      </c>
      <c r="V7" s="15"/>
      <c r="X7" t="s">
        <v>62</v>
      </c>
      <c r="Y7">
        <v>0.3</v>
      </c>
      <c r="AB7">
        <v>3</v>
      </c>
      <c r="AC7">
        <v>0.31666666666666665</v>
      </c>
      <c r="AF7">
        <v>0.96</v>
      </c>
      <c r="AG7">
        <v>2.2000000000000002</v>
      </c>
      <c r="AH7">
        <v>0.88</v>
      </c>
      <c r="AJ7">
        <v>0.52</v>
      </c>
      <c r="AS7" s="14"/>
      <c r="AT7" s="15"/>
    </row>
    <row r="8" spans="1:46">
      <c r="A8" s="22" t="s">
        <v>391</v>
      </c>
      <c r="B8" s="2" t="s">
        <v>81</v>
      </c>
      <c r="C8" s="23">
        <v>2</v>
      </c>
      <c r="D8" s="2" t="s">
        <v>225</v>
      </c>
      <c r="E8" s="2" t="s">
        <v>55</v>
      </c>
      <c r="F8" s="2" t="s">
        <v>47</v>
      </c>
      <c r="G8" s="2" t="s">
        <v>85</v>
      </c>
      <c r="H8" s="2" t="s">
        <v>156</v>
      </c>
      <c r="I8" s="2" t="s">
        <v>86</v>
      </c>
      <c r="J8" s="2" t="s">
        <v>174</v>
      </c>
      <c r="K8" s="2" t="s">
        <v>52</v>
      </c>
      <c r="L8" s="5">
        <v>14</v>
      </c>
      <c r="M8" s="5">
        <v>265.64999999999998</v>
      </c>
      <c r="N8" s="5">
        <v>0.27</v>
      </c>
      <c r="P8" s="11" t="s">
        <v>180</v>
      </c>
      <c r="Q8" s="15">
        <v>0.27</v>
      </c>
      <c r="U8" s="12" t="s">
        <v>86</v>
      </c>
      <c r="V8" s="15">
        <v>10</v>
      </c>
      <c r="X8" t="s">
        <v>77</v>
      </c>
      <c r="Y8">
        <v>0.42333333333333334</v>
      </c>
      <c r="AB8">
        <v>4</v>
      </c>
      <c r="AC8">
        <v>0.3</v>
      </c>
      <c r="AE8">
        <v>0.26</v>
      </c>
      <c r="AG8">
        <v>1.8</v>
      </c>
      <c r="AJ8">
        <v>0.36</v>
      </c>
      <c r="AS8" s="12"/>
      <c r="AT8" s="15"/>
    </row>
    <row r="9" spans="1:46">
      <c r="A9" s="22" t="s">
        <v>391</v>
      </c>
      <c r="B9" s="2" t="s">
        <v>81</v>
      </c>
      <c r="C9" s="23">
        <v>2</v>
      </c>
      <c r="D9" s="2" t="s">
        <v>225</v>
      </c>
      <c r="E9" s="2" t="s">
        <v>62</v>
      </c>
      <c r="F9" s="2" t="s">
        <v>47</v>
      </c>
      <c r="G9" s="2" t="s">
        <v>85</v>
      </c>
      <c r="H9" s="2" t="s">
        <v>49</v>
      </c>
      <c r="I9" s="2" t="s">
        <v>134</v>
      </c>
      <c r="J9" s="2" t="s">
        <v>51</v>
      </c>
      <c r="K9" s="2" t="s">
        <v>72</v>
      </c>
      <c r="L9" s="5">
        <v>3</v>
      </c>
      <c r="M9" s="5">
        <v>206.9</v>
      </c>
      <c r="N9" s="5">
        <v>0.21</v>
      </c>
      <c r="P9" s="11" t="s">
        <v>199</v>
      </c>
      <c r="Q9" s="15"/>
      <c r="U9" s="14">
        <v>2</v>
      </c>
      <c r="V9" s="15">
        <v>3</v>
      </c>
      <c r="X9" t="s">
        <v>167</v>
      </c>
      <c r="Y9">
        <v>0.22</v>
      </c>
      <c r="AB9">
        <v>5</v>
      </c>
      <c r="AC9">
        <v>0.42333333333333334</v>
      </c>
      <c r="AE9">
        <v>0.38500000000000001</v>
      </c>
      <c r="AF9">
        <v>0.3</v>
      </c>
      <c r="AG9">
        <v>1.982</v>
      </c>
      <c r="AS9" s="14"/>
      <c r="AT9" s="15"/>
    </row>
    <row r="10" spans="1:46">
      <c r="A10" s="22" t="s">
        <v>391</v>
      </c>
      <c r="B10" s="2" t="s">
        <v>81</v>
      </c>
      <c r="C10" s="23">
        <v>2</v>
      </c>
      <c r="D10" s="2" t="s">
        <v>225</v>
      </c>
      <c r="E10" s="2" t="s">
        <v>185</v>
      </c>
      <c r="F10" s="2" t="s">
        <v>47</v>
      </c>
      <c r="G10" s="2" t="s">
        <v>186</v>
      </c>
      <c r="H10" s="2" t="s">
        <v>186</v>
      </c>
      <c r="I10" s="2" t="s">
        <v>187</v>
      </c>
      <c r="J10" s="2" t="s">
        <v>186</v>
      </c>
      <c r="K10" s="2" t="s">
        <v>186</v>
      </c>
      <c r="L10" s="6"/>
      <c r="M10" s="6"/>
      <c r="N10" s="6"/>
      <c r="P10" s="11" t="s">
        <v>204</v>
      </c>
      <c r="Q10" s="15"/>
      <c r="U10" s="14">
        <v>3</v>
      </c>
      <c r="V10" s="15">
        <v>3</v>
      </c>
      <c r="X10" t="s">
        <v>55</v>
      </c>
      <c r="Y10">
        <v>0.22</v>
      </c>
      <c r="AS10" s="14"/>
      <c r="AT10" s="15"/>
    </row>
    <row r="11" spans="1:46">
      <c r="A11" s="22" t="s">
        <v>391</v>
      </c>
      <c r="B11" s="2" t="s">
        <v>81</v>
      </c>
      <c r="C11" s="23">
        <v>2</v>
      </c>
      <c r="D11" s="2" t="s">
        <v>225</v>
      </c>
      <c r="E11" s="2" t="s">
        <v>188</v>
      </c>
      <c r="F11" s="2" t="s">
        <v>47</v>
      </c>
      <c r="G11" s="2" t="s">
        <v>186</v>
      </c>
      <c r="H11" s="2" t="s">
        <v>186</v>
      </c>
      <c r="I11" s="2" t="s">
        <v>187</v>
      </c>
      <c r="J11" s="2" t="s">
        <v>186</v>
      </c>
      <c r="K11" s="2" t="s">
        <v>186</v>
      </c>
      <c r="L11" s="6"/>
      <c r="M11" s="6"/>
      <c r="N11" s="6"/>
      <c r="P11" s="11" t="s">
        <v>187</v>
      </c>
      <c r="Q11" s="15"/>
      <c r="U11" s="14">
        <v>4</v>
      </c>
      <c r="V11" s="15">
        <v>1</v>
      </c>
      <c r="X11" t="s">
        <v>165</v>
      </c>
      <c r="Y11">
        <v>0.32250000000000001</v>
      </c>
      <c r="AC11" t="s">
        <v>239</v>
      </c>
      <c r="AS11" s="14"/>
      <c r="AT11" s="15"/>
    </row>
    <row r="12" spans="1:46">
      <c r="A12" s="22" t="s">
        <v>391</v>
      </c>
      <c r="B12" s="2" t="s">
        <v>81</v>
      </c>
      <c r="C12" s="23">
        <v>2</v>
      </c>
      <c r="D12" s="2" t="s">
        <v>225</v>
      </c>
      <c r="E12" s="2" t="s">
        <v>100</v>
      </c>
      <c r="F12" s="2" t="s">
        <v>47</v>
      </c>
      <c r="G12" s="2" t="s">
        <v>155</v>
      </c>
      <c r="H12" s="2" t="s">
        <v>49</v>
      </c>
      <c r="I12" s="2" t="s">
        <v>189</v>
      </c>
      <c r="J12" s="2" t="s">
        <v>51</v>
      </c>
      <c r="K12" s="2" t="s">
        <v>72</v>
      </c>
      <c r="L12" s="6"/>
      <c r="M12" s="6"/>
      <c r="N12" s="6"/>
      <c r="P12" s="11" t="s">
        <v>165</v>
      </c>
      <c r="Q12" s="15">
        <v>0.32250000000000001</v>
      </c>
      <c r="U12" s="14">
        <v>5</v>
      </c>
      <c r="V12" s="15">
        <v>3</v>
      </c>
      <c r="AB12" t="s">
        <v>235</v>
      </c>
      <c r="AC12" t="s">
        <v>86</v>
      </c>
      <c r="AD12" t="s">
        <v>236</v>
      </c>
      <c r="AF12" t="s">
        <v>238</v>
      </c>
      <c r="AG12" t="s">
        <v>50</v>
      </c>
      <c r="AI12" t="s">
        <v>168</v>
      </c>
      <c r="AJ12" t="s">
        <v>134</v>
      </c>
      <c r="AS12" s="14"/>
      <c r="AT12" s="15"/>
    </row>
    <row r="13" spans="1:46">
      <c r="A13" s="22" t="s">
        <v>391</v>
      </c>
      <c r="B13" s="2" t="s">
        <v>81</v>
      </c>
      <c r="C13" s="23">
        <v>2</v>
      </c>
      <c r="D13" s="2" t="s">
        <v>225</v>
      </c>
      <c r="E13" s="2" t="s">
        <v>113</v>
      </c>
      <c r="F13" s="2" t="s">
        <v>47</v>
      </c>
      <c r="G13" s="2" t="s">
        <v>186</v>
      </c>
      <c r="H13" s="2" t="s">
        <v>186</v>
      </c>
      <c r="I13" s="2" t="s">
        <v>191</v>
      </c>
      <c r="J13" s="2" t="s">
        <v>186</v>
      </c>
      <c r="K13" s="2" t="s">
        <v>186</v>
      </c>
      <c r="L13" s="6"/>
      <c r="M13" s="6"/>
      <c r="N13" s="6"/>
      <c r="P13" s="11" t="s">
        <v>147</v>
      </c>
      <c r="Q13" s="15">
        <v>0.39200000000000002</v>
      </c>
      <c r="U13" s="12" t="s">
        <v>217</v>
      </c>
      <c r="V13" s="15"/>
      <c r="X13" t="s">
        <v>62</v>
      </c>
      <c r="Y13">
        <v>0.26</v>
      </c>
      <c r="AB13">
        <v>1</v>
      </c>
      <c r="AC13">
        <v>1.1400000000000001</v>
      </c>
      <c r="AG13">
        <v>1.3409135802469137</v>
      </c>
      <c r="AS13" s="12"/>
      <c r="AT13" s="15"/>
    </row>
    <row r="14" spans="1:46">
      <c r="A14" s="22" t="s">
        <v>392</v>
      </c>
      <c r="B14" s="2" t="s">
        <v>132</v>
      </c>
      <c r="C14" s="23">
        <v>1</v>
      </c>
      <c r="D14" s="2" t="s">
        <v>225</v>
      </c>
      <c r="E14" s="2" t="s">
        <v>46</v>
      </c>
      <c r="F14" s="2" t="s">
        <v>47</v>
      </c>
      <c r="G14" s="2" t="s">
        <v>48</v>
      </c>
      <c r="H14" s="2" t="s">
        <v>49</v>
      </c>
      <c r="I14" s="2" t="s">
        <v>50</v>
      </c>
      <c r="J14" s="2" t="s">
        <v>51</v>
      </c>
      <c r="K14" s="2" t="s">
        <v>52</v>
      </c>
      <c r="L14" s="5">
        <v>40</v>
      </c>
      <c r="M14" s="5">
        <v>1351.35</v>
      </c>
      <c r="N14" s="5">
        <v>1.35</v>
      </c>
      <c r="P14" s="11" t="s">
        <v>191</v>
      </c>
      <c r="Q14" s="15"/>
      <c r="U14" s="14">
        <v>3</v>
      </c>
      <c r="V14" s="15"/>
      <c r="X14" t="s">
        <v>77</v>
      </c>
      <c r="Y14">
        <v>0.38500000000000001</v>
      </c>
      <c r="AB14">
        <v>2</v>
      </c>
      <c r="AC14">
        <v>0.48833333333333334</v>
      </c>
      <c r="AG14">
        <v>2.5309999999999997</v>
      </c>
      <c r="AJ14">
        <v>0.21</v>
      </c>
      <c r="AS14" s="14"/>
      <c r="AT14" s="15"/>
    </row>
    <row r="15" spans="1:46">
      <c r="A15" s="22" t="s">
        <v>392</v>
      </c>
      <c r="B15" s="2" t="s">
        <v>132</v>
      </c>
      <c r="C15" s="23">
        <v>1</v>
      </c>
      <c r="D15" s="2" t="s">
        <v>225</v>
      </c>
      <c r="E15" s="2" t="s">
        <v>55</v>
      </c>
      <c r="F15" s="2" t="s">
        <v>47</v>
      </c>
      <c r="G15" s="2" t="s">
        <v>48</v>
      </c>
      <c r="H15" s="2" t="s">
        <v>56</v>
      </c>
      <c r="I15" s="2" t="s">
        <v>50</v>
      </c>
      <c r="J15" s="2" t="s">
        <v>51</v>
      </c>
      <c r="K15" s="2" t="s">
        <v>52</v>
      </c>
      <c r="L15" s="5">
        <v>20</v>
      </c>
      <c r="M15" s="5">
        <v>743.49</v>
      </c>
      <c r="N15" s="5">
        <v>0.74</v>
      </c>
      <c r="P15" s="11" t="s">
        <v>202</v>
      </c>
      <c r="Q15" s="15"/>
      <c r="U15" s="14">
        <v>5</v>
      </c>
      <c r="V15" s="15"/>
      <c r="X15" t="s">
        <v>147</v>
      </c>
      <c r="Y15">
        <v>0.435</v>
      </c>
      <c r="AB15">
        <v>3</v>
      </c>
      <c r="AC15">
        <v>0.65800000000000003</v>
      </c>
      <c r="AG15">
        <v>4.4383333333333335</v>
      </c>
      <c r="AJ15">
        <v>0.98</v>
      </c>
      <c r="AS15" s="14"/>
      <c r="AT15" s="15"/>
    </row>
    <row r="16" spans="1:46">
      <c r="A16" s="22" t="s">
        <v>392</v>
      </c>
      <c r="B16" s="2" t="s">
        <v>132</v>
      </c>
      <c r="C16" s="23">
        <v>1</v>
      </c>
      <c r="D16" s="2" t="s">
        <v>225</v>
      </c>
      <c r="E16" s="2" t="s">
        <v>55</v>
      </c>
      <c r="F16" s="2" t="s">
        <v>47</v>
      </c>
      <c r="G16" s="2" t="s">
        <v>85</v>
      </c>
      <c r="H16" s="2" t="s">
        <v>49</v>
      </c>
      <c r="I16" s="2" t="s">
        <v>86</v>
      </c>
      <c r="J16" s="2" t="s">
        <v>51</v>
      </c>
      <c r="K16" s="2" t="s">
        <v>52</v>
      </c>
      <c r="L16" s="5">
        <v>9</v>
      </c>
      <c r="M16" s="5">
        <v>334.57</v>
      </c>
      <c r="N16" s="5">
        <v>0.33</v>
      </c>
      <c r="P16" s="11" t="s">
        <v>50</v>
      </c>
      <c r="Q16" s="15">
        <v>2.1208443746953147</v>
      </c>
      <c r="U16" s="12" t="s">
        <v>167</v>
      </c>
      <c r="V16" s="15">
        <v>1</v>
      </c>
      <c r="X16" t="s">
        <v>46</v>
      </c>
      <c r="Y16">
        <v>0.24</v>
      </c>
      <c r="AB16">
        <v>4</v>
      </c>
      <c r="AC16">
        <v>0.48</v>
      </c>
      <c r="AD16">
        <v>0.38500000000000001</v>
      </c>
      <c r="AF16">
        <v>0.22</v>
      </c>
      <c r="AG16">
        <v>1.9000000000000001</v>
      </c>
      <c r="AI16">
        <v>0.4</v>
      </c>
      <c r="AJ16">
        <v>0.33</v>
      </c>
      <c r="AS16" s="12"/>
      <c r="AT16" s="15"/>
    </row>
    <row r="17" spans="1:46">
      <c r="A17" s="22" t="s">
        <v>392</v>
      </c>
      <c r="B17" s="2" t="s">
        <v>132</v>
      </c>
      <c r="C17" s="23">
        <v>1</v>
      </c>
      <c r="D17" s="2" t="s">
        <v>225</v>
      </c>
      <c r="E17" s="2" t="s">
        <v>46</v>
      </c>
      <c r="F17" s="2" t="s">
        <v>47</v>
      </c>
      <c r="G17" s="2" t="s">
        <v>192</v>
      </c>
      <c r="H17" s="2" t="s">
        <v>49</v>
      </c>
      <c r="I17" s="2" t="s">
        <v>167</v>
      </c>
      <c r="J17" s="2" t="s">
        <v>51</v>
      </c>
      <c r="K17" s="2" t="s">
        <v>52</v>
      </c>
      <c r="L17" s="6"/>
      <c r="M17" s="6"/>
      <c r="N17" s="6"/>
      <c r="P17" s="11" t="s">
        <v>150</v>
      </c>
      <c r="Q17" s="15">
        <v>0.88</v>
      </c>
      <c r="U17" s="14">
        <v>1</v>
      </c>
      <c r="V17" s="15">
        <v>1</v>
      </c>
      <c r="X17" t="s">
        <v>44</v>
      </c>
      <c r="Y17">
        <v>0.96</v>
      </c>
      <c r="AB17">
        <v>5</v>
      </c>
      <c r="AC17">
        <v>0.74750000000000005</v>
      </c>
      <c r="AG17">
        <v>1.4201616656249998</v>
      </c>
      <c r="AJ17">
        <v>0.25</v>
      </c>
      <c r="AS17" s="14"/>
      <c r="AT17" s="15"/>
    </row>
    <row r="18" spans="1:46">
      <c r="A18" s="22" t="s">
        <v>392</v>
      </c>
      <c r="B18" s="2" t="s">
        <v>132</v>
      </c>
      <c r="C18" s="23">
        <v>1</v>
      </c>
      <c r="D18" s="2" t="s">
        <v>225</v>
      </c>
      <c r="E18" s="2" t="s">
        <v>46</v>
      </c>
      <c r="F18" s="2" t="s">
        <v>47</v>
      </c>
      <c r="G18" s="2" t="s">
        <v>192</v>
      </c>
      <c r="H18" s="2" t="s">
        <v>49</v>
      </c>
      <c r="I18" s="2" t="s">
        <v>193</v>
      </c>
      <c r="J18" s="2" t="s">
        <v>51</v>
      </c>
      <c r="K18" s="2" t="s">
        <v>52</v>
      </c>
      <c r="L18" s="6"/>
      <c r="M18" s="6"/>
      <c r="N18" s="6"/>
      <c r="P18" s="11" t="s">
        <v>195</v>
      </c>
      <c r="Q18" s="15"/>
      <c r="U18" s="12" t="s">
        <v>180</v>
      </c>
      <c r="V18" s="15">
        <v>1</v>
      </c>
      <c r="X18" t="s">
        <v>77</v>
      </c>
      <c r="Y18">
        <v>0.3</v>
      </c>
      <c r="AS18" s="12"/>
      <c r="AT18" s="15"/>
    </row>
    <row r="19" spans="1:46">
      <c r="A19" s="22" t="s">
        <v>392</v>
      </c>
      <c r="B19" s="2" t="s">
        <v>132</v>
      </c>
      <c r="C19" s="23">
        <v>1</v>
      </c>
      <c r="D19" s="2" t="s">
        <v>225</v>
      </c>
      <c r="E19" s="2" t="s">
        <v>44</v>
      </c>
      <c r="F19" s="2" t="s">
        <v>47</v>
      </c>
      <c r="G19" s="2" t="s">
        <v>194</v>
      </c>
      <c r="H19" s="2" t="s">
        <v>186</v>
      </c>
      <c r="I19" s="2" t="s">
        <v>194</v>
      </c>
      <c r="J19" s="2" t="s">
        <v>51</v>
      </c>
      <c r="K19" s="2" t="s">
        <v>72</v>
      </c>
      <c r="L19" s="6"/>
      <c r="M19" s="6"/>
      <c r="N19" s="6"/>
      <c r="P19" s="11" t="s">
        <v>209</v>
      </c>
      <c r="Q19" s="15"/>
      <c r="U19" s="14">
        <v>1</v>
      </c>
      <c r="V19" s="15">
        <v>1</v>
      </c>
      <c r="X19" t="s">
        <v>50</v>
      </c>
      <c r="Y19">
        <v>1.9627027027027029</v>
      </c>
      <c r="AH19" s="18" t="s">
        <v>243</v>
      </c>
      <c r="AI19" s="18"/>
      <c r="AJ19" s="18"/>
      <c r="AK19" s="18"/>
      <c r="AL19" s="18"/>
      <c r="AS19" s="14"/>
      <c r="AT19" s="15"/>
    </row>
    <row r="20" spans="1:46">
      <c r="A20" s="22" t="s">
        <v>392</v>
      </c>
      <c r="B20" s="2" t="s">
        <v>132</v>
      </c>
      <c r="C20" s="23">
        <v>1</v>
      </c>
      <c r="D20" s="2" t="s">
        <v>225</v>
      </c>
      <c r="E20" s="2" t="s">
        <v>62</v>
      </c>
      <c r="F20" s="2" t="s">
        <v>47</v>
      </c>
      <c r="G20" s="2" t="s">
        <v>155</v>
      </c>
      <c r="H20" s="2" t="s">
        <v>156</v>
      </c>
      <c r="I20" s="2" t="s">
        <v>157</v>
      </c>
      <c r="J20" s="2" t="s">
        <v>51</v>
      </c>
      <c r="K20" s="2" t="s">
        <v>72</v>
      </c>
      <c r="L20" s="6"/>
      <c r="M20" s="6"/>
      <c r="N20" s="6"/>
      <c r="P20" s="11" t="s">
        <v>193</v>
      </c>
      <c r="Q20" s="15"/>
      <c r="U20" s="12" t="s">
        <v>187</v>
      </c>
      <c r="V20" s="15"/>
      <c r="X20" t="s">
        <v>55</v>
      </c>
      <c r="Y20">
        <v>1.0766666666666669</v>
      </c>
      <c r="AC20" t="s">
        <v>233</v>
      </c>
      <c r="AH20" t="s">
        <v>240</v>
      </c>
      <c r="AL20" t="s">
        <v>241</v>
      </c>
      <c r="AP20" t="s">
        <v>242</v>
      </c>
      <c r="AS20" s="12"/>
      <c r="AT20" s="15"/>
    </row>
    <row r="21" spans="1:46">
      <c r="A21" s="22" t="s">
        <v>392</v>
      </c>
      <c r="B21" s="2" t="s">
        <v>132</v>
      </c>
      <c r="C21" s="23">
        <v>1</v>
      </c>
      <c r="D21" s="2" t="s">
        <v>225</v>
      </c>
      <c r="E21" s="2" t="s">
        <v>77</v>
      </c>
      <c r="F21" s="2" t="s">
        <v>47</v>
      </c>
      <c r="G21" s="2" t="s">
        <v>155</v>
      </c>
      <c r="H21" s="2" t="s">
        <v>49</v>
      </c>
      <c r="I21" s="2" t="s">
        <v>195</v>
      </c>
      <c r="J21" s="2" t="s">
        <v>51</v>
      </c>
      <c r="K21" s="2" t="s">
        <v>72</v>
      </c>
      <c r="L21" s="6"/>
      <c r="M21" s="6"/>
      <c r="N21" s="6"/>
      <c r="P21" s="11" t="s">
        <v>168</v>
      </c>
      <c r="Q21" s="15">
        <v>0.4</v>
      </c>
      <c r="U21" s="14">
        <v>5</v>
      </c>
      <c r="V21" s="15"/>
      <c r="X21" t="s">
        <v>46</v>
      </c>
      <c r="Y21">
        <v>2.1462500000000002</v>
      </c>
      <c r="AB21" t="s">
        <v>235</v>
      </c>
      <c r="AC21" t="s">
        <v>86</v>
      </c>
      <c r="AD21" t="s">
        <v>50</v>
      </c>
      <c r="AE21" t="s">
        <v>134</v>
      </c>
      <c r="AH21" t="s">
        <v>86</v>
      </c>
      <c r="AI21" t="s">
        <v>50</v>
      </c>
      <c r="AJ21" t="s">
        <v>134</v>
      </c>
      <c r="AL21" t="s">
        <v>86</v>
      </c>
      <c r="AM21" t="s">
        <v>50</v>
      </c>
      <c r="AN21" t="s">
        <v>134</v>
      </c>
      <c r="AP21" t="s">
        <v>86</v>
      </c>
      <c r="AQ21" t="s">
        <v>50</v>
      </c>
      <c r="AR21" t="s">
        <v>134</v>
      </c>
      <c r="AS21" s="14"/>
      <c r="AT21" s="15"/>
    </row>
    <row r="22" spans="1:46">
      <c r="A22" s="22" t="s">
        <v>392</v>
      </c>
      <c r="B22" s="2" t="s">
        <v>132</v>
      </c>
      <c r="C22" s="23">
        <v>1</v>
      </c>
      <c r="D22" s="2" t="s">
        <v>225</v>
      </c>
      <c r="E22" s="2" t="s">
        <v>100</v>
      </c>
      <c r="F22" s="2" t="s">
        <v>47</v>
      </c>
      <c r="G22" s="2" t="s">
        <v>194</v>
      </c>
      <c r="H22" s="2" t="s">
        <v>186</v>
      </c>
      <c r="I22" s="2" t="s">
        <v>194</v>
      </c>
      <c r="J22" s="2" t="s">
        <v>51</v>
      </c>
      <c r="K22" s="2" t="s">
        <v>72</v>
      </c>
      <c r="L22" s="6"/>
      <c r="M22" s="6"/>
      <c r="N22" s="6"/>
      <c r="P22" s="11" t="s">
        <v>134</v>
      </c>
      <c r="Q22" s="15">
        <v>0.55249999999999999</v>
      </c>
      <c r="U22" s="12" t="s">
        <v>165</v>
      </c>
      <c r="V22" s="15">
        <v>4</v>
      </c>
      <c r="X22" t="s">
        <v>44</v>
      </c>
      <c r="Y22">
        <v>2.2000000000000002</v>
      </c>
      <c r="AB22">
        <v>1</v>
      </c>
      <c r="AD22">
        <v>1.0766666666666669</v>
      </c>
      <c r="AE22">
        <v>1.25</v>
      </c>
      <c r="AI22">
        <v>0.38591881702416725</v>
      </c>
      <c r="AM22">
        <v>3</v>
      </c>
      <c r="AN22">
        <v>1</v>
      </c>
      <c r="AQ22">
        <f t="shared" ref="AQ22:AR26" si="0">AI22/SQRT(AM22)</f>
        <v>0.2228103328942449</v>
      </c>
      <c r="AR22">
        <f t="shared" si="0"/>
        <v>0</v>
      </c>
      <c r="AS22" s="12"/>
      <c r="AT22" s="15"/>
    </row>
    <row r="23" spans="1:46">
      <c r="A23" s="22" t="s">
        <v>393</v>
      </c>
      <c r="B23" s="2" t="s">
        <v>103</v>
      </c>
      <c r="C23" s="23">
        <v>4</v>
      </c>
      <c r="D23" s="2" t="s">
        <v>225</v>
      </c>
      <c r="E23" s="2" t="s">
        <v>55</v>
      </c>
      <c r="F23" s="2" t="s">
        <v>47</v>
      </c>
      <c r="G23" s="2" t="s">
        <v>48</v>
      </c>
      <c r="H23" s="2" t="s">
        <v>49</v>
      </c>
      <c r="I23" s="2" t="s">
        <v>50</v>
      </c>
      <c r="J23" s="2" t="s">
        <v>51</v>
      </c>
      <c r="K23" s="2" t="s">
        <v>52</v>
      </c>
      <c r="L23" s="5">
        <v>50</v>
      </c>
      <c r="M23" s="5">
        <v>2500</v>
      </c>
      <c r="N23" s="5">
        <v>2.5</v>
      </c>
      <c r="P23" s="11" t="s">
        <v>157</v>
      </c>
      <c r="Q23" s="15">
        <v>0.61</v>
      </c>
      <c r="U23" s="14">
        <v>4</v>
      </c>
      <c r="V23" s="15">
        <v>2</v>
      </c>
      <c r="X23" t="s">
        <v>62</v>
      </c>
      <c r="Y23">
        <v>1.8</v>
      </c>
      <c r="AB23">
        <v>2</v>
      </c>
      <c r="AC23">
        <v>0.4466666666666666</v>
      </c>
      <c r="AD23">
        <v>2.1462500000000002</v>
      </c>
      <c r="AH23" s="15">
        <v>0.16010413278030439</v>
      </c>
      <c r="AI23">
        <v>1.6324647228741487</v>
      </c>
      <c r="AL23">
        <v>3</v>
      </c>
      <c r="AM23">
        <v>8</v>
      </c>
      <c r="AP23">
        <f t="shared" ref="AP23:AP26" si="1">AH23/SQRT(AL23)</f>
        <v>9.2436164159080333E-2</v>
      </c>
      <c r="AQ23">
        <f t="shared" si="0"/>
        <v>0.57716343779606427</v>
      </c>
      <c r="AS23" s="14"/>
      <c r="AT23" s="15"/>
    </row>
    <row r="24" spans="1:46">
      <c r="A24" s="22" t="s">
        <v>393</v>
      </c>
      <c r="B24" s="2" t="s">
        <v>103</v>
      </c>
      <c r="C24" s="23">
        <v>4</v>
      </c>
      <c r="D24" s="2" t="s">
        <v>225</v>
      </c>
      <c r="E24" s="2" t="s">
        <v>44</v>
      </c>
      <c r="F24" s="2" t="s">
        <v>47</v>
      </c>
      <c r="G24" s="2" t="s">
        <v>48</v>
      </c>
      <c r="H24" s="2" t="s">
        <v>49</v>
      </c>
      <c r="I24" s="2" t="s">
        <v>50</v>
      </c>
      <c r="J24" s="2" t="s">
        <v>51</v>
      </c>
      <c r="K24" s="2" t="s">
        <v>52</v>
      </c>
      <c r="L24" s="5">
        <v>20</v>
      </c>
      <c r="M24" s="5">
        <v>833.33</v>
      </c>
      <c r="N24" s="5">
        <v>0.83</v>
      </c>
      <c r="P24" s="11" t="s">
        <v>206</v>
      </c>
      <c r="Q24" s="15"/>
      <c r="U24" s="14">
        <v>5</v>
      </c>
      <c r="V24" s="15">
        <v>2</v>
      </c>
      <c r="X24" t="s">
        <v>77</v>
      </c>
      <c r="Y24">
        <v>1.982</v>
      </c>
      <c r="AB24">
        <v>3</v>
      </c>
      <c r="AC24">
        <v>0.31666666666666665</v>
      </c>
      <c r="AD24">
        <v>2.2000000000000002</v>
      </c>
      <c r="AE24">
        <v>0.52</v>
      </c>
      <c r="AH24" s="15">
        <v>0.20984120980716189</v>
      </c>
      <c r="AI24">
        <v>1.0089722493706161</v>
      </c>
      <c r="AJ24">
        <v>0.31112698372208075</v>
      </c>
      <c r="AL24">
        <v>3</v>
      </c>
      <c r="AM24">
        <v>9</v>
      </c>
      <c r="AN24">
        <v>2</v>
      </c>
      <c r="AP24">
        <f t="shared" si="1"/>
        <v>0.12115187896924166</v>
      </c>
      <c r="AQ24">
        <f t="shared" si="0"/>
        <v>0.33632408312353873</v>
      </c>
      <c r="AR24">
        <f t="shared" si="0"/>
        <v>0.21999999999999986</v>
      </c>
      <c r="AS24" s="14"/>
      <c r="AT24" s="15"/>
    </row>
    <row r="25" spans="1:46">
      <c r="A25" s="22" t="s">
        <v>393</v>
      </c>
      <c r="B25" s="2" t="s">
        <v>103</v>
      </c>
      <c r="C25" s="23">
        <v>4</v>
      </c>
      <c r="D25" s="2" t="s">
        <v>225</v>
      </c>
      <c r="E25" s="2" t="s">
        <v>62</v>
      </c>
      <c r="F25" s="2" t="s">
        <v>47</v>
      </c>
      <c r="G25" s="2" t="s">
        <v>48</v>
      </c>
      <c r="H25" s="2" t="s">
        <v>49</v>
      </c>
      <c r="I25" s="2" t="s">
        <v>50</v>
      </c>
      <c r="J25" s="2" t="s">
        <v>51</v>
      </c>
      <c r="K25" s="2" t="s">
        <v>52</v>
      </c>
      <c r="L25" s="5">
        <v>20</v>
      </c>
      <c r="M25" s="5">
        <v>416.67</v>
      </c>
      <c r="N25" s="5">
        <v>0.42</v>
      </c>
      <c r="P25" s="11" t="s">
        <v>212</v>
      </c>
      <c r="Q25" s="15"/>
      <c r="U25" s="12" t="s">
        <v>147</v>
      </c>
      <c r="V25" s="15">
        <v>4</v>
      </c>
      <c r="X25" t="s">
        <v>150</v>
      </c>
      <c r="Y25">
        <v>0.88</v>
      </c>
      <c r="AB25">
        <v>4</v>
      </c>
      <c r="AC25">
        <v>0.3</v>
      </c>
      <c r="AD25">
        <v>1.8</v>
      </c>
      <c r="AE25">
        <v>0.36</v>
      </c>
      <c r="AH25" s="15" t="e">
        <v>#DIV/0!</v>
      </c>
      <c r="AI25">
        <v>1.93393381479305</v>
      </c>
      <c r="AL25">
        <v>1</v>
      </c>
      <c r="AM25">
        <v>7</v>
      </c>
      <c r="AN25">
        <v>1</v>
      </c>
      <c r="AP25" t="e">
        <f t="shared" si="1"/>
        <v>#DIV/0!</v>
      </c>
      <c r="AQ25">
        <f t="shared" si="0"/>
        <v>0.73095827514297962</v>
      </c>
      <c r="AR25">
        <f t="shared" si="0"/>
        <v>0</v>
      </c>
      <c r="AS25" s="12"/>
      <c r="AT25" s="15"/>
    </row>
    <row r="26" spans="1:46">
      <c r="A26" s="22" t="s">
        <v>393</v>
      </c>
      <c r="B26" s="2" t="s">
        <v>103</v>
      </c>
      <c r="C26" s="23">
        <v>4</v>
      </c>
      <c r="D26" s="2" t="s">
        <v>225</v>
      </c>
      <c r="E26" s="2" t="s">
        <v>55</v>
      </c>
      <c r="F26" s="2" t="s">
        <v>47</v>
      </c>
      <c r="G26" s="2" t="s">
        <v>85</v>
      </c>
      <c r="H26" s="2" t="s">
        <v>49</v>
      </c>
      <c r="I26" s="2" t="s">
        <v>86</v>
      </c>
      <c r="J26" s="2" t="s">
        <v>51</v>
      </c>
      <c r="K26" s="2" t="s">
        <v>52</v>
      </c>
      <c r="L26" s="5">
        <v>7</v>
      </c>
      <c r="M26" s="5">
        <v>350</v>
      </c>
      <c r="N26" s="5">
        <v>0.35</v>
      </c>
      <c r="P26" s="11" t="s">
        <v>194</v>
      </c>
      <c r="Q26" s="15"/>
      <c r="U26" s="14">
        <v>2</v>
      </c>
      <c r="V26" s="15">
        <v>2</v>
      </c>
      <c r="X26" t="s">
        <v>44</v>
      </c>
      <c r="Y26">
        <v>0.88</v>
      </c>
      <c r="AB26">
        <v>5</v>
      </c>
      <c r="AC26">
        <v>0.42333333333333334</v>
      </c>
      <c r="AD26">
        <v>1.982</v>
      </c>
      <c r="AH26" s="15">
        <v>8.1445278152470726E-2</v>
      </c>
      <c r="AI26">
        <v>1.159902294735782</v>
      </c>
      <c r="AL26">
        <v>3</v>
      </c>
      <c r="AM26">
        <v>10</v>
      </c>
      <c r="AP26">
        <f t="shared" si="1"/>
        <v>4.7022453265552926E-2</v>
      </c>
      <c r="AQ26">
        <f t="shared" si="0"/>
        <v>0.36679331146210026</v>
      </c>
      <c r="AS26" s="14"/>
      <c r="AT26" s="15"/>
    </row>
    <row r="27" spans="1:46">
      <c r="A27" s="22" t="s">
        <v>393</v>
      </c>
      <c r="B27" s="2" t="s">
        <v>103</v>
      </c>
      <c r="C27" s="23">
        <v>4</v>
      </c>
      <c r="D27" s="2" t="s">
        <v>225</v>
      </c>
      <c r="E27" s="2" t="s">
        <v>44</v>
      </c>
      <c r="F27" s="2" t="s">
        <v>47</v>
      </c>
      <c r="G27" s="2" t="s">
        <v>85</v>
      </c>
      <c r="H27" s="2" t="s">
        <v>49</v>
      </c>
      <c r="I27" s="2" t="s">
        <v>86</v>
      </c>
      <c r="J27" s="2" t="s">
        <v>51</v>
      </c>
      <c r="K27" s="2" t="s">
        <v>52</v>
      </c>
      <c r="L27" s="5">
        <v>5</v>
      </c>
      <c r="M27" s="5">
        <v>208.33</v>
      </c>
      <c r="N27" s="5">
        <v>0.21</v>
      </c>
      <c r="P27" s="11" t="s">
        <v>229</v>
      </c>
      <c r="Q27" s="15"/>
      <c r="U27" s="14">
        <v>3</v>
      </c>
      <c r="V27" s="15">
        <v>1</v>
      </c>
      <c r="X27" t="s">
        <v>134</v>
      </c>
      <c r="Y27">
        <v>0.66249999999999998</v>
      </c>
      <c r="AS27" s="14"/>
      <c r="AT27" s="15"/>
    </row>
    <row r="28" spans="1:46">
      <c r="A28" s="22" t="s">
        <v>393</v>
      </c>
      <c r="B28" s="2" t="s">
        <v>103</v>
      </c>
      <c r="C28" s="23">
        <v>4</v>
      </c>
      <c r="D28" s="2" t="s">
        <v>225</v>
      </c>
      <c r="E28" s="2" t="s">
        <v>62</v>
      </c>
      <c r="F28" s="2" t="s">
        <v>47</v>
      </c>
      <c r="G28" s="2" t="s">
        <v>85</v>
      </c>
      <c r="H28" s="2" t="s">
        <v>49</v>
      </c>
      <c r="I28" s="2" t="s">
        <v>86</v>
      </c>
      <c r="J28" s="2" t="s">
        <v>51</v>
      </c>
      <c r="K28" s="2" t="s">
        <v>52</v>
      </c>
      <c r="L28" s="5">
        <v>10</v>
      </c>
      <c r="M28" s="5">
        <v>208.33</v>
      </c>
      <c r="N28" s="5">
        <v>0.21</v>
      </c>
      <c r="P28" s="11" t="s">
        <v>230</v>
      </c>
      <c r="Q28" s="15">
        <v>1.4361741695345596</v>
      </c>
      <c r="U28" s="14">
        <v>5</v>
      </c>
      <c r="V28" s="15">
        <v>1</v>
      </c>
      <c r="X28" t="s">
        <v>55</v>
      </c>
      <c r="Y28">
        <v>1.25</v>
      </c>
      <c r="AC28" t="s">
        <v>239</v>
      </c>
      <c r="AH28" t="s">
        <v>240</v>
      </c>
      <c r="AL28" t="s">
        <v>241</v>
      </c>
      <c r="AP28" t="s">
        <v>242</v>
      </c>
      <c r="AS28" s="14"/>
      <c r="AT28" s="15"/>
    </row>
    <row r="29" spans="1:46">
      <c r="A29" s="22" t="s">
        <v>393</v>
      </c>
      <c r="B29" s="2" t="s">
        <v>103</v>
      </c>
      <c r="C29" s="23">
        <v>4</v>
      </c>
      <c r="D29" s="2" t="s">
        <v>225</v>
      </c>
      <c r="E29" s="2" t="s">
        <v>46</v>
      </c>
      <c r="F29" s="2" t="s">
        <v>47</v>
      </c>
      <c r="G29" s="2" t="s">
        <v>155</v>
      </c>
      <c r="H29" s="2" t="s">
        <v>49</v>
      </c>
      <c r="I29" s="2" t="s">
        <v>189</v>
      </c>
      <c r="J29" s="2" t="s">
        <v>51</v>
      </c>
      <c r="K29" s="2" t="s">
        <v>72</v>
      </c>
      <c r="L29" s="6"/>
      <c r="M29" s="6"/>
      <c r="N29" s="6"/>
      <c r="U29" s="12" t="s">
        <v>202</v>
      </c>
      <c r="V29" s="15"/>
      <c r="X29" t="s">
        <v>44</v>
      </c>
      <c r="Y29">
        <v>0.52</v>
      </c>
      <c r="AB29" t="s">
        <v>235</v>
      </c>
      <c r="AC29" t="s">
        <v>86</v>
      </c>
      <c r="AD29" t="s">
        <v>50</v>
      </c>
      <c r="AE29" t="s">
        <v>134</v>
      </c>
      <c r="AH29" t="s">
        <v>86</v>
      </c>
      <c r="AI29" t="s">
        <v>50</v>
      </c>
      <c r="AJ29" t="s">
        <v>134</v>
      </c>
      <c r="AL29" t="s">
        <v>86</v>
      </c>
      <c r="AM29" t="s">
        <v>50</v>
      </c>
      <c r="AN29" t="s">
        <v>134</v>
      </c>
      <c r="AP29" t="s">
        <v>86</v>
      </c>
      <c r="AQ29" t="s">
        <v>50</v>
      </c>
      <c r="AR29" t="s">
        <v>134</v>
      </c>
      <c r="AS29" s="12"/>
      <c r="AT29" s="15"/>
    </row>
    <row r="30" spans="1:46">
      <c r="A30" s="22" t="s">
        <v>393</v>
      </c>
      <c r="B30" s="2" t="s">
        <v>103</v>
      </c>
      <c r="C30" s="23">
        <v>4</v>
      </c>
      <c r="D30" s="2" t="s">
        <v>225</v>
      </c>
      <c r="E30" s="2" t="s">
        <v>62</v>
      </c>
      <c r="F30" s="2" t="s">
        <v>47</v>
      </c>
      <c r="G30" s="2" t="s">
        <v>198</v>
      </c>
      <c r="H30" s="2" t="s">
        <v>186</v>
      </c>
      <c r="I30" s="2" t="s">
        <v>199</v>
      </c>
      <c r="J30" s="2" t="s">
        <v>51</v>
      </c>
      <c r="K30" s="2" t="s">
        <v>52</v>
      </c>
      <c r="L30" s="6"/>
      <c r="M30" s="6"/>
      <c r="N30" s="6"/>
      <c r="U30" s="14">
        <v>2</v>
      </c>
      <c r="V30" s="15"/>
      <c r="X30" t="s">
        <v>62</v>
      </c>
      <c r="Y30">
        <v>0.36</v>
      </c>
      <c r="AB30">
        <v>1</v>
      </c>
      <c r="AC30">
        <v>1.1400000000000001</v>
      </c>
      <c r="AD30">
        <v>1.3409135802469137</v>
      </c>
      <c r="AH30">
        <v>1.4616657164573119</v>
      </c>
      <c r="AI30">
        <v>0.41485291197777169</v>
      </c>
      <c r="AL30">
        <v>4</v>
      </c>
      <c r="AM30">
        <v>5</v>
      </c>
      <c r="AP30">
        <f>AH30/SQRT(AL30)</f>
        <v>0.73083285822865596</v>
      </c>
      <c r="AQ30">
        <f t="shared" ref="AQ30:AR34" si="2">AI30/SQRT(AM30)</f>
        <v>0.18552786236920685</v>
      </c>
      <c r="AS30" s="14"/>
      <c r="AT30" s="15"/>
    </row>
    <row r="31" spans="1:46">
      <c r="A31" s="22" t="s">
        <v>394</v>
      </c>
      <c r="B31" s="2" t="s">
        <v>108</v>
      </c>
      <c r="C31" s="23">
        <v>5</v>
      </c>
      <c r="D31" s="2" t="s">
        <v>225</v>
      </c>
      <c r="E31" s="2" t="s">
        <v>55</v>
      </c>
      <c r="F31" s="2" t="s">
        <v>47</v>
      </c>
      <c r="G31" s="2" t="s">
        <v>48</v>
      </c>
      <c r="H31" s="2" t="s">
        <v>49</v>
      </c>
      <c r="I31" s="2" t="s">
        <v>50</v>
      </c>
      <c r="J31" s="2" t="s">
        <v>51</v>
      </c>
      <c r="K31" s="2" t="s">
        <v>52</v>
      </c>
      <c r="L31" s="5">
        <v>135</v>
      </c>
      <c r="M31" s="5">
        <v>2045.4545450000001</v>
      </c>
      <c r="N31" s="5">
        <v>2.0454545450000001</v>
      </c>
      <c r="U31" s="12" t="s">
        <v>50</v>
      </c>
      <c r="V31" s="15">
        <v>37</v>
      </c>
      <c r="X31" t="s">
        <v>225</v>
      </c>
      <c r="Y31">
        <v>1.5218359625166833</v>
      </c>
      <c r="AB31">
        <v>2</v>
      </c>
      <c r="AC31">
        <v>0.48833333333333334</v>
      </c>
      <c r="AD31">
        <v>2.5309999999999997</v>
      </c>
      <c r="AE31">
        <v>0.21</v>
      </c>
      <c r="AH31">
        <v>0.2611832051772599</v>
      </c>
      <c r="AI31">
        <v>1.1554936415037325</v>
      </c>
      <c r="AL31">
        <v>6</v>
      </c>
      <c r="AM31">
        <v>10</v>
      </c>
      <c r="AN31">
        <v>1</v>
      </c>
      <c r="AP31">
        <f t="shared" ref="AP31:AP34" si="3">AH31/SQRT(AL31)</f>
        <v>0.10662759701148875</v>
      </c>
      <c r="AQ31">
        <f t="shared" si="2"/>
        <v>0.36539917289938628</v>
      </c>
      <c r="AR31">
        <f t="shared" si="2"/>
        <v>0</v>
      </c>
      <c r="AS31" s="12"/>
      <c r="AT31" s="15"/>
    </row>
    <row r="32" spans="1:46">
      <c r="A32" s="22" t="s">
        <v>394</v>
      </c>
      <c r="B32" s="2" t="s">
        <v>108</v>
      </c>
      <c r="C32" s="23">
        <v>5</v>
      </c>
      <c r="D32" s="2" t="s">
        <v>225</v>
      </c>
      <c r="E32" s="2" t="s">
        <v>44</v>
      </c>
      <c r="F32" s="2" t="s">
        <v>47</v>
      </c>
      <c r="G32" s="2" t="s">
        <v>48</v>
      </c>
      <c r="H32" s="2" t="s">
        <v>49</v>
      </c>
      <c r="I32" s="2" t="s">
        <v>50</v>
      </c>
      <c r="J32" s="2" t="s">
        <v>51</v>
      </c>
      <c r="K32" s="2" t="s">
        <v>52</v>
      </c>
      <c r="L32" s="5">
        <v>35</v>
      </c>
      <c r="M32" s="5">
        <v>1851.851852</v>
      </c>
      <c r="N32" s="5">
        <v>1.851851852</v>
      </c>
      <c r="U32" s="14">
        <v>2</v>
      </c>
      <c r="V32" s="15">
        <v>8</v>
      </c>
      <c r="X32" t="s">
        <v>86</v>
      </c>
      <c r="Y32">
        <v>0.66600000000000026</v>
      </c>
      <c r="AB32">
        <v>3</v>
      </c>
      <c r="AC32">
        <v>0.65800000000000003</v>
      </c>
      <c r="AD32">
        <v>4.4383333333333335</v>
      </c>
      <c r="AE32">
        <v>0.98</v>
      </c>
      <c r="AH32">
        <v>0.37338987667048512</v>
      </c>
      <c r="AI32">
        <v>2.7590318350223266</v>
      </c>
      <c r="AL32">
        <v>5</v>
      </c>
      <c r="AM32">
        <v>6</v>
      </c>
      <c r="AN32">
        <v>1</v>
      </c>
      <c r="AP32">
        <f t="shared" si="3"/>
        <v>0.1669850292690935</v>
      </c>
      <c r="AQ32">
        <f t="shared" si="2"/>
        <v>1.12637002998324</v>
      </c>
      <c r="AR32">
        <f t="shared" si="2"/>
        <v>0</v>
      </c>
      <c r="AS32" s="14"/>
      <c r="AT32" s="15"/>
    </row>
    <row r="33" spans="1:46">
      <c r="A33" s="22" t="s">
        <v>394</v>
      </c>
      <c r="B33" s="2" t="s">
        <v>108</v>
      </c>
      <c r="C33" s="23">
        <v>5</v>
      </c>
      <c r="D33" s="2" t="s">
        <v>225</v>
      </c>
      <c r="E33" s="2" t="s">
        <v>46</v>
      </c>
      <c r="F33" s="2" t="s">
        <v>47</v>
      </c>
      <c r="G33" s="2" t="s">
        <v>48</v>
      </c>
      <c r="H33" s="2" t="s">
        <v>49</v>
      </c>
      <c r="I33" s="2" t="s">
        <v>50</v>
      </c>
      <c r="J33" s="2" t="s">
        <v>51</v>
      </c>
      <c r="K33" s="2" t="s">
        <v>52</v>
      </c>
      <c r="L33" s="5">
        <v>150</v>
      </c>
      <c r="M33" s="5">
        <v>1633.986928</v>
      </c>
      <c r="N33" s="5">
        <v>1.6339869279999999</v>
      </c>
      <c r="U33" s="14">
        <v>3</v>
      </c>
      <c r="V33" s="15">
        <v>9</v>
      </c>
      <c r="X33" t="s">
        <v>55</v>
      </c>
      <c r="Y33" s="15">
        <v>1.1400000000000001</v>
      </c>
      <c r="AB33">
        <v>4</v>
      </c>
      <c r="AC33">
        <v>0.48</v>
      </c>
      <c r="AD33">
        <v>1.9000000000000001</v>
      </c>
      <c r="AE33">
        <v>0.33</v>
      </c>
      <c r="AH33">
        <v>0.25314027731674782</v>
      </c>
      <c r="AI33">
        <v>0.73993857238901295</v>
      </c>
      <c r="AL33">
        <v>6</v>
      </c>
      <c r="AM33">
        <v>12</v>
      </c>
      <c r="AN33">
        <v>1</v>
      </c>
      <c r="AP33">
        <f t="shared" si="3"/>
        <v>0.1033440854621105</v>
      </c>
      <c r="AQ33">
        <f t="shared" si="2"/>
        <v>0.21360186697629202</v>
      </c>
      <c r="AR33">
        <f t="shared" si="2"/>
        <v>0</v>
      </c>
      <c r="AS33" s="14"/>
      <c r="AT33" s="15"/>
    </row>
    <row r="34" spans="1:46">
      <c r="A34" s="22" t="s">
        <v>394</v>
      </c>
      <c r="B34" s="2" t="s">
        <v>108</v>
      </c>
      <c r="C34" s="23">
        <v>5</v>
      </c>
      <c r="D34" s="2" t="s">
        <v>225</v>
      </c>
      <c r="E34" s="2" t="s">
        <v>55</v>
      </c>
      <c r="F34" s="2" t="s">
        <v>47</v>
      </c>
      <c r="G34" s="2" t="s">
        <v>155</v>
      </c>
      <c r="H34" s="2" t="s">
        <v>49</v>
      </c>
      <c r="I34" s="2" t="s">
        <v>189</v>
      </c>
      <c r="J34" s="2" t="s">
        <v>51</v>
      </c>
      <c r="K34" s="2" t="s">
        <v>52</v>
      </c>
      <c r="L34" s="6"/>
      <c r="M34" s="6"/>
      <c r="N34" s="6"/>
      <c r="U34" s="14">
        <v>4</v>
      </c>
      <c r="V34" s="15">
        <v>7</v>
      </c>
      <c r="X34" t="s">
        <v>46</v>
      </c>
      <c r="Y34">
        <v>0.48833333333333334</v>
      </c>
      <c r="AB34">
        <v>5</v>
      </c>
      <c r="AC34">
        <v>0.74750000000000005</v>
      </c>
      <c r="AD34">
        <v>1.4201616656249998</v>
      </c>
      <c r="AE34">
        <v>0.25</v>
      </c>
      <c r="AH34">
        <v>0.28894924583162801</v>
      </c>
      <c r="AI34">
        <v>0.39216971657792554</v>
      </c>
      <c r="AL34">
        <v>4</v>
      </c>
      <c r="AM34">
        <v>8</v>
      </c>
      <c r="AN34">
        <v>1</v>
      </c>
      <c r="AP34">
        <f t="shared" si="3"/>
        <v>0.144474622915814</v>
      </c>
      <c r="AQ34">
        <f t="shared" si="2"/>
        <v>0.13865293298412876</v>
      </c>
      <c r="AR34">
        <f t="shared" si="2"/>
        <v>0</v>
      </c>
      <c r="AS34" s="14"/>
      <c r="AT34" s="15"/>
    </row>
    <row r="35" spans="1:46">
      <c r="A35" s="22" t="s">
        <v>394</v>
      </c>
      <c r="B35" s="2" t="s">
        <v>108</v>
      </c>
      <c r="C35" s="23">
        <v>5</v>
      </c>
      <c r="D35" s="2" t="s">
        <v>225</v>
      </c>
      <c r="E35" s="2" t="s">
        <v>46</v>
      </c>
      <c r="F35" s="2" t="s">
        <v>47</v>
      </c>
      <c r="G35" s="2" t="s">
        <v>155</v>
      </c>
      <c r="H35" s="2" t="s">
        <v>200</v>
      </c>
      <c r="I35" s="2" t="s">
        <v>189</v>
      </c>
      <c r="J35" s="2" t="s">
        <v>201</v>
      </c>
      <c r="K35" s="2" t="s">
        <v>72</v>
      </c>
      <c r="L35" s="6"/>
      <c r="M35" s="6"/>
      <c r="N35" s="6"/>
      <c r="U35" s="14">
        <v>1</v>
      </c>
      <c r="V35" s="15">
        <v>3</v>
      </c>
      <c r="X35" t="s">
        <v>44</v>
      </c>
      <c r="Y35">
        <v>0.65800000000000003</v>
      </c>
      <c r="AS35" s="14"/>
      <c r="AT35" s="15"/>
    </row>
    <row r="36" spans="1:46">
      <c r="A36" s="22" t="s">
        <v>394</v>
      </c>
      <c r="B36" s="2" t="s">
        <v>108</v>
      </c>
      <c r="C36" s="23">
        <v>5</v>
      </c>
      <c r="D36" s="2" t="s">
        <v>225</v>
      </c>
      <c r="E36" s="2" t="s">
        <v>44</v>
      </c>
      <c r="F36" s="2" t="s">
        <v>47</v>
      </c>
      <c r="G36" s="2" t="s">
        <v>155</v>
      </c>
      <c r="H36" s="2" t="s">
        <v>49</v>
      </c>
      <c r="I36" s="2" t="s">
        <v>202</v>
      </c>
      <c r="J36" s="2" t="s">
        <v>51</v>
      </c>
      <c r="K36" s="2" t="s">
        <v>52</v>
      </c>
      <c r="L36" s="6"/>
      <c r="M36" s="6"/>
      <c r="N36" s="6"/>
      <c r="U36" s="14">
        <v>5</v>
      </c>
      <c r="V36" s="15">
        <v>10</v>
      </c>
      <c r="X36" t="s">
        <v>62</v>
      </c>
      <c r="Y36">
        <v>0.48</v>
      </c>
      <c r="AS36" s="14"/>
      <c r="AT36" s="15"/>
    </row>
    <row r="37" spans="1:46">
      <c r="A37" s="22" t="s">
        <v>394</v>
      </c>
      <c r="B37" s="2" t="s">
        <v>108</v>
      </c>
      <c r="C37" s="23">
        <v>5</v>
      </c>
      <c r="D37" s="2" t="s">
        <v>225</v>
      </c>
      <c r="E37" s="2" t="s">
        <v>62</v>
      </c>
      <c r="F37" s="2" t="s">
        <v>47</v>
      </c>
      <c r="G37" s="2" t="s">
        <v>155</v>
      </c>
      <c r="H37" s="2" t="s">
        <v>49</v>
      </c>
      <c r="I37" s="2" t="s">
        <v>195</v>
      </c>
      <c r="J37" s="2" t="s">
        <v>51</v>
      </c>
      <c r="K37" s="2" t="s">
        <v>72</v>
      </c>
      <c r="L37" s="6"/>
      <c r="M37" s="6"/>
      <c r="N37" s="6"/>
      <c r="U37" s="12" t="s">
        <v>150</v>
      </c>
      <c r="V37" s="15">
        <v>1</v>
      </c>
      <c r="X37" t="s">
        <v>77</v>
      </c>
      <c r="Y37">
        <v>0.74750000000000005</v>
      </c>
      <c r="AS37" s="12"/>
      <c r="AT37" s="15"/>
    </row>
    <row r="38" spans="1:46">
      <c r="A38" s="22" t="s">
        <v>394</v>
      </c>
      <c r="B38" s="2" t="s">
        <v>108</v>
      </c>
      <c r="C38" s="23">
        <v>5</v>
      </c>
      <c r="D38" s="2" t="s">
        <v>225</v>
      </c>
      <c r="E38" s="2" t="s">
        <v>77</v>
      </c>
      <c r="F38" s="2" t="s">
        <v>47</v>
      </c>
      <c r="G38" s="2" t="s">
        <v>194</v>
      </c>
      <c r="H38" s="2" t="s">
        <v>186</v>
      </c>
      <c r="I38" s="2" t="s">
        <v>204</v>
      </c>
      <c r="J38" s="2" t="s">
        <v>204</v>
      </c>
      <c r="K38" s="2" t="s">
        <v>72</v>
      </c>
      <c r="L38" s="6"/>
      <c r="M38" s="6"/>
      <c r="N38" s="6"/>
      <c r="U38" s="14">
        <v>3</v>
      </c>
      <c r="V38" s="15">
        <v>1</v>
      </c>
      <c r="X38" t="s">
        <v>167</v>
      </c>
      <c r="Y38">
        <v>0.38500000000000001</v>
      </c>
      <c r="AS38" s="14"/>
      <c r="AT38" s="15"/>
    </row>
    <row r="39" spans="1:46">
      <c r="A39" s="22" t="s">
        <v>395</v>
      </c>
      <c r="B39" s="2" t="s">
        <v>90</v>
      </c>
      <c r="C39" s="23">
        <v>2</v>
      </c>
      <c r="D39" s="2" t="s">
        <v>225</v>
      </c>
      <c r="E39" s="2" t="s">
        <v>55</v>
      </c>
      <c r="F39" s="2" t="s">
        <v>47</v>
      </c>
      <c r="G39" s="2" t="s">
        <v>48</v>
      </c>
      <c r="H39" s="2" t="s">
        <v>56</v>
      </c>
      <c r="I39" s="2" t="s">
        <v>50</v>
      </c>
      <c r="J39" s="2" t="s">
        <v>51</v>
      </c>
      <c r="K39" s="2" t="s">
        <v>72</v>
      </c>
      <c r="L39" s="5">
        <v>150</v>
      </c>
      <c r="M39" s="5">
        <v>3125</v>
      </c>
      <c r="N39" s="5">
        <v>3.13</v>
      </c>
      <c r="U39" s="12" t="s">
        <v>134</v>
      </c>
      <c r="V39" s="15">
        <v>4</v>
      </c>
      <c r="X39" t="s">
        <v>55</v>
      </c>
      <c r="AS39" s="12"/>
      <c r="AT39" s="15"/>
    </row>
    <row r="40" spans="1:46">
      <c r="A40" s="22" t="s">
        <v>395</v>
      </c>
      <c r="B40" s="2" t="s">
        <v>90</v>
      </c>
      <c r="C40" s="23">
        <v>2</v>
      </c>
      <c r="D40" s="2" t="s">
        <v>225</v>
      </c>
      <c r="E40" s="2" t="s">
        <v>46</v>
      </c>
      <c r="F40" s="2" t="s">
        <v>47</v>
      </c>
      <c r="G40" s="2" t="s">
        <v>48</v>
      </c>
      <c r="H40" s="2" t="s">
        <v>49</v>
      </c>
      <c r="I40" s="2" t="s">
        <v>50</v>
      </c>
      <c r="J40" s="2" t="s">
        <v>51</v>
      </c>
      <c r="K40" s="2" t="s">
        <v>52</v>
      </c>
      <c r="L40" s="5">
        <v>500</v>
      </c>
      <c r="M40" s="5">
        <v>2604.17</v>
      </c>
      <c r="N40" s="5">
        <v>2.6</v>
      </c>
      <c r="U40" s="14">
        <v>3</v>
      </c>
      <c r="V40" s="15">
        <v>2</v>
      </c>
      <c r="AS40" s="14"/>
      <c r="AT40" s="15"/>
    </row>
    <row r="41" spans="1:46">
      <c r="A41" s="22" t="s">
        <v>395</v>
      </c>
      <c r="B41" s="2" t="s">
        <v>90</v>
      </c>
      <c r="C41" s="23">
        <v>2</v>
      </c>
      <c r="D41" s="2" t="s">
        <v>225</v>
      </c>
      <c r="E41" s="2" t="s">
        <v>44</v>
      </c>
      <c r="F41" s="2" t="s">
        <v>47</v>
      </c>
      <c r="G41" s="2" t="s">
        <v>48</v>
      </c>
      <c r="H41" s="2" t="s">
        <v>49</v>
      </c>
      <c r="I41" s="2" t="s">
        <v>50</v>
      </c>
      <c r="J41" s="2" t="s">
        <v>51</v>
      </c>
      <c r="K41" s="2" t="s">
        <v>52</v>
      </c>
      <c r="L41" s="5">
        <v>75</v>
      </c>
      <c r="M41" s="5">
        <v>1119.4000000000001</v>
      </c>
      <c r="N41" s="5">
        <v>1.1200000000000001</v>
      </c>
      <c r="U41" s="14">
        <v>4</v>
      </c>
      <c r="V41" s="15">
        <v>1</v>
      </c>
      <c r="X41" t="s">
        <v>62</v>
      </c>
      <c r="Y41">
        <v>0.38500000000000001</v>
      </c>
      <c r="AS41" s="14"/>
      <c r="AT41" s="15"/>
    </row>
    <row r="42" spans="1:46">
      <c r="A42" s="22" t="s">
        <v>395</v>
      </c>
      <c r="B42" s="2" t="s">
        <v>90</v>
      </c>
      <c r="C42" s="23">
        <v>2</v>
      </c>
      <c r="D42" s="2" t="s">
        <v>225</v>
      </c>
      <c r="E42" s="2" t="s">
        <v>44</v>
      </c>
      <c r="F42" s="2" t="s">
        <v>47</v>
      </c>
      <c r="G42" s="2" t="s">
        <v>85</v>
      </c>
      <c r="H42" s="2" t="s">
        <v>49</v>
      </c>
      <c r="I42" s="2" t="s">
        <v>86</v>
      </c>
      <c r="J42" s="2" t="s">
        <v>51</v>
      </c>
      <c r="K42" s="2" t="s">
        <v>52</v>
      </c>
      <c r="L42" s="5">
        <v>58</v>
      </c>
      <c r="M42" s="5">
        <v>865.67</v>
      </c>
      <c r="N42" s="5">
        <v>0.87</v>
      </c>
      <c r="U42" s="14">
        <v>1</v>
      </c>
      <c r="V42" s="15">
        <v>1</v>
      </c>
      <c r="X42" t="s">
        <v>147</v>
      </c>
      <c r="Y42">
        <v>0.22</v>
      </c>
      <c r="AS42" s="14"/>
      <c r="AT42" s="15"/>
    </row>
    <row r="43" spans="1:46">
      <c r="A43" s="22" t="s">
        <v>395</v>
      </c>
      <c r="B43" s="2" t="s">
        <v>90</v>
      </c>
      <c r="C43" s="23">
        <v>2</v>
      </c>
      <c r="D43" s="2" t="s">
        <v>225</v>
      </c>
      <c r="E43" s="2" t="s">
        <v>46</v>
      </c>
      <c r="F43" s="2" t="s">
        <v>47</v>
      </c>
      <c r="G43" s="2" t="s">
        <v>85</v>
      </c>
      <c r="H43" s="2" t="s">
        <v>49</v>
      </c>
      <c r="I43" s="2" t="s">
        <v>86</v>
      </c>
      <c r="J43" s="2" t="s">
        <v>51</v>
      </c>
      <c r="K43" s="2" t="s">
        <v>52</v>
      </c>
      <c r="L43" s="5">
        <v>40</v>
      </c>
      <c r="M43" s="5">
        <v>208.33</v>
      </c>
      <c r="N43" s="5">
        <v>0.21</v>
      </c>
      <c r="P43" s="16"/>
      <c r="Q43" s="16" t="s">
        <v>232</v>
      </c>
      <c r="R43" s="16" t="s">
        <v>232</v>
      </c>
      <c r="U43" s="12" t="s">
        <v>157</v>
      </c>
      <c r="V43" s="15">
        <v>1</v>
      </c>
      <c r="X43" t="s">
        <v>62</v>
      </c>
      <c r="Y43">
        <v>0.22</v>
      </c>
      <c r="AS43" s="12"/>
      <c r="AT43" s="15"/>
    </row>
    <row r="44" spans="1:46">
      <c r="A44" s="22" t="s">
        <v>396</v>
      </c>
      <c r="B44" s="2" t="s">
        <v>58</v>
      </c>
      <c r="C44" s="23">
        <v>3</v>
      </c>
      <c r="D44" s="2" t="s">
        <v>225</v>
      </c>
      <c r="E44" s="2" t="s">
        <v>46</v>
      </c>
      <c r="F44" s="2" t="s">
        <v>47</v>
      </c>
      <c r="G44" s="2" t="s">
        <v>48</v>
      </c>
      <c r="H44" s="2" t="s">
        <v>56</v>
      </c>
      <c r="I44" s="2" t="s">
        <v>50</v>
      </c>
      <c r="J44" s="2" t="s">
        <v>57</v>
      </c>
      <c r="K44" s="2" t="s">
        <v>52</v>
      </c>
      <c r="L44" s="5">
        <v>270</v>
      </c>
      <c r="M44" s="5">
        <v>7714.29</v>
      </c>
      <c r="N44" s="5">
        <v>7.71</v>
      </c>
      <c r="P44" s="13"/>
      <c r="Q44" s="17" t="s">
        <v>233</v>
      </c>
      <c r="R44" t="s">
        <v>234</v>
      </c>
      <c r="U44" s="14">
        <v>3</v>
      </c>
      <c r="V44" s="15"/>
      <c r="X44" t="s">
        <v>50</v>
      </c>
      <c r="Y44">
        <v>2.2635575908837704</v>
      </c>
      <c r="AS44" s="14"/>
      <c r="AT44" s="15"/>
    </row>
    <row r="45" spans="1:46">
      <c r="A45" s="22" t="s">
        <v>396</v>
      </c>
      <c r="B45" s="2" t="s">
        <v>58</v>
      </c>
      <c r="C45" s="23">
        <v>3</v>
      </c>
      <c r="D45" s="2" t="s">
        <v>225</v>
      </c>
      <c r="E45" s="2" t="s">
        <v>55</v>
      </c>
      <c r="F45" s="2" t="s">
        <v>47</v>
      </c>
      <c r="G45" s="2" t="s">
        <v>48</v>
      </c>
      <c r="H45" s="2" t="s">
        <v>56</v>
      </c>
      <c r="I45" s="2" t="s">
        <v>50</v>
      </c>
      <c r="J45" s="2" t="s">
        <v>57</v>
      </c>
      <c r="K45" s="2" t="s">
        <v>52</v>
      </c>
      <c r="L45" s="5">
        <v>180</v>
      </c>
      <c r="M45" s="5">
        <v>4186.05</v>
      </c>
      <c r="N45" s="5">
        <v>4.1900000000000004</v>
      </c>
      <c r="P45" s="12" t="s">
        <v>86</v>
      </c>
      <c r="Q45" s="15">
        <v>0.38600000000000001</v>
      </c>
      <c r="R45" s="15">
        <v>0.66599999999999993</v>
      </c>
      <c r="U45" s="14">
        <v>4</v>
      </c>
      <c r="V45" s="15">
        <v>1</v>
      </c>
      <c r="X45" t="s">
        <v>55</v>
      </c>
      <c r="Y45" s="15">
        <v>1.3409135802469137</v>
      </c>
      <c r="AS45" s="14"/>
      <c r="AT45" s="15"/>
    </row>
    <row r="46" spans="1:46">
      <c r="A46" s="22" t="s">
        <v>396</v>
      </c>
      <c r="B46" s="2" t="s">
        <v>58</v>
      </c>
      <c r="C46" s="23">
        <v>3</v>
      </c>
      <c r="D46" s="2" t="s">
        <v>225</v>
      </c>
      <c r="E46" s="2" t="s">
        <v>46</v>
      </c>
      <c r="F46" s="2" t="s">
        <v>47</v>
      </c>
      <c r="G46" s="2" t="s">
        <v>85</v>
      </c>
      <c r="H46" s="2" t="s">
        <v>49</v>
      </c>
      <c r="I46" s="2" t="s">
        <v>86</v>
      </c>
      <c r="J46" s="2" t="s">
        <v>51</v>
      </c>
      <c r="K46" s="2" t="s">
        <v>52</v>
      </c>
      <c r="L46" s="5">
        <v>17</v>
      </c>
      <c r="M46" s="5">
        <v>485.71</v>
      </c>
      <c r="N46" s="5">
        <v>0.49</v>
      </c>
      <c r="P46" s="12" t="s">
        <v>167</v>
      </c>
      <c r="Q46" s="15">
        <v>0.22</v>
      </c>
      <c r="R46" s="15">
        <v>0.38500000000000001</v>
      </c>
      <c r="U46" s="14">
        <v>1</v>
      </c>
      <c r="V46" s="15"/>
      <c r="X46" t="s">
        <v>46</v>
      </c>
      <c r="Y46">
        <v>2.5309999999999997</v>
      </c>
      <c r="AS46" s="14"/>
      <c r="AT46" s="15"/>
    </row>
    <row r="47" spans="1:46">
      <c r="A47" s="22" t="s">
        <v>396</v>
      </c>
      <c r="B47" s="2" t="s">
        <v>58</v>
      </c>
      <c r="C47" s="23">
        <v>3</v>
      </c>
      <c r="D47" s="2" t="s">
        <v>225</v>
      </c>
      <c r="E47" s="2" t="s">
        <v>55</v>
      </c>
      <c r="F47" s="2" t="s">
        <v>47</v>
      </c>
      <c r="G47" s="2" t="s">
        <v>85</v>
      </c>
      <c r="H47" s="2" t="s">
        <v>49</v>
      </c>
      <c r="I47" s="2" t="s">
        <v>86</v>
      </c>
      <c r="J47" s="2" t="s">
        <v>51</v>
      </c>
      <c r="K47" s="2" t="s">
        <v>52</v>
      </c>
      <c r="L47" s="5">
        <v>18</v>
      </c>
      <c r="M47" s="5">
        <v>418.6</v>
      </c>
      <c r="N47" s="5">
        <v>0.42</v>
      </c>
      <c r="P47" s="12" t="s">
        <v>165</v>
      </c>
      <c r="Q47" s="15">
        <v>0.32250000000000001</v>
      </c>
      <c r="U47" s="14">
        <v>5</v>
      </c>
      <c r="V47" s="15"/>
      <c r="X47" t="s">
        <v>44</v>
      </c>
      <c r="Y47">
        <v>4.4383333333333335</v>
      </c>
      <c r="AS47" s="14"/>
      <c r="AT47" s="15"/>
    </row>
    <row r="48" spans="1:46">
      <c r="A48" s="22" t="s">
        <v>397</v>
      </c>
      <c r="B48" s="2" t="s">
        <v>73</v>
      </c>
      <c r="C48" s="23">
        <v>2</v>
      </c>
      <c r="D48" s="2" t="s">
        <v>225</v>
      </c>
      <c r="E48" s="2" t="s">
        <v>46</v>
      </c>
      <c r="F48" s="2" t="s">
        <v>47</v>
      </c>
      <c r="G48" s="2" t="s">
        <v>48</v>
      </c>
      <c r="H48" s="2" t="s">
        <v>49</v>
      </c>
      <c r="I48" s="2" t="s">
        <v>50</v>
      </c>
      <c r="J48" s="2" t="s">
        <v>71</v>
      </c>
      <c r="K48" s="2" t="s">
        <v>72</v>
      </c>
      <c r="L48" s="5">
        <v>270</v>
      </c>
      <c r="M48" s="5">
        <v>4354.84</v>
      </c>
      <c r="N48" s="5">
        <v>4.3499999999999996</v>
      </c>
      <c r="P48" s="12" t="s">
        <v>147</v>
      </c>
      <c r="Q48" s="15">
        <v>0.435</v>
      </c>
      <c r="R48" s="15">
        <v>0.22</v>
      </c>
      <c r="U48" s="12" t="s">
        <v>206</v>
      </c>
      <c r="V48" s="15"/>
      <c r="X48" t="s">
        <v>62</v>
      </c>
      <c r="Y48">
        <v>1.9000000000000001</v>
      </c>
      <c r="AS48" s="12"/>
      <c r="AT48" s="15"/>
    </row>
    <row r="49" spans="1:46">
      <c r="A49" s="22" t="s">
        <v>397</v>
      </c>
      <c r="B49" s="2" t="s">
        <v>73</v>
      </c>
      <c r="C49" s="23">
        <v>2</v>
      </c>
      <c r="D49" s="2" t="s">
        <v>225</v>
      </c>
      <c r="E49" s="2" t="s">
        <v>44</v>
      </c>
      <c r="F49" s="2" t="s">
        <v>47</v>
      </c>
      <c r="G49" s="2" t="s">
        <v>48</v>
      </c>
      <c r="H49" s="2" t="s">
        <v>49</v>
      </c>
      <c r="I49" s="2" t="s">
        <v>50</v>
      </c>
      <c r="J49" s="2" t="s">
        <v>51</v>
      </c>
      <c r="K49" s="2" t="s">
        <v>52</v>
      </c>
      <c r="L49" s="5">
        <v>32</v>
      </c>
      <c r="M49" s="5">
        <v>1882.35</v>
      </c>
      <c r="N49" s="5">
        <v>1.88</v>
      </c>
      <c r="P49" s="12" t="s">
        <v>50</v>
      </c>
      <c r="Q49" s="15">
        <v>1.9627027027027033</v>
      </c>
      <c r="R49" s="15">
        <v>2.2635575908837704</v>
      </c>
      <c r="U49" s="14">
        <v>2</v>
      </c>
      <c r="V49" s="15"/>
      <c r="X49" t="s">
        <v>77</v>
      </c>
      <c r="Y49">
        <v>1.4201616656249998</v>
      </c>
      <c r="AS49" s="14"/>
      <c r="AT49" s="15"/>
    </row>
    <row r="50" spans="1:46">
      <c r="A50" s="22" t="s">
        <v>397</v>
      </c>
      <c r="B50" s="2" t="s">
        <v>73</v>
      </c>
      <c r="C50" s="23">
        <v>2</v>
      </c>
      <c r="D50" s="2" t="s">
        <v>225</v>
      </c>
      <c r="E50" s="2" t="s">
        <v>55</v>
      </c>
      <c r="F50" s="2" t="s">
        <v>47</v>
      </c>
      <c r="G50" s="2" t="s">
        <v>85</v>
      </c>
      <c r="H50" s="2" t="s">
        <v>49</v>
      </c>
      <c r="I50" s="2" t="s">
        <v>86</v>
      </c>
      <c r="J50" s="2" t="s">
        <v>51</v>
      </c>
      <c r="K50" s="2" t="s">
        <v>52</v>
      </c>
      <c r="L50" s="5">
        <v>21</v>
      </c>
      <c r="M50" s="5">
        <v>600</v>
      </c>
      <c r="N50" s="5">
        <v>0.6</v>
      </c>
      <c r="P50" s="12" t="s">
        <v>150</v>
      </c>
      <c r="Q50" s="15">
        <v>0.88</v>
      </c>
      <c r="U50" s="14">
        <v>4</v>
      </c>
      <c r="V50" s="15"/>
      <c r="X50" t="s">
        <v>168</v>
      </c>
      <c r="Y50">
        <v>0.4</v>
      </c>
      <c r="AS50" s="14"/>
      <c r="AT50" s="15"/>
    </row>
    <row r="51" spans="1:46">
      <c r="A51" s="22" t="s">
        <v>397</v>
      </c>
      <c r="B51" s="2" t="s">
        <v>73</v>
      </c>
      <c r="C51" s="23">
        <v>2</v>
      </c>
      <c r="D51" s="2" t="s">
        <v>225</v>
      </c>
      <c r="E51" s="2" t="s">
        <v>55</v>
      </c>
      <c r="F51" s="2" t="s">
        <v>47</v>
      </c>
      <c r="G51" s="2" t="s">
        <v>48</v>
      </c>
      <c r="H51" s="2" t="s">
        <v>56</v>
      </c>
      <c r="I51" s="2" t="s">
        <v>50</v>
      </c>
      <c r="J51" s="2" t="s">
        <v>93</v>
      </c>
      <c r="K51" s="2" t="s">
        <v>52</v>
      </c>
      <c r="L51" s="5">
        <v>20</v>
      </c>
      <c r="M51" s="5">
        <v>571.42999999999995</v>
      </c>
      <c r="N51" s="5">
        <v>0.56999999999999995</v>
      </c>
      <c r="P51" s="12" t="s">
        <v>168</v>
      </c>
      <c r="Q51" s="15"/>
      <c r="R51" s="15">
        <v>0.4</v>
      </c>
      <c r="U51" s="14">
        <v>5</v>
      </c>
      <c r="V51" s="15"/>
      <c r="X51" t="s">
        <v>44</v>
      </c>
      <c r="Y51">
        <v>0.4</v>
      </c>
      <c r="AS51" s="14"/>
      <c r="AT51" s="15"/>
    </row>
    <row r="52" spans="1:46">
      <c r="A52" s="22" t="s">
        <v>397</v>
      </c>
      <c r="B52" s="2" t="s">
        <v>73</v>
      </c>
      <c r="C52" s="23">
        <v>2</v>
      </c>
      <c r="D52" s="2" t="s">
        <v>225</v>
      </c>
      <c r="E52" s="2" t="s">
        <v>44</v>
      </c>
      <c r="F52" s="2" t="s">
        <v>47</v>
      </c>
      <c r="G52" s="2" t="s">
        <v>205</v>
      </c>
      <c r="H52" s="2" t="s">
        <v>49</v>
      </c>
      <c r="I52" s="2" t="s">
        <v>206</v>
      </c>
      <c r="J52" s="2" t="s">
        <v>51</v>
      </c>
      <c r="K52" s="2" t="s">
        <v>52</v>
      </c>
      <c r="L52" s="6"/>
      <c r="M52" s="6"/>
      <c r="N52" s="6"/>
      <c r="P52" s="12" t="s">
        <v>134</v>
      </c>
      <c r="Q52" s="15">
        <v>0.66249999999999998</v>
      </c>
      <c r="R52" s="15">
        <v>0.4425</v>
      </c>
      <c r="U52" s="11" t="s">
        <v>225</v>
      </c>
      <c r="V52" s="15">
        <v>74</v>
      </c>
      <c r="X52" t="s">
        <v>134</v>
      </c>
      <c r="Y52">
        <v>0.4425</v>
      </c>
      <c r="AS52" s="11"/>
      <c r="AT52" s="15"/>
    </row>
    <row r="53" spans="1:46">
      <c r="A53" s="22" t="s">
        <v>398</v>
      </c>
      <c r="B53" s="2" t="s">
        <v>105</v>
      </c>
      <c r="C53" s="23">
        <v>4</v>
      </c>
      <c r="D53" s="2" t="s">
        <v>225</v>
      </c>
      <c r="E53" s="2" t="s">
        <v>44</v>
      </c>
      <c r="F53" s="2" t="s">
        <v>47</v>
      </c>
      <c r="G53" s="2" t="s">
        <v>48</v>
      </c>
      <c r="H53" s="2" t="s">
        <v>56</v>
      </c>
      <c r="I53" s="2" t="s">
        <v>50</v>
      </c>
      <c r="J53" s="2" t="s">
        <v>104</v>
      </c>
      <c r="K53" s="2" t="s">
        <v>72</v>
      </c>
      <c r="L53" s="5">
        <v>130</v>
      </c>
      <c r="M53" s="5">
        <v>2500</v>
      </c>
      <c r="N53" s="5">
        <v>2.5</v>
      </c>
      <c r="P53" s="13"/>
      <c r="Q53" s="17"/>
      <c r="U53" s="12" t="s">
        <v>189</v>
      </c>
      <c r="V53" s="15"/>
      <c r="X53" t="s">
        <v>46</v>
      </c>
      <c r="Y53">
        <v>0.21</v>
      </c>
      <c r="AS53" s="12"/>
      <c r="AT53" s="15"/>
    </row>
    <row r="54" spans="1:46">
      <c r="A54" s="22" t="s">
        <v>398</v>
      </c>
      <c r="B54" s="2" t="s">
        <v>105</v>
      </c>
      <c r="C54" s="23">
        <v>4</v>
      </c>
      <c r="D54" s="2" t="s">
        <v>225</v>
      </c>
      <c r="E54" s="2" t="s">
        <v>55</v>
      </c>
      <c r="F54" s="2" t="s">
        <v>47</v>
      </c>
      <c r="G54" s="2" t="s">
        <v>48</v>
      </c>
      <c r="H54" s="2" t="s">
        <v>56</v>
      </c>
      <c r="I54" s="2" t="s">
        <v>50</v>
      </c>
      <c r="J54" s="2" t="s">
        <v>123</v>
      </c>
      <c r="K54" s="2" t="s">
        <v>52</v>
      </c>
      <c r="L54" s="5">
        <v>4.5</v>
      </c>
      <c r="M54" s="5">
        <v>1510.79</v>
      </c>
      <c r="N54" s="5">
        <v>1.51</v>
      </c>
      <c r="P54" s="12"/>
      <c r="Q54" s="15"/>
      <c r="U54" s="14">
        <v>2</v>
      </c>
      <c r="V54" s="15"/>
      <c r="X54" t="s">
        <v>44</v>
      </c>
      <c r="Y54">
        <v>0.98</v>
      </c>
      <c r="AS54" s="14"/>
      <c r="AT54" s="15"/>
    </row>
    <row r="55" spans="1:46">
      <c r="A55" s="22" t="s">
        <v>398</v>
      </c>
      <c r="B55" s="2" t="s">
        <v>105</v>
      </c>
      <c r="C55" s="23">
        <v>4</v>
      </c>
      <c r="D55" s="2" t="s">
        <v>225</v>
      </c>
      <c r="E55" s="2" t="s">
        <v>55</v>
      </c>
      <c r="F55" s="2" t="s">
        <v>47</v>
      </c>
      <c r="G55" s="2" t="s">
        <v>155</v>
      </c>
      <c r="H55" s="2" t="s">
        <v>49</v>
      </c>
      <c r="I55" s="2" t="s">
        <v>189</v>
      </c>
      <c r="J55" s="2" t="s">
        <v>51</v>
      </c>
      <c r="K55" s="2" t="s">
        <v>52</v>
      </c>
      <c r="L55" s="6"/>
      <c r="M55" s="6"/>
      <c r="N55" s="6"/>
      <c r="P55" s="12"/>
      <c r="Q55" s="15"/>
      <c r="U55" s="14">
        <v>3</v>
      </c>
      <c r="V55" s="15"/>
      <c r="X55" t="s">
        <v>62</v>
      </c>
      <c r="Y55">
        <v>0.33</v>
      </c>
      <c r="AS55" s="14"/>
      <c r="AT55" s="15"/>
    </row>
    <row r="56" spans="1:46">
      <c r="A56" s="22" t="s">
        <v>398</v>
      </c>
      <c r="B56" s="2" t="s">
        <v>105</v>
      </c>
      <c r="C56" s="23">
        <v>4</v>
      </c>
      <c r="D56" s="2" t="s">
        <v>225</v>
      </c>
      <c r="E56" s="2" t="s">
        <v>46</v>
      </c>
      <c r="F56" s="2" t="s">
        <v>47</v>
      </c>
      <c r="G56" s="2" t="s">
        <v>192</v>
      </c>
      <c r="H56" s="2" t="s">
        <v>56</v>
      </c>
      <c r="I56" s="2" t="s">
        <v>202</v>
      </c>
      <c r="J56" s="2" t="s">
        <v>51</v>
      </c>
      <c r="K56" s="2" t="s">
        <v>72</v>
      </c>
      <c r="L56" s="6"/>
      <c r="M56" s="6"/>
      <c r="N56" s="6"/>
      <c r="P56" s="12"/>
      <c r="Q56" s="15"/>
      <c r="U56" s="14">
        <v>4</v>
      </c>
      <c r="V56" s="15"/>
      <c r="X56" t="s">
        <v>77</v>
      </c>
      <c r="Y56">
        <v>0.25</v>
      </c>
      <c r="AS56" s="14"/>
      <c r="AT56" s="15"/>
    </row>
    <row r="57" spans="1:46">
      <c r="A57" s="22" t="s">
        <v>399</v>
      </c>
      <c r="B57" s="2" t="s">
        <v>136</v>
      </c>
      <c r="C57" s="23">
        <v>5</v>
      </c>
      <c r="D57" s="2" t="s">
        <v>225</v>
      </c>
      <c r="E57" s="2" t="s">
        <v>55</v>
      </c>
      <c r="F57" s="2" t="s">
        <v>47</v>
      </c>
      <c r="G57" s="2" t="s">
        <v>48</v>
      </c>
      <c r="H57" s="2" t="s">
        <v>49</v>
      </c>
      <c r="I57" s="2" t="s">
        <v>50</v>
      </c>
      <c r="J57" s="2" t="s">
        <v>51</v>
      </c>
      <c r="K57" s="2" t="s">
        <v>52</v>
      </c>
      <c r="L57" s="5">
        <v>120</v>
      </c>
      <c r="M57" s="5">
        <v>1237.1099999999999</v>
      </c>
      <c r="N57" s="5">
        <v>1.24</v>
      </c>
      <c r="P57" s="12"/>
      <c r="Q57" s="15"/>
      <c r="U57" s="14">
        <v>5</v>
      </c>
      <c r="V57" s="15"/>
      <c r="AS57" s="14"/>
      <c r="AT57" s="15"/>
    </row>
    <row r="58" spans="1:46">
      <c r="A58" s="22" t="s">
        <v>399</v>
      </c>
      <c r="B58" s="2" t="s">
        <v>136</v>
      </c>
      <c r="C58" s="23">
        <v>5</v>
      </c>
      <c r="D58" s="2" t="s">
        <v>225</v>
      </c>
      <c r="E58" s="2" t="s">
        <v>44</v>
      </c>
      <c r="F58" s="2" t="s">
        <v>47</v>
      </c>
      <c r="G58" s="2" t="s">
        <v>48</v>
      </c>
      <c r="H58" s="2" t="s">
        <v>49</v>
      </c>
      <c r="I58" s="2" t="s">
        <v>50</v>
      </c>
      <c r="J58" s="2" t="s">
        <v>51</v>
      </c>
      <c r="K58" s="2" t="s">
        <v>52</v>
      </c>
      <c r="L58" s="5">
        <v>80</v>
      </c>
      <c r="M58" s="5">
        <v>1081.08</v>
      </c>
      <c r="N58" s="5">
        <v>1.08</v>
      </c>
      <c r="P58" s="12"/>
      <c r="Q58" s="15"/>
      <c r="U58" s="12" t="s">
        <v>86</v>
      </c>
      <c r="V58" s="15">
        <v>25</v>
      </c>
      <c r="AS58" s="12"/>
      <c r="AT58" s="15"/>
    </row>
    <row r="59" spans="1:46">
      <c r="A59" s="22" t="s">
        <v>399</v>
      </c>
      <c r="B59" s="2" t="s">
        <v>136</v>
      </c>
      <c r="C59" s="23">
        <v>5</v>
      </c>
      <c r="D59" s="2" t="s">
        <v>225</v>
      </c>
      <c r="E59" s="2" t="s">
        <v>55</v>
      </c>
      <c r="F59" s="2" t="s">
        <v>47</v>
      </c>
      <c r="G59" s="2" t="s">
        <v>85</v>
      </c>
      <c r="H59" s="2" t="s">
        <v>49</v>
      </c>
      <c r="I59" s="2" t="s">
        <v>86</v>
      </c>
      <c r="J59" s="2" t="s">
        <v>51</v>
      </c>
      <c r="K59" s="2" t="s">
        <v>52</v>
      </c>
      <c r="L59" s="5">
        <v>100</v>
      </c>
      <c r="M59" s="5">
        <v>1030.93</v>
      </c>
      <c r="N59" s="5">
        <v>1.03</v>
      </c>
      <c r="P59" s="12"/>
      <c r="Q59" s="15"/>
      <c r="U59" s="14">
        <v>2</v>
      </c>
      <c r="V59" s="15">
        <v>6</v>
      </c>
      <c r="AS59" s="14"/>
      <c r="AT59" s="15"/>
    </row>
    <row r="60" spans="1:46">
      <c r="A60" s="22" t="s">
        <v>399</v>
      </c>
      <c r="B60" s="2" t="s">
        <v>136</v>
      </c>
      <c r="C60" s="23">
        <v>5</v>
      </c>
      <c r="D60" s="2" t="s">
        <v>225</v>
      </c>
      <c r="E60" s="2" t="s">
        <v>46</v>
      </c>
      <c r="F60" s="2" t="s">
        <v>47</v>
      </c>
      <c r="G60" s="2" t="s">
        <v>48</v>
      </c>
      <c r="H60" s="2" t="s">
        <v>49</v>
      </c>
      <c r="I60" s="2" t="s">
        <v>50</v>
      </c>
      <c r="J60" s="2" t="s">
        <v>51</v>
      </c>
      <c r="K60" s="2" t="s">
        <v>52</v>
      </c>
      <c r="L60" s="5">
        <v>75</v>
      </c>
      <c r="M60" s="5">
        <v>1027.4000000000001</v>
      </c>
      <c r="N60" s="5">
        <v>1.03</v>
      </c>
      <c r="U60" s="14">
        <v>3</v>
      </c>
      <c r="V60" s="15">
        <v>5</v>
      </c>
      <c r="AS60" s="14"/>
      <c r="AT60" s="15"/>
    </row>
    <row r="61" spans="1:46">
      <c r="A61" s="22" t="s">
        <v>399</v>
      </c>
      <c r="B61" s="2" t="s">
        <v>136</v>
      </c>
      <c r="C61" s="23">
        <v>5</v>
      </c>
      <c r="D61" s="2" t="s">
        <v>225</v>
      </c>
      <c r="E61" s="2" t="s">
        <v>44</v>
      </c>
      <c r="F61" s="2" t="s">
        <v>47</v>
      </c>
      <c r="G61" s="2" t="s">
        <v>85</v>
      </c>
      <c r="H61" s="2" t="s">
        <v>49</v>
      </c>
      <c r="I61" s="2" t="s">
        <v>86</v>
      </c>
      <c r="J61" s="2" t="s">
        <v>51</v>
      </c>
      <c r="K61" s="2" t="s">
        <v>52</v>
      </c>
      <c r="L61" s="5">
        <v>64</v>
      </c>
      <c r="M61" s="5">
        <v>864.86</v>
      </c>
      <c r="N61" s="5">
        <v>0.86</v>
      </c>
      <c r="U61" s="14">
        <v>4</v>
      </c>
      <c r="V61" s="15">
        <v>6</v>
      </c>
      <c r="AS61" s="14"/>
      <c r="AT61" s="15"/>
    </row>
    <row r="62" spans="1:46">
      <c r="A62" s="22" t="s">
        <v>399</v>
      </c>
      <c r="B62" s="2" t="s">
        <v>136</v>
      </c>
      <c r="C62" s="23">
        <v>5</v>
      </c>
      <c r="D62" s="2" t="s">
        <v>225</v>
      </c>
      <c r="E62" s="2" t="s">
        <v>46</v>
      </c>
      <c r="F62" s="2" t="s">
        <v>47</v>
      </c>
      <c r="G62" s="2" t="s">
        <v>85</v>
      </c>
      <c r="H62" s="2" t="s">
        <v>49</v>
      </c>
      <c r="I62" s="2" t="s">
        <v>86</v>
      </c>
      <c r="J62" s="2" t="s">
        <v>51</v>
      </c>
      <c r="K62" s="2" t="s">
        <v>52</v>
      </c>
      <c r="L62" s="5">
        <v>55</v>
      </c>
      <c r="M62" s="5">
        <v>753.42</v>
      </c>
      <c r="N62" s="5">
        <v>0.75</v>
      </c>
      <c r="U62" s="14">
        <v>1</v>
      </c>
      <c r="V62" s="15">
        <v>4</v>
      </c>
      <c r="AS62" s="14"/>
      <c r="AT62" s="15"/>
    </row>
    <row r="63" spans="1:46">
      <c r="A63" s="22" t="s">
        <v>399</v>
      </c>
      <c r="B63" s="2" t="s">
        <v>136</v>
      </c>
      <c r="C63" s="23">
        <v>5</v>
      </c>
      <c r="D63" s="2" t="s">
        <v>225</v>
      </c>
      <c r="E63" s="2" t="s">
        <v>62</v>
      </c>
      <c r="F63" s="2" t="s">
        <v>47</v>
      </c>
      <c r="G63" s="2" t="s">
        <v>85</v>
      </c>
      <c r="H63" s="2" t="s">
        <v>56</v>
      </c>
      <c r="I63" s="2" t="s">
        <v>134</v>
      </c>
      <c r="J63" s="2" t="s">
        <v>135</v>
      </c>
      <c r="K63" s="2" t="s">
        <v>72</v>
      </c>
      <c r="L63" s="5">
        <v>100</v>
      </c>
      <c r="M63" s="5">
        <v>247.1</v>
      </c>
      <c r="N63" s="5">
        <v>0.25</v>
      </c>
      <c r="U63" s="14">
        <v>5</v>
      </c>
      <c r="V63" s="15">
        <v>4</v>
      </c>
      <c r="AS63" s="14"/>
      <c r="AT63" s="15"/>
    </row>
    <row r="64" spans="1:46">
      <c r="A64" s="22" t="s">
        <v>400</v>
      </c>
      <c r="B64" s="2" t="s">
        <v>102</v>
      </c>
      <c r="C64" s="23">
        <v>4</v>
      </c>
      <c r="D64" s="2" t="s">
        <v>225</v>
      </c>
      <c r="E64" s="2" t="s">
        <v>77</v>
      </c>
      <c r="F64" s="2" t="s">
        <v>47</v>
      </c>
      <c r="G64" s="2" t="s">
        <v>48</v>
      </c>
      <c r="H64" s="2" t="s">
        <v>49</v>
      </c>
      <c r="I64" s="2" t="s">
        <v>50</v>
      </c>
      <c r="J64" s="2" t="s">
        <v>51</v>
      </c>
      <c r="K64" s="2" t="s">
        <v>52</v>
      </c>
      <c r="L64" s="5">
        <v>68</v>
      </c>
      <c r="M64" s="5">
        <v>2518.52</v>
      </c>
      <c r="N64" s="5">
        <v>2.52</v>
      </c>
      <c r="U64" s="12" t="s">
        <v>213</v>
      </c>
      <c r="V64" s="15"/>
      <c r="AS64" s="12"/>
      <c r="AT64" s="15"/>
    </row>
    <row r="65" spans="1:46">
      <c r="A65" s="22" t="s">
        <v>400</v>
      </c>
      <c r="B65" s="2" t="s">
        <v>102</v>
      </c>
      <c r="C65" s="23">
        <v>4</v>
      </c>
      <c r="D65" s="2" t="s">
        <v>225</v>
      </c>
      <c r="E65" s="2" t="s">
        <v>62</v>
      </c>
      <c r="F65" s="2" t="s">
        <v>47</v>
      </c>
      <c r="G65" s="2" t="s">
        <v>48</v>
      </c>
      <c r="H65" s="2" t="s">
        <v>49</v>
      </c>
      <c r="I65" s="2" t="s">
        <v>50</v>
      </c>
      <c r="J65" s="2" t="s">
        <v>51</v>
      </c>
      <c r="K65" s="2" t="s">
        <v>72</v>
      </c>
      <c r="L65" s="5">
        <v>73</v>
      </c>
      <c r="M65" s="5">
        <v>2433.33</v>
      </c>
      <c r="N65" s="5">
        <v>2.4300000000000002</v>
      </c>
      <c r="U65" s="14">
        <v>5</v>
      </c>
      <c r="V65" s="15"/>
      <c r="AS65" s="14"/>
      <c r="AT65" s="15"/>
    </row>
    <row r="66" spans="1:46">
      <c r="A66" s="22" t="s">
        <v>400</v>
      </c>
      <c r="B66" s="2" t="s">
        <v>102</v>
      </c>
      <c r="C66" s="23">
        <v>4</v>
      </c>
      <c r="D66" s="2" t="s">
        <v>225</v>
      </c>
      <c r="E66" s="2" t="s">
        <v>46</v>
      </c>
      <c r="F66" s="2" t="s">
        <v>47</v>
      </c>
      <c r="G66" s="2" t="s">
        <v>48</v>
      </c>
      <c r="H66" s="2" t="s">
        <v>49</v>
      </c>
      <c r="I66" s="2" t="s">
        <v>50</v>
      </c>
      <c r="J66" s="2" t="s">
        <v>51</v>
      </c>
      <c r="K66" s="2" t="s">
        <v>52</v>
      </c>
      <c r="L66" s="5">
        <v>10.5</v>
      </c>
      <c r="M66" s="5">
        <v>1510.79</v>
      </c>
      <c r="N66" s="5">
        <v>1.51</v>
      </c>
      <c r="U66" s="12" t="s">
        <v>167</v>
      </c>
      <c r="V66" s="15">
        <v>2</v>
      </c>
      <c r="AS66" s="12"/>
      <c r="AT66" s="15"/>
    </row>
    <row r="67" spans="1:46">
      <c r="A67" s="22" t="s">
        <v>400</v>
      </c>
      <c r="B67" s="2" t="s">
        <v>102</v>
      </c>
      <c r="C67" s="23">
        <v>4</v>
      </c>
      <c r="D67" s="2" t="s">
        <v>225</v>
      </c>
      <c r="E67" s="2" t="s">
        <v>77</v>
      </c>
      <c r="F67" s="2" t="s">
        <v>47</v>
      </c>
      <c r="G67" s="2" t="s">
        <v>85</v>
      </c>
      <c r="H67" s="2" t="s">
        <v>49</v>
      </c>
      <c r="I67" s="2" t="s">
        <v>86</v>
      </c>
      <c r="J67" s="2" t="s">
        <v>51</v>
      </c>
      <c r="K67" s="2" t="s">
        <v>52</v>
      </c>
      <c r="L67" s="5">
        <v>20</v>
      </c>
      <c r="M67" s="5">
        <v>740.74</v>
      </c>
      <c r="N67" s="5">
        <v>0.74</v>
      </c>
      <c r="U67" s="14">
        <v>4</v>
      </c>
      <c r="V67" s="15">
        <v>2</v>
      </c>
      <c r="AS67" s="14"/>
      <c r="AT67" s="15"/>
    </row>
    <row r="68" spans="1:46">
      <c r="A68" s="22" t="s">
        <v>400</v>
      </c>
      <c r="B68" s="2" t="s">
        <v>102</v>
      </c>
      <c r="C68" s="23">
        <v>4</v>
      </c>
      <c r="D68" s="2" t="s">
        <v>225</v>
      </c>
      <c r="E68" s="2" t="s">
        <v>55</v>
      </c>
      <c r="F68" s="2" t="s">
        <v>47</v>
      </c>
      <c r="G68" s="2" t="s">
        <v>85</v>
      </c>
      <c r="H68" s="2" t="s">
        <v>49</v>
      </c>
      <c r="I68" s="2" t="s">
        <v>86</v>
      </c>
      <c r="J68" s="2" t="s">
        <v>51</v>
      </c>
      <c r="K68" s="2" t="s">
        <v>72</v>
      </c>
      <c r="L68" s="5">
        <v>7.5</v>
      </c>
      <c r="M68" s="5">
        <v>625</v>
      </c>
      <c r="N68" s="5">
        <v>0.63</v>
      </c>
      <c r="U68" s="14">
        <v>1</v>
      </c>
      <c r="V68" s="15"/>
      <c r="AS68" s="14"/>
      <c r="AT68" s="15"/>
    </row>
    <row r="69" spans="1:46">
      <c r="A69" s="22" t="s">
        <v>400</v>
      </c>
      <c r="B69" s="2" t="s">
        <v>102</v>
      </c>
      <c r="C69" s="23">
        <v>4</v>
      </c>
      <c r="D69" s="2" t="s">
        <v>225</v>
      </c>
      <c r="E69" s="2" t="s">
        <v>44</v>
      </c>
      <c r="F69" s="2" t="s">
        <v>47</v>
      </c>
      <c r="G69" s="2" t="s">
        <v>85</v>
      </c>
      <c r="H69" s="2" t="s">
        <v>49</v>
      </c>
      <c r="I69" s="2" t="s">
        <v>167</v>
      </c>
      <c r="J69" s="2" t="s">
        <v>51</v>
      </c>
      <c r="K69" s="2" t="s">
        <v>52</v>
      </c>
      <c r="L69" s="5">
        <v>5</v>
      </c>
      <c r="M69" s="5">
        <v>416.67</v>
      </c>
      <c r="N69" s="5">
        <v>0.42</v>
      </c>
      <c r="U69" s="12" t="s">
        <v>199</v>
      </c>
      <c r="V69" s="15"/>
      <c r="AS69" s="12"/>
      <c r="AT69" s="15"/>
    </row>
    <row r="70" spans="1:46">
      <c r="A70" s="22" t="s">
        <v>400</v>
      </c>
      <c r="B70" s="2" t="s">
        <v>102</v>
      </c>
      <c r="C70" s="23">
        <v>4</v>
      </c>
      <c r="D70" s="2" t="s">
        <v>225</v>
      </c>
      <c r="E70" s="2" t="s">
        <v>77</v>
      </c>
      <c r="F70" s="2" t="s">
        <v>47</v>
      </c>
      <c r="G70" s="2" t="s">
        <v>85</v>
      </c>
      <c r="H70" s="2" t="s">
        <v>49</v>
      </c>
      <c r="I70" s="2" t="s">
        <v>134</v>
      </c>
      <c r="J70" s="2" t="s">
        <v>51</v>
      </c>
      <c r="K70" s="2" t="s">
        <v>52</v>
      </c>
      <c r="L70" s="5">
        <v>9</v>
      </c>
      <c r="M70" s="5">
        <v>333.33</v>
      </c>
      <c r="N70" s="5">
        <v>0.33</v>
      </c>
      <c r="U70" s="14">
        <v>4</v>
      </c>
      <c r="V70" s="15"/>
      <c r="AS70" s="14"/>
      <c r="AT70" s="15"/>
    </row>
    <row r="71" spans="1:46">
      <c r="A71" s="22" t="s">
        <v>400</v>
      </c>
      <c r="B71" s="2" t="s">
        <v>102</v>
      </c>
      <c r="C71" s="23">
        <v>4</v>
      </c>
      <c r="D71" s="2" t="s">
        <v>225</v>
      </c>
      <c r="E71" s="2" t="s">
        <v>77</v>
      </c>
      <c r="F71" s="2" t="s">
        <v>47</v>
      </c>
      <c r="G71" s="2" t="s">
        <v>85</v>
      </c>
      <c r="H71" s="2" t="s">
        <v>49</v>
      </c>
      <c r="I71" s="2" t="s">
        <v>147</v>
      </c>
      <c r="J71" s="2" t="s">
        <v>51</v>
      </c>
      <c r="K71" s="2" t="s">
        <v>52</v>
      </c>
      <c r="L71" s="5">
        <v>6</v>
      </c>
      <c r="M71" s="5">
        <v>222.22</v>
      </c>
      <c r="N71" s="5">
        <v>0.22</v>
      </c>
      <c r="U71" s="12" t="s">
        <v>204</v>
      </c>
      <c r="V71" s="15"/>
      <c r="AS71" s="12"/>
      <c r="AT71" s="15"/>
    </row>
    <row r="72" spans="1:46">
      <c r="A72" s="22" t="s">
        <v>401</v>
      </c>
      <c r="B72" s="2" t="s">
        <v>133</v>
      </c>
      <c r="C72" s="23">
        <v>3</v>
      </c>
      <c r="D72" s="2" t="s">
        <v>225</v>
      </c>
      <c r="E72" s="2" t="s">
        <v>55</v>
      </c>
      <c r="F72" s="2" t="s">
        <v>47</v>
      </c>
      <c r="G72" s="2" t="s">
        <v>48</v>
      </c>
      <c r="H72" s="2" t="s">
        <v>56</v>
      </c>
      <c r="I72" s="2" t="s">
        <v>50</v>
      </c>
      <c r="J72" s="2" t="s">
        <v>93</v>
      </c>
      <c r="K72" s="2" t="s">
        <v>52</v>
      </c>
      <c r="L72" s="5">
        <v>50</v>
      </c>
      <c r="M72" s="5">
        <v>1315.79</v>
      </c>
      <c r="N72" s="5">
        <v>1.32</v>
      </c>
      <c r="U72" s="14">
        <v>5</v>
      </c>
      <c r="V72" s="15"/>
      <c r="AS72" s="14"/>
      <c r="AT72" s="15"/>
    </row>
    <row r="73" spans="1:46">
      <c r="A73" s="22" t="s">
        <v>401</v>
      </c>
      <c r="B73" s="2" t="s">
        <v>133</v>
      </c>
      <c r="C73" s="23">
        <v>3</v>
      </c>
      <c r="D73" s="2" t="s">
        <v>225</v>
      </c>
      <c r="E73" s="2" t="s">
        <v>55</v>
      </c>
      <c r="F73" s="2" t="s">
        <v>47</v>
      </c>
      <c r="G73" s="2" t="s">
        <v>85</v>
      </c>
      <c r="H73" s="2" t="s">
        <v>49</v>
      </c>
      <c r="I73" s="2" t="s">
        <v>86</v>
      </c>
      <c r="J73" s="2" t="s">
        <v>51</v>
      </c>
      <c r="K73" s="2" t="s">
        <v>52</v>
      </c>
      <c r="L73" s="5">
        <v>19</v>
      </c>
      <c r="M73" s="5">
        <v>500</v>
      </c>
      <c r="N73" s="5">
        <v>0.5</v>
      </c>
      <c r="P73" s="19" t="s">
        <v>10</v>
      </c>
      <c r="Q73" s="19" t="s">
        <v>373</v>
      </c>
      <c r="R73" t="s">
        <v>235</v>
      </c>
      <c r="U73" s="12" t="s">
        <v>187</v>
      </c>
      <c r="V73" s="15"/>
      <c r="AS73" s="12"/>
      <c r="AT73" s="15"/>
    </row>
    <row r="74" spans="1:46">
      <c r="A74" s="22" t="s">
        <v>401</v>
      </c>
      <c r="B74" s="2" t="s">
        <v>133</v>
      </c>
      <c r="C74" s="23">
        <v>3</v>
      </c>
      <c r="D74" s="2" t="s">
        <v>225</v>
      </c>
      <c r="E74" s="2" t="s">
        <v>44</v>
      </c>
      <c r="F74" s="2" t="s">
        <v>47</v>
      </c>
      <c r="G74" s="2" t="s">
        <v>48</v>
      </c>
      <c r="H74" s="2" t="s">
        <v>49</v>
      </c>
      <c r="I74" s="2" t="s">
        <v>168</v>
      </c>
      <c r="J74" s="2" t="s">
        <v>51</v>
      </c>
      <c r="K74" s="2" t="s">
        <v>72</v>
      </c>
      <c r="L74" s="5">
        <v>150</v>
      </c>
      <c r="M74" s="5">
        <v>404.31</v>
      </c>
      <c r="N74" s="5">
        <v>0.4</v>
      </c>
      <c r="P74" t="s">
        <v>81</v>
      </c>
      <c r="Q74" t="s">
        <v>379</v>
      </c>
      <c r="R74">
        <v>2</v>
      </c>
      <c r="U74" s="14">
        <v>2</v>
      </c>
      <c r="V74" s="15"/>
      <c r="AS74" s="14"/>
      <c r="AT74" s="15"/>
    </row>
    <row r="75" spans="1:46">
      <c r="A75" s="22" t="s">
        <v>401</v>
      </c>
      <c r="B75" s="2" t="s">
        <v>133</v>
      </c>
      <c r="C75" s="23">
        <v>3</v>
      </c>
      <c r="D75" s="2" t="s">
        <v>225</v>
      </c>
      <c r="E75" s="2" t="s">
        <v>46</v>
      </c>
      <c r="F75" s="2" t="s">
        <v>47</v>
      </c>
      <c r="G75" s="2" t="s">
        <v>208</v>
      </c>
      <c r="H75" s="2" t="s">
        <v>49</v>
      </c>
      <c r="I75" s="2" t="s">
        <v>209</v>
      </c>
      <c r="J75" s="2" t="s">
        <v>51</v>
      </c>
      <c r="K75" s="2" t="s">
        <v>72</v>
      </c>
      <c r="L75" s="6"/>
      <c r="M75" s="6"/>
      <c r="N75" s="6"/>
      <c r="P75" t="s">
        <v>132</v>
      </c>
      <c r="Q75" t="s">
        <v>379</v>
      </c>
      <c r="R75">
        <v>1</v>
      </c>
      <c r="U75" s="12" t="s">
        <v>147</v>
      </c>
      <c r="V75" s="15">
        <v>1</v>
      </c>
      <c r="AS75" s="12"/>
      <c r="AT75" s="15"/>
    </row>
    <row r="76" spans="1:46">
      <c r="A76" s="22" t="s">
        <v>402</v>
      </c>
      <c r="B76" s="2" t="s">
        <v>99</v>
      </c>
      <c r="C76" s="23">
        <v>4</v>
      </c>
      <c r="D76" s="2" t="s">
        <v>225</v>
      </c>
      <c r="E76" s="2" t="s">
        <v>44</v>
      </c>
      <c r="F76" s="2" t="s">
        <v>47</v>
      </c>
      <c r="G76" s="2" t="s">
        <v>48</v>
      </c>
      <c r="H76" s="2" t="s">
        <v>49</v>
      </c>
      <c r="I76" s="2" t="s">
        <v>50</v>
      </c>
      <c r="J76" s="2" t="s">
        <v>51</v>
      </c>
      <c r="K76" s="2" t="s">
        <v>52</v>
      </c>
      <c r="L76" s="5">
        <v>80</v>
      </c>
      <c r="M76" s="5">
        <v>2580.65</v>
      </c>
      <c r="N76" s="5">
        <v>2.58</v>
      </c>
      <c r="P76" t="s">
        <v>103</v>
      </c>
      <c r="Q76" t="s">
        <v>379</v>
      </c>
      <c r="R76">
        <v>4</v>
      </c>
      <c r="U76" s="14">
        <v>4</v>
      </c>
      <c r="V76" s="15">
        <v>1</v>
      </c>
      <c r="AS76" s="14"/>
      <c r="AT76" s="15"/>
    </row>
    <row r="77" spans="1:46">
      <c r="A77" s="22" t="s">
        <v>402</v>
      </c>
      <c r="B77" s="2" t="s">
        <v>99</v>
      </c>
      <c r="C77" s="23">
        <v>4</v>
      </c>
      <c r="D77" s="2" t="s">
        <v>225</v>
      </c>
      <c r="E77" s="2" t="s">
        <v>46</v>
      </c>
      <c r="F77" s="2" t="s">
        <v>47</v>
      </c>
      <c r="G77" s="2" t="s">
        <v>48</v>
      </c>
      <c r="H77" s="2" t="s">
        <v>49</v>
      </c>
      <c r="I77" s="2" t="s">
        <v>50</v>
      </c>
      <c r="J77" s="2" t="s">
        <v>80</v>
      </c>
      <c r="K77" s="2" t="s">
        <v>72</v>
      </c>
      <c r="L77" s="5">
        <v>43</v>
      </c>
      <c r="M77" s="5">
        <v>2529.41</v>
      </c>
      <c r="N77" s="5">
        <v>2.5299999999999998</v>
      </c>
      <c r="P77" t="s">
        <v>108</v>
      </c>
      <c r="Q77" t="s">
        <v>379</v>
      </c>
      <c r="R77">
        <v>5</v>
      </c>
      <c r="U77" s="12" t="s">
        <v>191</v>
      </c>
      <c r="V77" s="15"/>
      <c r="AS77" s="12"/>
      <c r="AT77" s="15"/>
    </row>
    <row r="78" spans="1:46">
      <c r="A78" s="22" t="s">
        <v>402</v>
      </c>
      <c r="B78" s="2" t="s">
        <v>99</v>
      </c>
      <c r="C78" s="23">
        <v>4</v>
      </c>
      <c r="D78" s="2" t="s">
        <v>225</v>
      </c>
      <c r="E78" s="2" t="s">
        <v>55</v>
      </c>
      <c r="F78" s="2" t="s">
        <v>47</v>
      </c>
      <c r="G78" s="2" t="s">
        <v>48</v>
      </c>
      <c r="H78" s="2" t="s">
        <v>49</v>
      </c>
      <c r="I78" s="2" t="s">
        <v>50</v>
      </c>
      <c r="J78" s="2" t="s">
        <v>80</v>
      </c>
      <c r="K78" s="2" t="s">
        <v>52</v>
      </c>
      <c r="L78" s="5">
        <v>33</v>
      </c>
      <c r="M78" s="5">
        <v>1941.18</v>
      </c>
      <c r="N78" s="5">
        <v>1.94</v>
      </c>
      <c r="P78" t="s">
        <v>90</v>
      </c>
      <c r="Q78" t="s">
        <v>379</v>
      </c>
      <c r="R78">
        <v>2</v>
      </c>
      <c r="U78" s="14">
        <v>2</v>
      </c>
      <c r="V78" s="15"/>
      <c r="AS78" s="14"/>
      <c r="AT78" s="15"/>
    </row>
    <row r="79" spans="1:46">
      <c r="A79" s="22" t="s">
        <v>402</v>
      </c>
      <c r="B79" s="2" t="s">
        <v>99</v>
      </c>
      <c r="C79" s="23">
        <v>4</v>
      </c>
      <c r="D79" s="2" t="s">
        <v>225</v>
      </c>
      <c r="E79" s="2" t="s">
        <v>62</v>
      </c>
      <c r="F79" s="2" t="s">
        <v>47</v>
      </c>
      <c r="G79" s="2" t="s">
        <v>48</v>
      </c>
      <c r="H79" s="2" t="s">
        <v>56</v>
      </c>
      <c r="I79" s="2" t="s">
        <v>50</v>
      </c>
      <c r="J79" s="2" t="s">
        <v>51</v>
      </c>
      <c r="K79" s="2" t="s">
        <v>72</v>
      </c>
      <c r="L79" s="5">
        <v>360</v>
      </c>
      <c r="M79" s="5">
        <v>1531.91</v>
      </c>
      <c r="N79" s="5">
        <v>1.53</v>
      </c>
      <c r="P79" t="s">
        <v>58</v>
      </c>
      <c r="Q79" t="s">
        <v>379</v>
      </c>
      <c r="R79">
        <v>3</v>
      </c>
      <c r="U79" s="14">
        <v>5</v>
      </c>
      <c r="V79" s="15"/>
      <c r="AS79" s="14"/>
      <c r="AT79" s="15"/>
    </row>
    <row r="80" spans="1:46">
      <c r="A80" s="22" t="s">
        <v>402</v>
      </c>
      <c r="B80" s="2" t="s">
        <v>99</v>
      </c>
      <c r="C80" s="23">
        <v>4</v>
      </c>
      <c r="D80" s="2" t="s">
        <v>225</v>
      </c>
      <c r="E80" s="2" t="s">
        <v>55</v>
      </c>
      <c r="F80" s="2" t="s">
        <v>47</v>
      </c>
      <c r="G80" s="2" t="s">
        <v>85</v>
      </c>
      <c r="H80" s="2" t="s">
        <v>49</v>
      </c>
      <c r="I80" s="2" t="s">
        <v>86</v>
      </c>
      <c r="J80" s="2" t="s">
        <v>51</v>
      </c>
      <c r="K80" s="2" t="s">
        <v>52</v>
      </c>
      <c r="L80" s="5">
        <v>12.5</v>
      </c>
      <c r="M80" s="5">
        <v>735.29</v>
      </c>
      <c r="N80" s="5">
        <v>0.74</v>
      </c>
      <c r="P80" t="s">
        <v>73</v>
      </c>
      <c r="Q80" t="s">
        <v>379</v>
      </c>
      <c r="R80">
        <v>2</v>
      </c>
      <c r="U80" s="12" t="s">
        <v>202</v>
      </c>
      <c r="V80" s="15"/>
      <c r="AS80" s="12"/>
      <c r="AT80" s="15"/>
    </row>
    <row r="81" spans="1:46">
      <c r="A81" s="22" t="s">
        <v>402</v>
      </c>
      <c r="B81" s="2" t="s">
        <v>99</v>
      </c>
      <c r="C81" s="23">
        <v>4</v>
      </c>
      <c r="D81" s="2" t="s">
        <v>225</v>
      </c>
      <c r="E81" s="2" t="s">
        <v>44</v>
      </c>
      <c r="F81" s="2" t="s">
        <v>47</v>
      </c>
      <c r="G81" s="2" t="s">
        <v>85</v>
      </c>
      <c r="H81" s="2" t="s">
        <v>49</v>
      </c>
      <c r="I81" s="2" t="s">
        <v>167</v>
      </c>
      <c r="J81" s="2" t="s">
        <v>51</v>
      </c>
      <c r="K81" s="2" t="s">
        <v>52</v>
      </c>
      <c r="L81" s="5">
        <v>11</v>
      </c>
      <c r="M81" s="5">
        <v>354.84</v>
      </c>
      <c r="N81" s="5">
        <v>0.35</v>
      </c>
      <c r="P81" t="s">
        <v>105</v>
      </c>
      <c r="Q81" t="s">
        <v>379</v>
      </c>
      <c r="R81">
        <v>4</v>
      </c>
      <c r="U81" s="14">
        <v>4</v>
      </c>
      <c r="V81" s="15"/>
      <c r="AS81" s="14"/>
      <c r="AT81" s="15"/>
    </row>
    <row r="82" spans="1:46">
      <c r="A82" s="22" t="s">
        <v>403</v>
      </c>
      <c r="B82" s="2" t="s">
        <v>131</v>
      </c>
      <c r="C82" s="23">
        <v>5</v>
      </c>
      <c r="D82" s="2" t="s">
        <v>225</v>
      </c>
      <c r="E82" s="2" t="s">
        <v>77</v>
      </c>
      <c r="F82" s="2" t="s">
        <v>47</v>
      </c>
      <c r="G82" s="2" t="s">
        <v>48</v>
      </c>
      <c r="H82" s="2" t="s">
        <v>49</v>
      </c>
      <c r="I82" s="2" t="s">
        <v>50</v>
      </c>
      <c r="J82" s="2" t="s">
        <v>51</v>
      </c>
      <c r="K82" s="2" t="s">
        <v>52</v>
      </c>
      <c r="L82" s="5">
        <v>150</v>
      </c>
      <c r="M82" s="5">
        <v>1450.68</v>
      </c>
      <c r="N82" s="5">
        <v>1.45</v>
      </c>
      <c r="P82" t="s">
        <v>136</v>
      </c>
      <c r="Q82" t="s">
        <v>379</v>
      </c>
      <c r="R82">
        <v>5</v>
      </c>
      <c r="U82" s="14">
        <v>5</v>
      </c>
      <c r="V82" s="15"/>
      <c r="AS82" s="14"/>
      <c r="AT82" s="15"/>
    </row>
    <row r="83" spans="1:46">
      <c r="A83" s="22" t="s">
        <v>403</v>
      </c>
      <c r="B83" s="2" t="s">
        <v>131</v>
      </c>
      <c r="C83" s="23">
        <v>5</v>
      </c>
      <c r="D83" s="2" t="s">
        <v>225</v>
      </c>
      <c r="E83" s="2" t="s">
        <v>44</v>
      </c>
      <c r="F83" s="2" t="s">
        <v>47</v>
      </c>
      <c r="G83" s="2" t="s">
        <v>48</v>
      </c>
      <c r="H83" s="2" t="s">
        <v>56</v>
      </c>
      <c r="I83" s="2" t="s">
        <v>50</v>
      </c>
      <c r="J83" s="2" t="s">
        <v>93</v>
      </c>
      <c r="K83" s="2" t="s">
        <v>72</v>
      </c>
      <c r="L83" s="5">
        <v>90</v>
      </c>
      <c r="M83" s="5">
        <v>1029.75</v>
      </c>
      <c r="N83" s="5">
        <v>1.03</v>
      </c>
      <c r="P83" t="s">
        <v>102</v>
      </c>
      <c r="Q83" t="s">
        <v>379</v>
      </c>
      <c r="R83">
        <v>4</v>
      </c>
      <c r="U83" s="12" t="s">
        <v>50</v>
      </c>
      <c r="V83" s="15">
        <v>41</v>
      </c>
      <c r="AS83" s="12"/>
      <c r="AT83" s="15"/>
    </row>
    <row r="84" spans="1:46">
      <c r="A84" s="22" t="s">
        <v>403</v>
      </c>
      <c r="B84" s="2" t="s">
        <v>131</v>
      </c>
      <c r="C84" s="23">
        <v>5</v>
      </c>
      <c r="D84" s="2" t="s">
        <v>225</v>
      </c>
      <c r="E84" s="2" t="s">
        <v>77</v>
      </c>
      <c r="F84" s="2" t="s">
        <v>47</v>
      </c>
      <c r="G84" s="2" t="s">
        <v>85</v>
      </c>
      <c r="H84" s="2" t="s">
        <v>49</v>
      </c>
      <c r="I84" s="2" t="s">
        <v>86</v>
      </c>
      <c r="J84" s="2" t="s">
        <v>51</v>
      </c>
      <c r="K84" s="2" t="s">
        <v>52</v>
      </c>
      <c r="L84" s="5">
        <v>36</v>
      </c>
      <c r="M84" s="5">
        <v>348.16</v>
      </c>
      <c r="N84" s="5">
        <v>0.35</v>
      </c>
      <c r="P84" t="s">
        <v>133</v>
      </c>
      <c r="Q84" t="s">
        <v>379</v>
      </c>
      <c r="R84">
        <v>3</v>
      </c>
      <c r="U84" s="14">
        <v>2</v>
      </c>
      <c r="V84" s="15">
        <v>10</v>
      </c>
      <c r="AS84" s="14"/>
      <c r="AT84" s="15"/>
    </row>
    <row r="85" spans="1:46">
      <c r="A85" s="22" t="s">
        <v>403</v>
      </c>
      <c r="B85" s="2" t="s">
        <v>131</v>
      </c>
      <c r="C85" s="23">
        <v>5</v>
      </c>
      <c r="D85" s="2" t="s">
        <v>225</v>
      </c>
      <c r="E85" s="2" t="s">
        <v>210</v>
      </c>
      <c r="F85" s="2" t="s">
        <v>47</v>
      </c>
      <c r="G85" s="2" t="s">
        <v>186</v>
      </c>
      <c r="H85" s="2" t="s">
        <v>186</v>
      </c>
      <c r="I85" s="2" t="s">
        <v>191</v>
      </c>
      <c r="J85" s="2" t="s">
        <v>186</v>
      </c>
      <c r="K85" s="2" t="s">
        <v>186</v>
      </c>
      <c r="L85" s="6"/>
      <c r="M85" s="6"/>
      <c r="N85" s="6"/>
      <c r="P85" t="s">
        <v>99</v>
      </c>
      <c r="Q85" t="s">
        <v>379</v>
      </c>
      <c r="R85">
        <v>4</v>
      </c>
      <c r="U85" s="14">
        <v>3</v>
      </c>
      <c r="V85" s="15">
        <v>6</v>
      </c>
      <c r="AS85" s="14"/>
      <c r="AT85" s="15"/>
    </row>
    <row r="86" spans="1:46">
      <c r="A86" s="22" t="s">
        <v>403</v>
      </c>
      <c r="B86" s="2" t="s">
        <v>131</v>
      </c>
      <c r="C86" s="23">
        <v>5</v>
      </c>
      <c r="D86" s="2" t="s">
        <v>225</v>
      </c>
      <c r="E86" s="2" t="s">
        <v>55</v>
      </c>
      <c r="F86" s="2" t="s">
        <v>47</v>
      </c>
      <c r="G86" s="2" t="s">
        <v>155</v>
      </c>
      <c r="H86" s="2" t="s">
        <v>156</v>
      </c>
      <c r="I86" s="2" t="s">
        <v>195</v>
      </c>
      <c r="J86" s="2" t="s">
        <v>51</v>
      </c>
      <c r="K86" s="2" t="s">
        <v>72</v>
      </c>
      <c r="L86" s="6"/>
      <c r="M86" s="6"/>
      <c r="N86" s="6"/>
      <c r="P86" t="s">
        <v>87</v>
      </c>
      <c r="Q86" t="s">
        <v>379</v>
      </c>
      <c r="R86">
        <v>1</v>
      </c>
      <c r="U86" s="14">
        <v>4</v>
      </c>
      <c r="V86" s="15">
        <v>12</v>
      </c>
      <c r="AS86" s="14"/>
      <c r="AT86" s="15"/>
    </row>
    <row r="87" spans="1:46">
      <c r="A87" s="22" t="s">
        <v>403</v>
      </c>
      <c r="B87" s="2" t="s">
        <v>131</v>
      </c>
      <c r="C87" s="23">
        <v>5</v>
      </c>
      <c r="D87" s="2" t="s">
        <v>225</v>
      </c>
      <c r="E87" s="2" t="s">
        <v>46</v>
      </c>
      <c r="F87" s="2" t="s">
        <v>47</v>
      </c>
      <c r="G87" s="2" t="s">
        <v>155</v>
      </c>
      <c r="H87" s="2" t="s">
        <v>49</v>
      </c>
      <c r="I87" s="2" t="s">
        <v>212</v>
      </c>
      <c r="J87" s="2" t="s">
        <v>51</v>
      </c>
      <c r="K87" s="2" t="s">
        <v>72</v>
      </c>
      <c r="L87" s="6"/>
      <c r="M87" s="6"/>
      <c r="N87" s="6"/>
      <c r="P87" t="s">
        <v>53</v>
      </c>
      <c r="Q87" t="s">
        <v>379</v>
      </c>
      <c r="R87">
        <v>3</v>
      </c>
      <c r="U87" s="14">
        <v>1</v>
      </c>
      <c r="V87" s="15">
        <v>5</v>
      </c>
      <c r="AS87" s="14"/>
      <c r="AT87" s="15"/>
    </row>
    <row r="88" spans="1:46">
      <c r="A88" s="22" t="s">
        <v>403</v>
      </c>
      <c r="B88" s="2" t="s">
        <v>131</v>
      </c>
      <c r="C88" s="23">
        <v>5</v>
      </c>
      <c r="D88" s="2" t="s">
        <v>225</v>
      </c>
      <c r="E88" s="2" t="s">
        <v>62</v>
      </c>
      <c r="F88" s="2" t="s">
        <v>47</v>
      </c>
      <c r="G88" s="2" t="s">
        <v>155</v>
      </c>
      <c r="H88" s="2" t="s">
        <v>49</v>
      </c>
      <c r="I88" s="2" t="s">
        <v>213</v>
      </c>
      <c r="J88" s="2" t="s">
        <v>51</v>
      </c>
      <c r="K88" s="2" t="s">
        <v>52</v>
      </c>
      <c r="L88" s="6"/>
      <c r="M88" s="6"/>
      <c r="N88" s="6"/>
      <c r="P88" t="s">
        <v>131</v>
      </c>
      <c r="Q88" t="s">
        <v>379</v>
      </c>
      <c r="U88" s="14">
        <v>5</v>
      </c>
      <c r="V88" s="15">
        <v>8</v>
      </c>
      <c r="AS88" s="14"/>
      <c r="AT88" s="15"/>
    </row>
    <row r="89" spans="1:46">
      <c r="A89" s="22" t="s">
        <v>403</v>
      </c>
      <c r="B89" s="2" t="s">
        <v>131</v>
      </c>
      <c r="C89" s="23">
        <v>5</v>
      </c>
      <c r="D89" s="2" t="s">
        <v>225</v>
      </c>
      <c r="E89" s="2" t="s">
        <v>62</v>
      </c>
      <c r="F89" s="2" t="s">
        <v>47</v>
      </c>
      <c r="G89" s="2" t="s">
        <v>155</v>
      </c>
      <c r="H89" s="2" t="s">
        <v>49</v>
      </c>
      <c r="I89" s="2" t="s">
        <v>189</v>
      </c>
      <c r="J89" s="2" t="s">
        <v>51</v>
      </c>
      <c r="K89" s="2" t="s">
        <v>52</v>
      </c>
      <c r="L89" s="6"/>
      <c r="M89" s="6"/>
      <c r="N89" s="6"/>
      <c r="U89" s="12" t="s">
        <v>195</v>
      </c>
      <c r="V89" s="15"/>
      <c r="AS89" s="12"/>
      <c r="AT89" s="15"/>
    </row>
    <row r="90" spans="1:46">
      <c r="A90" s="22" t="s">
        <v>404</v>
      </c>
      <c r="B90" s="2" t="s">
        <v>87</v>
      </c>
      <c r="C90" s="23">
        <v>1</v>
      </c>
      <c r="D90" s="2" t="s">
        <v>225</v>
      </c>
      <c r="E90" s="2" t="s">
        <v>44</v>
      </c>
      <c r="F90" s="2" t="s">
        <v>47</v>
      </c>
      <c r="G90" s="2" t="s">
        <v>85</v>
      </c>
      <c r="H90" s="2" t="s">
        <v>49</v>
      </c>
      <c r="I90" s="2" t="s">
        <v>86</v>
      </c>
      <c r="J90" s="2" t="s">
        <v>71</v>
      </c>
      <c r="K90" s="2" t="s">
        <v>52</v>
      </c>
      <c r="L90" s="5">
        <v>40</v>
      </c>
      <c r="M90" s="5">
        <v>3333.33</v>
      </c>
      <c r="N90" s="5">
        <v>3.33</v>
      </c>
      <c r="U90" s="14">
        <v>1</v>
      </c>
      <c r="V90" s="15"/>
      <c r="AS90" s="14"/>
      <c r="AT90" s="15"/>
    </row>
    <row r="91" spans="1:46">
      <c r="A91" s="22" t="s">
        <v>404</v>
      </c>
      <c r="B91" s="2" t="s">
        <v>87</v>
      </c>
      <c r="C91" s="23">
        <v>1</v>
      </c>
      <c r="D91" s="2" t="s">
        <v>225</v>
      </c>
      <c r="E91" s="2" t="s">
        <v>46</v>
      </c>
      <c r="F91" s="2" t="s">
        <v>47</v>
      </c>
      <c r="G91" s="2" t="s">
        <v>48</v>
      </c>
      <c r="H91" s="2" t="s">
        <v>49</v>
      </c>
      <c r="I91" s="2" t="s">
        <v>50</v>
      </c>
      <c r="J91" s="2" t="s">
        <v>80</v>
      </c>
      <c r="K91" s="2" t="s">
        <v>52</v>
      </c>
      <c r="L91" s="5">
        <v>30</v>
      </c>
      <c r="M91" s="5">
        <v>1875</v>
      </c>
      <c r="N91" s="5">
        <v>1.88</v>
      </c>
      <c r="U91" s="14">
        <v>5</v>
      </c>
      <c r="V91" s="15"/>
      <c r="AS91" s="14"/>
      <c r="AT91" s="15"/>
    </row>
    <row r="92" spans="1:46">
      <c r="A92" s="22" t="s">
        <v>404</v>
      </c>
      <c r="B92" s="2" t="s">
        <v>87</v>
      </c>
      <c r="C92" s="23">
        <v>1</v>
      </c>
      <c r="D92" s="2" t="s">
        <v>225</v>
      </c>
      <c r="E92" s="2" t="s">
        <v>55</v>
      </c>
      <c r="F92" s="2" t="s">
        <v>47</v>
      </c>
      <c r="G92" s="2" t="s">
        <v>48</v>
      </c>
      <c r="H92" s="2" t="s">
        <v>49</v>
      </c>
      <c r="I92" s="2" t="s">
        <v>50</v>
      </c>
      <c r="J92" s="2" t="s">
        <v>80</v>
      </c>
      <c r="K92" s="2" t="s">
        <v>52</v>
      </c>
      <c r="L92" s="5">
        <v>30</v>
      </c>
      <c r="M92" s="5">
        <v>1500</v>
      </c>
      <c r="N92" s="5">
        <v>1.5</v>
      </c>
      <c r="P92" t="s">
        <v>151</v>
      </c>
      <c r="Q92" t="s">
        <v>226</v>
      </c>
      <c r="R92">
        <v>1</v>
      </c>
      <c r="U92" s="12" t="s">
        <v>209</v>
      </c>
      <c r="V92" s="15"/>
      <c r="AS92" s="12"/>
      <c r="AT92" s="15"/>
    </row>
    <row r="93" spans="1:46">
      <c r="A93" s="22" t="s">
        <v>404</v>
      </c>
      <c r="B93" s="2" t="s">
        <v>87</v>
      </c>
      <c r="C93" s="23">
        <v>1</v>
      </c>
      <c r="D93" s="2" t="s">
        <v>225</v>
      </c>
      <c r="E93" s="2" t="s">
        <v>44</v>
      </c>
      <c r="F93" s="2" t="s">
        <v>47</v>
      </c>
      <c r="G93" s="2" t="s">
        <v>48</v>
      </c>
      <c r="H93" s="2" t="s">
        <v>49</v>
      </c>
      <c r="I93" s="2" t="s">
        <v>50</v>
      </c>
      <c r="J93" s="2" t="s">
        <v>51</v>
      </c>
      <c r="K93" s="2" t="s">
        <v>52</v>
      </c>
      <c r="L93" s="5">
        <v>120</v>
      </c>
      <c r="M93" s="5">
        <v>1234.57</v>
      </c>
      <c r="N93" s="5">
        <v>1.2345679012345678</v>
      </c>
      <c r="P93" t="s">
        <v>128</v>
      </c>
      <c r="Q93" t="s">
        <v>226</v>
      </c>
      <c r="R93">
        <v>1</v>
      </c>
      <c r="U93" s="14">
        <v>3</v>
      </c>
      <c r="V93" s="15"/>
      <c r="AS93" s="14"/>
      <c r="AT93" s="15"/>
    </row>
    <row r="94" spans="1:46">
      <c r="A94" s="22" t="s">
        <v>404</v>
      </c>
      <c r="B94" s="2" t="s">
        <v>87</v>
      </c>
      <c r="C94" s="23">
        <v>1</v>
      </c>
      <c r="D94" s="2" t="s">
        <v>225</v>
      </c>
      <c r="E94" s="2" t="s">
        <v>46</v>
      </c>
      <c r="F94" s="2" t="s">
        <v>47</v>
      </c>
      <c r="G94" s="2" t="s">
        <v>85</v>
      </c>
      <c r="H94" s="2" t="s">
        <v>49</v>
      </c>
      <c r="I94" s="2" t="s">
        <v>86</v>
      </c>
      <c r="J94" s="2" t="s">
        <v>71</v>
      </c>
      <c r="K94" s="2" t="s">
        <v>52</v>
      </c>
      <c r="L94" s="5">
        <v>8</v>
      </c>
      <c r="M94" s="5">
        <v>500</v>
      </c>
      <c r="N94" s="5">
        <v>0.5</v>
      </c>
      <c r="P94" t="s">
        <v>121</v>
      </c>
      <c r="Q94" t="s">
        <v>226</v>
      </c>
      <c r="R94">
        <v>2</v>
      </c>
      <c r="U94" s="12" t="s">
        <v>193</v>
      </c>
      <c r="V94" s="15"/>
      <c r="AS94" s="12"/>
      <c r="AT94" s="15"/>
    </row>
    <row r="95" spans="1:46">
      <c r="A95" s="22" t="s">
        <v>404</v>
      </c>
      <c r="B95" s="2" t="s">
        <v>87</v>
      </c>
      <c r="C95" s="23">
        <v>1</v>
      </c>
      <c r="D95" s="2" t="s">
        <v>225</v>
      </c>
      <c r="E95" s="2" t="s">
        <v>55</v>
      </c>
      <c r="F95" s="2" t="s">
        <v>47</v>
      </c>
      <c r="G95" s="2" t="s">
        <v>85</v>
      </c>
      <c r="H95" s="2" t="s">
        <v>49</v>
      </c>
      <c r="I95" s="2" t="s">
        <v>86</v>
      </c>
      <c r="J95" s="2" t="s">
        <v>71</v>
      </c>
      <c r="K95" s="2" t="s">
        <v>52</v>
      </c>
      <c r="L95" s="5">
        <v>8</v>
      </c>
      <c r="M95" s="5">
        <v>400</v>
      </c>
      <c r="N95" s="5">
        <v>0.4</v>
      </c>
      <c r="P95" t="s">
        <v>141</v>
      </c>
      <c r="Q95" t="s">
        <v>226</v>
      </c>
      <c r="R95">
        <v>2</v>
      </c>
      <c r="U95" s="14">
        <v>1</v>
      </c>
      <c r="V95" s="15"/>
      <c r="AS95" s="14"/>
      <c r="AT95" s="15"/>
    </row>
    <row r="96" spans="1:46">
      <c r="A96" s="22" t="s">
        <v>405</v>
      </c>
      <c r="B96" s="2" t="s">
        <v>53</v>
      </c>
      <c r="C96" s="23">
        <v>3</v>
      </c>
      <c r="D96" s="2" t="s">
        <v>225</v>
      </c>
      <c r="E96" s="2" t="s">
        <v>46</v>
      </c>
      <c r="F96" s="2" t="s">
        <v>47</v>
      </c>
      <c r="G96" s="2" t="s">
        <v>48</v>
      </c>
      <c r="H96" s="2" t="s">
        <v>49</v>
      </c>
      <c r="I96" s="2" t="s">
        <v>50</v>
      </c>
      <c r="J96" s="2" t="s">
        <v>51</v>
      </c>
      <c r="K96" s="2" t="s">
        <v>52</v>
      </c>
      <c r="L96" s="5">
        <v>150</v>
      </c>
      <c r="M96" s="5">
        <v>7894.74</v>
      </c>
      <c r="N96" s="5">
        <v>7.89</v>
      </c>
      <c r="P96" t="s">
        <v>68</v>
      </c>
      <c r="Q96" t="s">
        <v>226</v>
      </c>
      <c r="R96">
        <v>2</v>
      </c>
      <c r="U96" s="12" t="s">
        <v>168</v>
      </c>
      <c r="V96" s="15">
        <v>1</v>
      </c>
      <c r="AS96" s="12"/>
      <c r="AT96" s="15"/>
    </row>
    <row r="97" spans="1:46">
      <c r="A97" s="22" t="s">
        <v>405</v>
      </c>
      <c r="B97" s="2" t="s">
        <v>53</v>
      </c>
      <c r="C97" s="23">
        <v>3</v>
      </c>
      <c r="D97" s="2" t="s">
        <v>225</v>
      </c>
      <c r="E97" s="2" t="s">
        <v>44</v>
      </c>
      <c r="F97" s="2" t="s">
        <v>47</v>
      </c>
      <c r="G97" s="2" t="s">
        <v>48</v>
      </c>
      <c r="H97" s="2" t="s">
        <v>49</v>
      </c>
      <c r="I97" s="2" t="s">
        <v>50</v>
      </c>
      <c r="J97" s="2" t="s">
        <v>51</v>
      </c>
      <c r="K97" s="2" t="s">
        <v>52</v>
      </c>
      <c r="L97" s="5">
        <v>135</v>
      </c>
      <c r="M97" s="5">
        <v>2872.34</v>
      </c>
      <c r="N97" s="5">
        <v>2.87</v>
      </c>
      <c r="P97" t="s">
        <v>106</v>
      </c>
      <c r="Q97" t="s">
        <v>226</v>
      </c>
      <c r="R97">
        <v>3</v>
      </c>
      <c r="U97" s="14">
        <v>3</v>
      </c>
      <c r="V97" s="15">
        <v>1</v>
      </c>
      <c r="AS97" s="14"/>
      <c r="AT97" s="15"/>
    </row>
    <row r="98" spans="1:46">
      <c r="A98" s="22" t="s">
        <v>405</v>
      </c>
      <c r="B98" s="2" t="s">
        <v>53</v>
      </c>
      <c r="C98" s="23">
        <v>3</v>
      </c>
      <c r="D98" s="2" t="s">
        <v>225</v>
      </c>
      <c r="E98" s="2" t="s">
        <v>55</v>
      </c>
      <c r="F98" s="2" t="s">
        <v>47</v>
      </c>
      <c r="G98" s="2" t="s">
        <v>48</v>
      </c>
      <c r="H98" s="2" t="s">
        <v>56</v>
      </c>
      <c r="I98" s="2" t="s">
        <v>50</v>
      </c>
      <c r="J98" s="2" t="s">
        <v>51</v>
      </c>
      <c r="K98" s="2" t="s">
        <v>52</v>
      </c>
      <c r="L98" s="5">
        <v>300</v>
      </c>
      <c r="M98" s="5">
        <v>2654.87</v>
      </c>
      <c r="N98" s="5">
        <v>2.65</v>
      </c>
      <c r="P98" t="s">
        <v>116</v>
      </c>
      <c r="Q98" t="s">
        <v>226</v>
      </c>
      <c r="R98">
        <v>4</v>
      </c>
      <c r="U98" s="12" t="s">
        <v>134</v>
      </c>
      <c r="V98" s="15">
        <v>4</v>
      </c>
      <c r="AS98" s="12"/>
      <c r="AT98" s="15"/>
    </row>
    <row r="99" spans="1:46">
      <c r="A99" s="22" t="s">
        <v>405</v>
      </c>
      <c r="B99" s="2" t="s">
        <v>53</v>
      </c>
      <c r="C99" s="23">
        <v>3</v>
      </c>
      <c r="D99" s="2" t="s">
        <v>225</v>
      </c>
      <c r="E99" s="2" t="s">
        <v>44</v>
      </c>
      <c r="F99" s="2" t="s">
        <v>47</v>
      </c>
      <c r="G99" s="2" t="s">
        <v>85</v>
      </c>
      <c r="H99" s="2" t="s">
        <v>49</v>
      </c>
      <c r="I99" s="2" t="s">
        <v>86</v>
      </c>
      <c r="J99" s="2" t="s">
        <v>51</v>
      </c>
      <c r="K99" s="2" t="s">
        <v>52</v>
      </c>
      <c r="L99" s="5">
        <v>62</v>
      </c>
      <c r="M99" s="5">
        <v>1319.15</v>
      </c>
      <c r="N99" s="5">
        <v>1.32</v>
      </c>
      <c r="P99" t="s">
        <v>94</v>
      </c>
      <c r="Q99" t="s">
        <v>226</v>
      </c>
      <c r="R99">
        <v>3</v>
      </c>
      <c r="U99" s="14">
        <v>2</v>
      </c>
      <c r="V99" s="15">
        <v>1</v>
      </c>
      <c r="AS99" s="14"/>
      <c r="AT99" s="15"/>
    </row>
    <row r="100" spans="1:46">
      <c r="A100" s="22" t="s">
        <v>405</v>
      </c>
      <c r="B100" s="2" t="s">
        <v>53</v>
      </c>
      <c r="C100" s="23">
        <v>3</v>
      </c>
      <c r="D100" s="2" t="s">
        <v>225</v>
      </c>
      <c r="E100" s="2" t="s">
        <v>44</v>
      </c>
      <c r="F100" s="2" t="s">
        <v>47</v>
      </c>
      <c r="G100" s="2" t="s">
        <v>85</v>
      </c>
      <c r="H100" s="2" t="s">
        <v>49</v>
      </c>
      <c r="I100" s="2" t="s">
        <v>134</v>
      </c>
      <c r="J100" s="2" t="s">
        <v>51</v>
      </c>
      <c r="K100" s="2" t="s">
        <v>52</v>
      </c>
      <c r="L100" s="5">
        <v>46</v>
      </c>
      <c r="M100" s="5">
        <v>978.72</v>
      </c>
      <c r="N100" s="5">
        <v>0.98</v>
      </c>
      <c r="P100" t="s">
        <v>75</v>
      </c>
      <c r="Q100" t="s">
        <v>226</v>
      </c>
      <c r="R100">
        <v>3</v>
      </c>
      <c r="U100" s="14">
        <v>3</v>
      </c>
      <c r="V100" s="15">
        <v>1</v>
      </c>
      <c r="AS100" s="14"/>
      <c r="AT100" s="15"/>
    </row>
    <row r="101" spans="1:46">
      <c r="A101" s="22" t="s">
        <v>405</v>
      </c>
      <c r="B101" s="2" t="s">
        <v>53</v>
      </c>
      <c r="C101" s="23">
        <v>3</v>
      </c>
      <c r="D101" s="2" t="s">
        <v>225</v>
      </c>
      <c r="E101" s="2" t="s">
        <v>55</v>
      </c>
      <c r="F101" s="2" t="s">
        <v>47</v>
      </c>
      <c r="G101" s="2" t="s">
        <v>85</v>
      </c>
      <c r="H101" s="2" t="s">
        <v>156</v>
      </c>
      <c r="I101" s="2" t="s">
        <v>86</v>
      </c>
      <c r="J101" s="2" t="s">
        <v>160</v>
      </c>
      <c r="K101" s="2" t="s">
        <v>52</v>
      </c>
      <c r="L101" s="5">
        <v>63</v>
      </c>
      <c r="M101" s="5">
        <v>557.52</v>
      </c>
      <c r="N101" s="5">
        <v>0.56000000000000005</v>
      </c>
      <c r="P101" t="s">
        <v>64</v>
      </c>
      <c r="Q101" t="s">
        <v>226</v>
      </c>
      <c r="R101">
        <v>4</v>
      </c>
      <c r="U101" s="14">
        <v>4</v>
      </c>
      <c r="V101" s="15">
        <v>1</v>
      </c>
      <c r="AS101" s="14"/>
      <c r="AT101" s="15"/>
    </row>
    <row r="102" spans="1:46">
      <c r="A102" s="22" t="s">
        <v>405</v>
      </c>
      <c r="B102" s="2" t="s">
        <v>53</v>
      </c>
      <c r="C102" s="23">
        <v>3</v>
      </c>
      <c r="D102" s="2" t="s">
        <v>225</v>
      </c>
      <c r="E102" s="2" t="s">
        <v>46</v>
      </c>
      <c r="F102" s="2" t="s">
        <v>47</v>
      </c>
      <c r="G102" s="2" t="s">
        <v>155</v>
      </c>
      <c r="H102" s="2" t="s">
        <v>49</v>
      </c>
      <c r="I102" s="2" t="s">
        <v>189</v>
      </c>
      <c r="J102" s="2" t="s">
        <v>51</v>
      </c>
      <c r="K102" s="2" t="s">
        <v>52</v>
      </c>
      <c r="L102" s="6"/>
      <c r="M102" s="6"/>
      <c r="N102" s="6"/>
      <c r="P102" t="s">
        <v>111</v>
      </c>
      <c r="Q102" t="s">
        <v>226</v>
      </c>
      <c r="R102">
        <v>4</v>
      </c>
      <c r="U102" s="14">
        <v>5</v>
      </c>
      <c r="V102" s="15">
        <v>1</v>
      </c>
      <c r="AS102" s="14"/>
      <c r="AT102" s="15"/>
    </row>
    <row r="103" spans="1:46">
      <c r="A103" s="22" t="s">
        <v>406</v>
      </c>
      <c r="B103" s="2" t="s">
        <v>106</v>
      </c>
      <c r="C103" s="23">
        <v>3</v>
      </c>
      <c r="D103" s="2" t="s">
        <v>226</v>
      </c>
      <c r="E103" s="2" t="s">
        <v>62</v>
      </c>
      <c r="F103" s="2" t="s">
        <v>47</v>
      </c>
      <c r="G103" s="2" t="s">
        <v>48</v>
      </c>
      <c r="H103" s="2" t="s">
        <v>49</v>
      </c>
      <c r="I103" s="2" t="s">
        <v>50</v>
      </c>
      <c r="J103" s="2" t="s">
        <v>51</v>
      </c>
      <c r="K103" s="2" t="s">
        <v>52</v>
      </c>
      <c r="L103" s="5">
        <v>270</v>
      </c>
      <c r="M103" s="5">
        <v>2368.42</v>
      </c>
      <c r="N103" s="5">
        <v>2.37</v>
      </c>
      <c r="P103" t="s">
        <v>107</v>
      </c>
      <c r="Q103" t="s">
        <v>226</v>
      </c>
      <c r="R103">
        <v>2</v>
      </c>
      <c r="U103" s="12" t="s">
        <v>157</v>
      </c>
      <c r="V103" s="15"/>
      <c r="AS103" s="12"/>
      <c r="AT103" s="15"/>
    </row>
    <row r="104" spans="1:46">
      <c r="A104" s="22" t="s">
        <v>406</v>
      </c>
      <c r="B104" s="2" t="s">
        <v>106</v>
      </c>
      <c r="C104" s="23">
        <v>3</v>
      </c>
      <c r="D104" s="2" t="s">
        <v>226</v>
      </c>
      <c r="E104" s="2" t="s">
        <v>46</v>
      </c>
      <c r="F104" s="2" t="s">
        <v>47</v>
      </c>
      <c r="G104" s="2" t="s">
        <v>48</v>
      </c>
      <c r="H104" s="2" t="s">
        <v>56</v>
      </c>
      <c r="I104" s="2" t="s">
        <v>50</v>
      </c>
      <c r="J104" s="2" t="s">
        <v>51</v>
      </c>
      <c r="K104" s="2" t="s">
        <v>52</v>
      </c>
      <c r="L104" s="5">
        <v>125</v>
      </c>
      <c r="M104" s="5">
        <v>2192.98</v>
      </c>
      <c r="N104" s="5">
        <v>2.19</v>
      </c>
      <c r="P104" t="s">
        <v>120</v>
      </c>
      <c r="Q104" t="s">
        <v>226</v>
      </c>
      <c r="R104">
        <v>5</v>
      </c>
      <c r="U104" s="14">
        <v>1</v>
      </c>
      <c r="V104" s="15"/>
      <c r="AS104" s="14"/>
      <c r="AT104" s="15"/>
    </row>
    <row r="105" spans="1:46">
      <c r="A105" s="22" t="s">
        <v>406</v>
      </c>
      <c r="B105" s="2" t="s">
        <v>106</v>
      </c>
      <c r="C105" s="23">
        <v>3</v>
      </c>
      <c r="D105" s="2" t="s">
        <v>226</v>
      </c>
      <c r="E105" s="2" t="s">
        <v>46</v>
      </c>
      <c r="F105" s="2" t="s">
        <v>47</v>
      </c>
      <c r="G105" s="2" t="s">
        <v>48</v>
      </c>
      <c r="H105" s="2" t="s">
        <v>49</v>
      </c>
      <c r="I105" s="2" t="s">
        <v>150</v>
      </c>
      <c r="J105" s="2" t="s">
        <v>51</v>
      </c>
      <c r="K105" s="2" t="s">
        <v>52</v>
      </c>
      <c r="L105" s="5">
        <v>50</v>
      </c>
      <c r="M105" s="5">
        <v>877.19</v>
      </c>
      <c r="N105" s="5">
        <v>0.88</v>
      </c>
      <c r="P105" t="s">
        <v>118</v>
      </c>
      <c r="Q105" t="s">
        <v>226</v>
      </c>
      <c r="R105">
        <v>5</v>
      </c>
      <c r="U105" s="12" t="s">
        <v>206</v>
      </c>
      <c r="V105" s="15"/>
      <c r="AS105" s="12"/>
      <c r="AT105" s="15"/>
    </row>
    <row r="106" spans="1:46">
      <c r="A106" s="22" t="s">
        <v>406</v>
      </c>
      <c r="B106" s="2" t="s">
        <v>106</v>
      </c>
      <c r="C106" s="23">
        <v>3</v>
      </c>
      <c r="D106" s="2" t="s">
        <v>226</v>
      </c>
      <c r="E106" s="2" t="s">
        <v>55</v>
      </c>
      <c r="F106" s="2" t="s">
        <v>47</v>
      </c>
      <c r="G106" s="2" t="s">
        <v>48</v>
      </c>
      <c r="H106" s="2" t="s">
        <v>56</v>
      </c>
      <c r="I106" s="2" t="s">
        <v>50</v>
      </c>
      <c r="J106" s="2" t="s">
        <v>51</v>
      </c>
      <c r="K106" s="2" t="s">
        <v>72</v>
      </c>
      <c r="L106" s="5">
        <v>200</v>
      </c>
      <c r="M106" s="5">
        <v>694.44</v>
      </c>
      <c r="N106" s="5">
        <v>0.69</v>
      </c>
      <c r="P106" t="s">
        <v>78</v>
      </c>
      <c r="Q106" t="s">
        <v>226</v>
      </c>
      <c r="R106">
        <v>5</v>
      </c>
      <c r="U106" s="14">
        <v>2</v>
      </c>
      <c r="V106" s="15"/>
      <c r="AS106" s="14"/>
      <c r="AT106" s="15"/>
    </row>
    <row r="107" spans="1:46">
      <c r="A107" s="22" t="s">
        <v>406</v>
      </c>
      <c r="B107" s="2" t="s">
        <v>106</v>
      </c>
      <c r="C107" s="23">
        <v>3</v>
      </c>
      <c r="D107" s="2" t="s">
        <v>226</v>
      </c>
      <c r="E107" s="2" t="s">
        <v>62</v>
      </c>
      <c r="F107" s="2" t="s">
        <v>47</v>
      </c>
      <c r="G107" s="2" t="s">
        <v>85</v>
      </c>
      <c r="H107" s="2" t="s">
        <v>49</v>
      </c>
      <c r="I107" s="2" t="s">
        <v>86</v>
      </c>
      <c r="J107" s="2" t="s">
        <v>169</v>
      </c>
      <c r="K107" s="2" t="s">
        <v>52</v>
      </c>
      <c r="L107" s="5">
        <v>44</v>
      </c>
      <c r="M107" s="5">
        <v>385.96</v>
      </c>
      <c r="N107" s="5">
        <v>0.39</v>
      </c>
      <c r="U107" s="12" t="s">
        <v>212</v>
      </c>
      <c r="V107" s="15"/>
      <c r="AS107" s="12"/>
      <c r="AT107" s="15"/>
    </row>
    <row r="108" spans="1:46">
      <c r="A108" s="22" t="s">
        <v>406</v>
      </c>
      <c r="B108" s="2" t="s">
        <v>106</v>
      </c>
      <c r="C108" s="23">
        <v>3</v>
      </c>
      <c r="D108" s="2" t="s">
        <v>226</v>
      </c>
      <c r="E108" s="2" t="s">
        <v>44</v>
      </c>
      <c r="F108" s="2" t="s">
        <v>47</v>
      </c>
      <c r="G108" s="2" t="s">
        <v>155</v>
      </c>
      <c r="H108" s="2" t="s">
        <v>156</v>
      </c>
      <c r="I108" s="2" t="s">
        <v>157</v>
      </c>
      <c r="J108" s="2" t="s">
        <v>214</v>
      </c>
      <c r="K108" s="2" t="s">
        <v>72</v>
      </c>
      <c r="L108" s="6"/>
      <c r="M108" s="6"/>
      <c r="N108" s="6"/>
      <c r="U108" s="14">
        <v>5</v>
      </c>
      <c r="V108" s="15"/>
      <c r="AS108" s="14"/>
      <c r="AT108" s="15"/>
    </row>
    <row r="109" spans="1:46">
      <c r="A109" s="22" t="s">
        <v>406</v>
      </c>
      <c r="B109" s="2" t="s">
        <v>106</v>
      </c>
      <c r="C109" s="23">
        <v>3</v>
      </c>
      <c r="D109" s="2" t="s">
        <v>226</v>
      </c>
      <c r="E109" s="2" t="s">
        <v>77</v>
      </c>
      <c r="F109" s="2" t="s">
        <v>47</v>
      </c>
      <c r="G109" s="2" t="s">
        <v>155</v>
      </c>
      <c r="H109" s="2" t="s">
        <v>49</v>
      </c>
      <c r="I109" s="2" t="s">
        <v>189</v>
      </c>
      <c r="J109" s="2" t="s">
        <v>51</v>
      </c>
      <c r="K109" s="2" t="s">
        <v>72</v>
      </c>
      <c r="L109" s="6"/>
      <c r="M109" s="6"/>
      <c r="N109" s="6"/>
      <c r="U109" s="12" t="s">
        <v>194</v>
      </c>
      <c r="V109" s="15"/>
      <c r="AS109" s="12"/>
      <c r="AT109" s="15"/>
    </row>
    <row r="110" spans="1:46">
      <c r="A110" s="22" t="s">
        <v>407</v>
      </c>
      <c r="B110" s="2" t="s">
        <v>116</v>
      </c>
      <c r="C110" s="23">
        <v>4</v>
      </c>
      <c r="D110" s="2" t="s">
        <v>226</v>
      </c>
      <c r="E110" s="2" t="s">
        <v>55</v>
      </c>
      <c r="F110" s="2" t="s">
        <v>47</v>
      </c>
      <c r="G110" s="2" t="s">
        <v>48</v>
      </c>
      <c r="H110" s="2" t="s">
        <v>115</v>
      </c>
      <c r="I110" s="2" t="s">
        <v>50</v>
      </c>
      <c r="J110" s="2" t="s">
        <v>51</v>
      </c>
      <c r="K110" s="2" t="s">
        <v>52</v>
      </c>
      <c r="L110" s="5">
        <v>270</v>
      </c>
      <c r="M110" s="5">
        <v>1777.49</v>
      </c>
      <c r="N110" s="5">
        <v>1.78</v>
      </c>
      <c r="U110" s="14">
        <v>1</v>
      </c>
      <c r="V110" s="15"/>
      <c r="AS110" s="14"/>
      <c r="AT110" s="15"/>
    </row>
    <row r="111" spans="1:46">
      <c r="A111" s="22" t="s">
        <v>407</v>
      </c>
      <c r="B111" s="2" t="s">
        <v>116</v>
      </c>
      <c r="C111" s="23">
        <v>4</v>
      </c>
      <c r="D111" s="2" t="s">
        <v>226</v>
      </c>
      <c r="E111" s="2" t="s">
        <v>55</v>
      </c>
      <c r="F111" s="2" t="s">
        <v>47</v>
      </c>
      <c r="G111" s="2" t="s">
        <v>85</v>
      </c>
      <c r="H111" s="2" t="s">
        <v>49</v>
      </c>
      <c r="I111" s="2" t="s">
        <v>165</v>
      </c>
      <c r="J111" s="2" t="s">
        <v>51</v>
      </c>
      <c r="K111" s="2" t="s">
        <v>52</v>
      </c>
      <c r="L111" s="5">
        <v>48</v>
      </c>
      <c r="M111" s="5">
        <v>316</v>
      </c>
      <c r="N111" s="5">
        <v>0.32</v>
      </c>
      <c r="U111" s="11" t="s">
        <v>229</v>
      </c>
      <c r="V111" s="15"/>
      <c r="AS111" s="11"/>
      <c r="AT111" s="15"/>
    </row>
    <row r="112" spans="1:46">
      <c r="A112" s="22" t="s">
        <v>408</v>
      </c>
      <c r="B112" s="2" t="s">
        <v>111</v>
      </c>
      <c r="C112" s="23">
        <v>4</v>
      </c>
      <c r="D112" s="2" t="s">
        <v>226</v>
      </c>
      <c r="E112" s="2" t="s">
        <v>62</v>
      </c>
      <c r="F112" s="2" t="s">
        <v>47</v>
      </c>
      <c r="G112" s="2" t="s">
        <v>48</v>
      </c>
      <c r="H112" s="2" t="s">
        <v>49</v>
      </c>
      <c r="I112" s="2" t="s">
        <v>50</v>
      </c>
      <c r="J112" s="2" t="s">
        <v>51</v>
      </c>
      <c r="K112" s="2" t="s">
        <v>72</v>
      </c>
      <c r="L112" s="5">
        <v>400</v>
      </c>
      <c r="M112" s="5">
        <v>1904.76</v>
      </c>
      <c r="N112" s="5">
        <v>1.9</v>
      </c>
      <c r="U112" s="12" t="s">
        <v>229</v>
      </c>
      <c r="V112" s="15"/>
    </row>
    <row r="113" spans="1:22">
      <c r="A113" s="22" t="s">
        <v>408</v>
      </c>
      <c r="B113" s="2" t="s">
        <v>111</v>
      </c>
      <c r="C113" s="23">
        <v>4</v>
      </c>
      <c r="D113" s="2" t="s">
        <v>226</v>
      </c>
      <c r="E113" s="2" t="s">
        <v>77</v>
      </c>
      <c r="F113" s="2" t="s">
        <v>47</v>
      </c>
      <c r="G113" s="2" t="s">
        <v>48</v>
      </c>
      <c r="H113" s="2" t="s">
        <v>49</v>
      </c>
      <c r="I113" s="2" t="s">
        <v>50</v>
      </c>
      <c r="J113" s="2" t="s">
        <v>51</v>
      </c>
      <c r="K113" s="2" t="s">
        <v>72</v>
      </c>
      <c r="L113" s="5">
        <v>120</v>
      </c>
      <c r="M113" s="5">
        <v>1071.43</v>
      </c>
      <c r="N113" s="5">
        <v>1.07</v>
      </c>
      <c r="U113" s="14" t="s">
        <v>229</v>
      </c>
      <c r="V113" s="15"/>
    </row>
    <row r="114" spans="1:22">
      <c r="A114" s="22" t="s">
        <v>408</v>
      </c>
      <c r="B114" s="2" t="s">
        <v>111</v>
      </c>
      <c r="C114" s="23">
        <v>4</v>
      </c>
      <c r="D114" s="2" t="s">
        <v>226</v>
      </c>
      <c r="E114" s="2" t="s">
        <v>55</v>
      </c>
      <c r="F114" s="2" t="s">
        <v>47</v>
      </c>
      <c r="G114" s="2" t="s">
        <v>48</v>
      </c>
      <c r="H114" s="2" t="s">
        <v>56</v>
      </c>
      <c r="I114" s="2" t="s">
        <v>50</v>
      </c>
      <c r="J114" s="2" t="s">
        <v>139</v>
      </c>
      <c r="K114" s="2" t="s">
        <v>52</v>
      </c>
      <c r="L114" s="5">
        <v>180</v>
      </c>
      <c r="M114" s="5">
        <v>803.57</v>
      </c>
      <c r="N114" s="5">
        <v>0.8</v>
      </c>
      <c r="U114" s="11" t="s">
        <v>230</v>
      </c>
      <c r="V114" s="15">
        <v>137</v>
      </c>
    </row>
    <row r="115" spans="1:22">
      <c r="A115" s="22" t="s">
        <v>408</v>
      </c>
      <c r="B115" s="2" t="s">
        <v>111</v>
      </c>
      <c r="C115" s="23">
        <v>4</v>
      </c>
      <c r="D115" s="2" t="s">
        <v>226</v>
      </c>
      <c r="E115" s="2" t="s">
        <v>44</v>
      </c>
      <c r="F115" s="2" t="s">
        <v>47</v>
      </c>
      <c r="G115" s="2" t="s">
        <v>155</v>
      </c>
      <c r="H115" s="2" t="s">
        <v>156</v>
      </c>
      <c r="I115" s="2" t="s">
        <v>157</v>
      </c>
      <c r="J115" s="2" t="s">
        <v>51</v>
      </c>
      <c r="K115" s="2" t="s">
        <v>72</v>
      </c>
      <c r="L115" s="5">
        <v>300</v>
      </c>
      <c r="M115" s="5">
        <v>612.24</v>
      </c>
      <c r="N115" s="5">
        <v>0.61</v>
      </c>
    </row>
    <row r="116" spans="1:22">
      <c r="A116" s="22" t="s">
        <v>408</v>
      </c>
      <c r="B116" s="2" t="s">
        <v>111</v>
      </c>
      <c r="C116" s="23">
        <v>4</v>
      </c>
      <c r="D116" s="2" t="s">
        <v>226</v>
      </c>
      <c r="E116" s="2" t="s">
        <v>46</v>
      </c>
      <c r="F116" s="2" t="s">
        <v>47</v>
      </c>
      <c r="G116" s="2" t="s">
        <v>48</v>
      </c>
      <c r="H116" s="2" t="s">
        <v>56</v>
      </c>
      <c r="I116" s="2" t="s">
        <v>50</v>
      </c>
      <c r="J116" s="2" t="s">
        <v>139</v>
      </c>
      <c r="K116" s="2" t="s">
        <v>72</v>
      </c>
      <c r="L116" s="5">
        <v>130</v>
      </c>
      <c r="M116" s="5">
        <v>580.36</v>
      </c>
      <c r="N116" s="5">
        <v>0.57999999999999996</v>
      </c>
    </row>
    <row r="117" spans="1:22">
      <c r="A117" s="22" t="s">
        <v>408</v>
      </c>
      <c r="B117" s="2" t="s">
        <v>111</v>
      </c>
      <c r="C117" s="23">
        <v>4</v>
      </c>
      <c r="D117" s="2" t="s">
        <v>226</v>
      </c>
      <c r="E117" s="2" t="s">
        <v>55</v>
      </c>
      <c r="F117" s="2" t="s">
        <v>47</v>
      </c>
      <c r="G117" s="2" t="s">
        <v>85</v>
      </c>
      <c r="H117" s="2" t="s">
        <v>49</v>
      </c>
      <c r="I117" s="2" t="s">
        <v>86</v>
      </c>
      <c r="J117" s="2" t="s">
        <v>51</v>
      </c>
      <c r="K117" s="2" t="s">
        <v>52</v>
      </c>
      <c r="L117" s="5">
        <v>67</v>
      </c>
      <c r="M117" s="5">
        <v>299.11</v>
      </c>
      <c r="N117" s="5">
        <v>0.3</v>
      </c>
    </row>
    <row r="118" spans="1:22">
      <c r="A118" s="22" t="s">
        <v>409</v>
      </c>
      <c r="B118" s="2" t="s">
        <v>141</v>
      </c>
      <c r="C118" s="23">
        <v>2</v>
      </c>
      <c r="D118" s="2" t="s">
        <v>226</v>
      </c>
      <c r="E118" s="2" t="s">
        <v>44</v>
      </c>
      <c r="F118" s="2" t="s">
        <v>47</v>
      </c>
      <c r="G118" s="2" t="s">
        <v>48</v>
      </c>
      <c r="H118" s="2" t="s">
        <v>49</v>
      </c>
      <c r="I118" s="2" t="s">
        <v>50</v>
      </c>
      <c r="J118" s="2" t="s">
        <v>51</v>
      </c>
      <c r="K118" s="2" t="s">
        <v>72</v>
      </c>
      <c r="L118" s="5">
        <v>720</v>
      </c>
      <c r="M118" s="5">
        <v>1183.43</v>
      </c>
      <c r="N118" s="5">
        <v>1.18</v>
      </c>
    </row>
    <row r="119" spans="1:22">
      <c r="A119" s="22" t="s">
        <v>409</v>
      </c>
      <c r="B119" s="2" t="s">
        <v>141</v>
      </c>
      <c r="C119" s="23">
        <v>2</v>
      </c>
      <c r="D119" s="2" t="s">
        <v>226</v>
      </c>
      <c r="E119" s="2" t="s">
        <v>46</v>
      </c>
      <c r="F119" s="2" t="s">
        <v>47</v>
      </c>
      <c r="G119" s="2" t="s">
        <v>48</v>
      </c>
      <c r="H119" s="2" t="s">
        <v>115</v>
      </c>
      <c r="I119" s="2" t="s">
        <v>50</v>
      </c>
      <c r="J119" s="2" t="s">
        <v>51</v>
      </c>
      <c r="K119" s="2" t="s">
        <v>72</v>
      </c>
      <c r="L119" s="5">
        <v>405</v>
      </c>
      <c r="M119" s="5">
        <v>1128.76</v>
      </c>
      <c r="N119" s="5">
        <v>1.1299999999999999</v>
      </c>
    </row>
    <row r="120" spans="1:22">
      <c r="A120" s="22" t="s">
        <v>409</v>
      </c>
      <c r="B120" s="2" t="s">
        <v>141</v>
      </c>
      <c r="C120" s="23">
        <v>2</v>
      </c>
      <c r="D120" s="2" t="s">
        <v>226</v>
      </c>
      <c r="E120" s="2" t="s">
        <v>55</v>
      </c>
      <c r="F120" s="2" t="s">
        <v>47</v>
      </c>
      <c r="G120" s="2" t="s">
        <v>205</v>
      </c>
      <c r="H120" s="2" t="s">
        <v>49</v>
      </c>
      <c r="I120" s="2" t="s">
        <v>206</v>
      </c>
      <c r="J120" s="2" t="s">
        <v>51</v>
      </c>
      <c r="K120" s="2" t="s">
        <v>72</v>
      </c>
      <c r="L120" s="6"/>
      <c r="M120" s="6"/>
      <c r="N120" s="6"/>
    </row>
    <row r="121" spans="1:22">
      <c r="A121" s="22" t="s">
        <v>410</v>
      </c>
      <c r="B121" s="2" t="s">
        <v>120</v>
      </c>
      <c r="C121" s="23">
        <v>5</v>
      </c>
      <c r="D121" s="2" t="s">
        <v>226</v>
      </c>
      <c r="E121" s="2" t="s">
        <v>119</v>
      </c>
      <c r="F121" s="2" t="s">
        <v>47</v>
      </c>
      <c r="G121" s="2" t="s">
        <v>48</v>
      </c>
      <c r="H121" s="2" t="s">
        <v>49</v>
      </c>
      <c r="I121" s="2" t="s">
        <v>50</v>
      </c>
      <c r="J121" s="2" t="s">
        <v>51</v>
      </c>
      <c r="K121" s="2" t="s">
        <v>72</v>
      </c>
      <c r="L121" s="5">
        <v>360</v>
      </c>
      <c r="M121" s="5">
        <v>1747.57</v>
      </c>
      <c r="N121" s="5">
        <v>1.75</v>
      </c>
    </row>
    <row r="122" spans="1:22">
      <c r="A122" s="22" t="s">
        <v>410</v>
      </c>
      <c r="B122" s="2" t="s">
        <v>120</v>
      </c>
      <c r="C122" s="23">
        <v>5</v>
      </c>
      <c r="D122" s="2" t="s">
        <v>226</v>
      </c>
      <c r="E122" s="2" t="s">
        <v>100</v>
      </c>
      <c r="F122" s="2" t="s">
        <v>47</v>
      </c>
      <c r="G122" s="2" t="s">
        <v>48</v>
      </c>
      <c r="H122" s="2" t="s">
        <v>56</v>
      </c>
      <c r="I122" s="2" t="s">
        <v>50</v>
      </c>
      <c r="J122" s="2" t="s">
        <v>114</v>
      </c>
      <c r="K122" s="2" t="s">
        <v>52</v>
      </c>
      <c r="L122" s="5">
        <v>135</v>
      </c>
      <c r="M122" s="5">
        <v>1205.3599999999999</v>
      </c>
      <c r="N122" s="5">
        <v>1.21</v>
      </c>
    </row>
    <row r="123" spans="1:22">
      <c r="A123" s="22" t="s">
        <v>410</v>
      </c>
      <c r="B123" s="2" t="s">
        <v>120</v>
      </c>
      <c r="C123" s="23">
        <v>5</v>
      </c>
      <c r="D123" s="2" t="s">
        <v>226</v>
      </c>
      <c r="E123" s="2" t="s">
        <v>62</v>
      </c>
      <c r="F123" s="2" t="s">
        <v>47</v>
      </c>
      <c r="G123" s="2" t="s">
        <v>48</v>
      </c>
      <c r="H123" s="2" t="s">
        <v>56</v>
      </c>
      <c r="I123" s="2" t="s">
        <v>50</v>
      </c>
      <c r="J123" s="2" t="s">
        <v>139</v>
      </c>
      <c r="K123" s="2" t="s">
        <v>72</v>
      </c>
      <c r="L123" s="5">
        <v>135</v>
      </c>
      <c r="M123" s="5">
        <v>1022.73</v>
      </c>
      <c r="N123" s="5">
        <v>1.02</v>
      </c>
    </row>
    <row r="124" spans="1:22">
      <c r="A124" s="22" t="s">
        <v>410</v>
      </c>
      <c r="B124" s="2" t="s">
        <v>120</v>
      </c>
      <c r="C124" s="23">
        <v>5</v>
      </c>
      <c r="D124" s="2" t="s">
        <v>226</v>
      </c>
      <c r="E124" s="2" t="s">
        <v>100</v>
      </c>
      <c r="F124" s="2" t="s">
        <v>47</v>
      </c>
      <c r="G124" s="2" t="s">
        <v>85</v>
      </c>
      <c r="H124" s="2" t="s">
        <v>49</v>
      </c>
      <c r="I124" s="2" t="s">
        <v>86</v>
      </c>
      <c r="J124" s="2" t="s">
        <v>174</v>
      </c>
      <c r="K124" s="2" t="s">
        <v>52</v>
      </c>
      <c r="L124" s="5">
        <v>37</v>
      </c>
      <c r="M124" s="5">
        <v>330.36</v>
      </c>
      <c r="N124" s="5">
        <v>0.33</v>
      </c>
    </row>
    <row r="125" spans="1:22">
      <c r="A125" s="22" t="s">
        <v>410</v>
      </c>
      <c r="B125" s="2" t="s">
        <v>120</v>
      </c>
      <c r="C125" s="23">
        <v>5</v>
      </c>
      <c r="D125" s="2" t="s">
        <v>226</v>
      </c>
      <c r="E125" s="2" t="s">
        <v>55</v>
      </c>
      <c r="F125" s="2" t="s">
        <v>47</v>
      </c>
      <c r="G125" s="2" t="s">
        <v>186</v>
      </c>
      <c r="H125" s="2" t="s">
        <v>186</v>
      </c>
      <c r="I125" s="2" t="s">
        <v>187</v>
      </c>
      <c r="J125" s="2" t="s">
        <v>51</v>
      </c>
      <c r="K125" s="2" t="s">
        <v>186</v>
      </c>
      <c r="L125" s="6"/>
      <c r="M125" s="6"/>
      <c r="N125" s="6"/>
    </row>
    <row r="126" spans="1:22">
      <c r="A126" s="22" t="s">
        <v>410</v>
      </c>
      <c r="B126" s="2" t="s">
        <v>120</v>
      </c>
      <c r="C126" s="23">
        <v>5</v>
      </c>
      <c r="D126" s="2" t="s">
        <v>226</v>
      </c>
      <c r="E126" s="2" t="s">
        <v>46</v>
      </c>
      <c r="F126" s="2" t="s">
        <v>47</v>
      </c>
      <c r="G126" s="2" t="s">
        <v>205</v>
      </c>
      <c r="H126" s="2" t="s">
        <v>156</v>
      </c>
      <c r="I126" s="2" t="s">
        <v>217</v>
      </c>
      <c r="J126" s="2" t="s">
        <v>218</v>
      </c>
      <c r="K126" s="2" t="s">
        <v>52</v>
      </c>
      <c r="L126" s="6"/>
      <c r="M126" s="6"/>
      <c r="N126" s="6"/>
    </row>
    <row r="127" spans="1:22">
      <c r="A127" s="22" t="s">
        <v>410</v>
      </c>
      <c r="B127" s="2" t="s">
        <v>120</v>
      </c>
      <c r="C127" s="23">
        <v>5</v>
      </c>
      <c r="D127" s="2" t="s">
        <v>226</v>
      </c>
      <c r="E127" s="2" t="s">
        <v>46</v>
      </c>
      <c r="F127" s="2" t="s">
        <v>47</v>
      </c>
      <c r="G127" s="2" t="s">
        <v>221</v>
      </c>
      <c r="H127" s="2" t="s">
        <v>156</v>
      </c>
      <c r="I127" s="2" t="s">
        <v>206</v>
      </c>
      <c r="J127" s="2" t="s">
        <v>218</v>
      </c>
      <c r="K127" s="2" t="s">
        <v>52</v>
      </c>
      <c r="L127" s="6"/>
      <c r="M127" s="6"/>
      <c r="N127" s="6"/>
    </row>
    <row r="128" spans="1:22">
      <c r="A128" s="22" t="s">
        <v>410</v>
      </c>
      <c r="B128" s="2" t="s">
        <v>120</v>
      </c>
      <c r="C128" s="23">
        <v>5</v>
      </c>
      <c r="D128" s="2" t="s">
        <v>226</v>
      </c>
      <c r="E128" s="2" t="s">
        <v>44</v>
      </c>
      <c r="F128" s="2" t="s">
        <v>47</v>
      </c>
      <c r="G128" s="2" t="s">
        <v>205</v>
      </c>
      <c r="H128" s="2" t="s">
        <v>49</v>
      </c>
      <c r="I128" s="2" t="s">
        <v>217</v>
      </c>
      <c r="J128" s="2" t="s">
        <v>51</v>
      </c>
      <c r="K128" s="2" t="s">
        <v>51</v>
      </c>
      <c r="L128" s="6"/>
      <c r="M128" s="6"/>
      <c r="N128" s="6"/>
    </row>
    <row r="129" spans="1:14">
      <c r="A129" s="22" t="s">
        <v>410</v>
      </c>
      <c r="B129" s="2" t="s">
        <v>120</v>
      </c>
      <c r="C129" s="23">
        <v>5</v>
      </c>
      <c r="D129" s="2" t="s">
        <v>226</v>
      </c>
      <c r="E129" s="2" t="s">
        <v>77</v>
      </c>
      <c r="F129" s="2" t="s">
        <v>47</v>
      </c>
      <c r="G129" s="2" t="s">
        <v>155</v>
      </c>
      <c r="H129" s="2" t="s">
        <v>156</v>
      </c>
      <c r="I129" s="2" t="s">
        <v>157</v>
      </c>
      <c r="J129" s="2" t="s">
        <v>214</v>
      </c>
      <c r="K129" s="2" t="s">
        <v>72</v>
      </c>
      <c r="L129" s="6"/>
      <c r="M129" s="6"/>
      <c r="N129" s="6"/>
    </row>
    <row r="130" spans="1:14">
      <c r="A130" s="22" t="s">
        <v>410</v>
      </c>
      <c r="B130" s="2" t="s">
        <v>120</v>
      </c>
      <c r="C130" s="23">
        <v>5</v>
      </c>
      <c r="D130" s="2" t="s">
        <v>226</v>
      </c>
      <c r="E130" s="2" t="s">
        <v>113</v>
      </c>
      <c r="F130" s="2" t="s">
        <v>47</v>
      </c>
      <c r="G130" s="2" t="s">
        <v>186</v>
      </c>
      <c r="H130" s="2" t="s">
        <v>186</v>
      </c>
      <c r="I130" s="2" t="s">
        <v>187</v>
      </c>
      <c r="J130" s="2" t="s">
        <v>51</v>
      </c>
      <c r="K130" s="2" t="s">
        <v>186</v>
      </c>
      <c r="L130" s="6"/>
      <c r="M130" s="6"/>
      <c r="N130" s="6"/>
    </row>
    <row r="131" spans="1:14">
      <c r="A131" s="22" t="s">
        <v>411</v>
      </c>
      <c r="B131" s="2" t="s">
        <v>94</v>
      </c>
      <c r="C131" s="23">
        <v>3</v>
      </c>
      <c r="D131" s="2" t="s">
        <v>226</v>
      </c>
      <c r="E131" s="2" t="s">
        <v>55</v>
      </c>
      <c r="F131" s="2" t="s">
        <v>47</v>
      </c>
      <c r="G131" s="2" t="s">
        <v>48</v>
      </c>
      <c r="H131" s="2" t="s">
        <v>56</v>
      </c>
      <c r="I131" s="2" t="s">
        <v>50</v>
      </c>
      <c r="J131" s="2" t="s">
        <v>93</v>
      </c>
      <c r="K131" s="2" t="s">
        <v>52</v>
      </c>
      <c r="L131" s="5">
        <v>360</v>
      </c>
      <c r="M131" s="5">
        <v>2896.22</v>
      </c>
      <c r="N131" s="5">
        <v>2.9</v>
      </c>
    </row>
    <row r="132" spans="1:14">
      <c r="A132" s="22" t="s">
        <v>411</v>
      </c>
      <c r="B132" s="2" t="s">
        <v>94</v>
      </c>
      <c r="C132" s="23">
        <v>3</v>
      </c>
      <c r="D132" s="2" t="s">
        <v>226</v>
      </c>
      <c r="E132" s="2" t="s">
        <v>46</v>
      </c>
      <c r="F132" s="2" t="s">
        <v>47</v>
      </c>
      <c r="G132" s="2" t="s">
        <v>85</v>
      </c>
      <c r="H132" s="2" t="s">
        <v>49</v>
      </c>
      <c r="I132" s="2" t="s">
        <v>134</v>
      </c>
      <c r="J132" s="2" t="s">
        <v>51</v>
      </c>
      <c r="K132" s="2" t="s">
        <v>72</v>
      </c>
      <c r="L132" s="5">
        <v>33</v>
      </c>
      <c r="M132" s="5">
        <v>736.61</v>
      </c>
      <c r="N132" s="5">
        <v>0.74</v>
      </c>
    </row>
    <row r="133" spans="1:14">
      <c r="A133" s="22" t="s">
        <v>411</v>
      </c>
      <c r="B133" s="2" t="s">
        <v>94</v>
      </c>
      <c r="C133" s="23">
        <v>3</v>
      </c>
      <c r="D133" s="2" t="s">
        <v>226</v>
      </c>
      <c r="E133" s="2" t="s">
        <v>44</v>
      </c>
      <c r="F133" s="2" t="s">
        <v>47</v>
      </c>
      <c r="G133" s="2" t="s">
        <v>85</v>
      </c>
      <c r="H133" s="2" t="s">
        <v>56</v>
      </c>
      <c r="I133" s="2" t="s">
        <v>134</v>
      </c>
      <c r="J133" s="2" t="s">
        <v>171</v>
      </c>
      <c r="K133" s="2" t="s">
        <v>72</v>
      </c>
      <c r="L133" s="5">
        <v>3</v>
      </c>
      <c r="M133" s="5">
        <v>300</v>
      </c>
      <c r="N133" s="5">
        <v>0.3</v>
      </c>
    </row>
    <row r="134" spans="1:14">
      <c r="A134" s="22" t="s">
        <v>411</v>
      </c>
      <c r="B134" s="2" t="s">
        <v>94</v>
      </c>
      <c r="C134" s="23">
        <v>3</v>
      </c>
      <c r="D134" s="2" t="s">
        <v>226</v>
      </c>
      <c r="E134" s="2" t="s">
        <v>55</v>
      </c>
      <c r="F134" s="2" t="s">
        <v>47</v>
      </c>
      <c r="G134" s="2" t="s">
        <v>85</v>
      </c>
      <c r="H134" s="2" t="s">
        <v>49</v>
      </c>
      <c r="I134" s="2" t="s">
        <v>86</v>
      </c>
      <c r="J134" s="2" t="s">
        <v>178</v>
      </c>
      <c r="K134" s="2" t="s">
        <v>52</v>
      </c>
      <c r="L134" s="5">
        <v>10</v>
      </c>
      <c r="M134" s="5">
        <v>80.45</v>
      </c>
      <c r="N134" s="5">
        <v>0.08</v>
      </c>
    </row>
    <row r="135" spans="1:14">
      <c r="A135" s="22" t="s">
        <v>412</v>
      </c>
      <c r="B135" s="2" t="s">
        <v>118</v>
      </c>
      <c r="C135" s="23">
        <v>5</v>
      </c>
      <c r="D135" s="2" t="s">
        <v>226</v>
      </c>
      <c r="E135" s="2" t="s">
        <v>77</v>
      </c>
      <c r="F135" s="2" t="s">
        <v>47</v>
      </c>
      <c r="G135" s="2" t="s">
        <v>48</v>
      </c>
      <c r="H135" s="2" t="s">
        <v>49</v>
      </c>
      <c r="I135" s="2" t="s">
        <v>50</v>
      </c>
      <c r="J135" s="2" t="s">
        <v>51</v>
      </c>
      <c r="K135" s="2" t="s">
        <v>52</v>
      </c>
      <c r="L135" s="5">
        <v>180</v>
      </c>
      <c r="M135" s="5">
        <v>1764.71</v>
      </c>
      <c r="N135" s="5">
        <v>1.76</v>
      </c>
    </row>
    <row r="136" spans="1:14">
      <c r="A136" s="22" t="s">
        <v>412</v>
      </c>
      <c r="B136" s="2" t="s">
        <v>118</v>
      </c>
      <c r="C136" s="23">
        <v>5</v>
      </c>
      <c r="D136" s="2" t="s">
        <v>226</v>
      </c>
      <c r="E136" s="2" t="s">
        <v>44</v>
      </c>
      <c r="F136" s="2" t="s">
        <v>47</v>
      </c>
      <c r="G136" s="2" t="s">
        <v>48</v>
      </c>
      <c r="H136" s="2" t="s">
        <v>49</v>
      </c>
      <c r="I136" s="2" t="s">
        <v>50</v>
      </c>
      <c r="J136" s="2" t="s">
        <v>51</v>
      </c>
      <c r="K136" s="2" t="s">
        <v>72</v>
      </c>
      <c r="L136" s="5">
        <v>150</v>
      </c>
      <c r="M136" s="5">
        <v>537.63</v>
      </c>
      <c r="N136" s="5">
        <v>0.54</v>
      </c>
    </row>
    <row r="137" spans="1:14">
      <c r="A137" s="22" t="s">
        <v>412</v>
      </c>
      <c r="B137" s="2" t="s">
        <v>118</v>
      </c>
      <c r="C137" s="23">
        <v>5</v>
      </c>
      <c r="D137" s="2" t="s">
        <v>226</v>
      </c>
      <c r="E137" s="2" t="s">
        <v>46</v>
      </c>
      <c r="F137" s="2" t="s">
        <v>47</v>
      </c>
      <c r="G137" s="2" t="s">
        <v>85</v>
      </c>
      <c r="H137" s="2" t="s">
        <v>49</v>
      </c>
      <c r="I137" s="2" t="s">
        <v>86</v>
      </c>
      <c r="J137" s="2" t="s">
        <v>51</v>
      </c>
      <c r="K137" s="2" t="s">
        <v>72</v>
      </c>
      <c r="L137" s="5">
        <v>12</v>
      </c>
      <c r="M137" s="5">
        <v>461.54</v>
      </c>
      <c r="N137" s="5">
        <v>0.46</v>
      </c>
    </row>
    <row r="138" spans="1:14">
      <c r="A138" s="22" t="s">
        <v>412</v>
      </c>
      <c r="B138" s="2" t="s">
        <v>118</v>
      </c>
      <c r="C138" s="23">
        <v>5</v>
      </c>
      <c r="D138" s="2" t="s">
        <v>226</v>
      </c>
      <c r="E138" s="2" t="s">
        <v>55</v>
      </c>
      <c r="F138" s="2" t="s">
        <v>47</v>
      </c>
      <c r="G138" s="2" t="s">
        <v>85</v>
      </c>
      <c r="H138" s="2" t="s">
        <v>49</v>
      </c>
      <c r="I138" s="2" t="s">
        <v>165</v>
      </c>
      <c r="J138" s="2" t="s">
        <v>51</v>
      </c>
      <c r="K138" s="2" t="s">
        <v>72</v>
      </c>
      <c r="L138" s="5">
        <v>5</v>
      </c>
      <c r="M138" s="5">
        <v>333.33</v>
      </c>
      <c r="N138" s="5">
        <v>0.33</v>
      </c>
    </row>
    <row r="139" spans="1:14">
      <c r="A139" s="22" t="s">
        <v>412</v>
      </c>
      <c r="B139" s="2" t="s">
        <v>118</v>
      </c>
      <c r="C139" s="23">
        <v>5</v>
      </c>
      <c r="D139" s="2" t="s">
        <v>226</v>
      </c>
      <c r="E139" s="2" t="s">
        <v>62</v>
      </c>
      <c r="F139" s="2" t="s">
        <v>47</v>
      </c>
      <c r="G139" s="2" t="s">
        <v>155</v>
      </c>
      <c r="H139" s="2" t="s">
        <v>156</v>
      </c>
      <c r="I139" s="2" t="s">
        <v>157</v>
      </c>
      <c r="J139" s="2" t="s">
        <v>51</v>
      </c>
      <c r="K139" s="2" t="s">
        <v>72</v>
      </c>
      <c r="L139" s="4"/>
      <c r="M139" s="4"/>
      <c r="N139" s="4"/>
    </row>
    <row r="140" spans="1:14">
      <c r="A140" s="22" t="s">
        <v>412</v>
      </c>
      <c r="B140" s="2" t="s">
        <v>118</v>
      </c>
      <c r="C140" s="23">
        <v>5</v>
      </c>
      <c r="D140" s="2" t="s">
        <v>226</v>
      </c>
      <c r="E140" s="2" t="s">
        <v>77</v>
      </c>
      <c r="F140" s="2" t="s">
        <v>47</v>
      </c>
      <c r="G140" s="2" t="s">
        <v>155</v>
      </c>
      <c r="H140" s="2" t="s">
        <v>49</v>
      </c>
      <c r="I140" s="2" t="s">
        <v>189</v>
      </c>
      <c r="J140" s="2" t="s">
        <v>51</v>
      </c>
      <c r="K140" s="2" t="s">
        <v>52</v>
      </c>
      <c r="L140" s="4"/>
      <c r="M140" s="4"/>
      <c r="N140" s="4"/>
    </row>
    <row r="141" spans="1:14">
      <c r="A141" s="22" t="s">
        <v>412</v>
      </c>
      <c r="B141" s="2" t="s">
        <v>118</v>
      </c>
      <c r="C141" s="23">
        <v>5</v>
      </c>
      <c r="D141" s="2" t="s">
        <v>226</v>
      </c>
      <c r="E141" s="2" t="s">
        <v>100</v>
      </c>
      <c r="F141" s="2" t="s">
        <v>47</v>
      </c>
      <c r="G141" s="2" t="s">
        <v>205</v>
      </c>
      <c r="H141" s="2" t="s">
        <v>49</v>
      </c>
      <c r="I141" s="2" t="s">
        <v>206</v>
      </c>
      <c r="J141" s="2" t="s">
        <v>51</v>
      </c>
      <c r="K141" s="2" t="s">
        <v>72</v>
      </c>
      <c r="L141" s="4"/>
      <c r="M141" s="4"/>
      <c r="N141" s="4"/>
    </row>
    <row r="142" spans="1:14">
      <c r="A142" s="22" t="s">
        <v>413</v>
      </c>
      <c r="B142" s="2" t="s">
        <v>151</v>
      </c>
      <c r="C142" s="23">
        <v>1</v>
      </c>
      <c r="D142" s="2" t="s">
        <v>226</v>
      </c>
      <c r="E142" s="2" t="s">
        <v>55</v>
      </c>
      <c r="F142" s="2" t="s">
        <v>47</v>
      </c>
      <c r="G142" s="2" t="s">
        <v>48</v>
      </c>
      <c r="H142" s="2" t="s">
        <v>56</v>
      </c>
      <c r="I142" s="2" t="s">
        <v>50</v>
      </c>
      <c r="J142" s="2" t="s">
        <v>51</v>
      </c>
      <c r="K142" s="2" t="s">
        <v>72</v>
      </c>
      <c r="L142" s="7">
        <v>150</v>
      </c>
      <c r="M142" s="7">
        <v>769.23</v>
      </c>
      <c r="N142" s="7">
        <v>0.77</v>
      </c>
    </row>
    <row r="143" spans="1:14">
      <c r="A143" s="22" t="s">
        <v>413</v>
      </c>
      <c r="B143" s="2" t="s">
        <v>151</v>
      </c>
      <c r="C143" s="23">
        <v>1</v>
      </c>
      <c r="D143" s="2" t="s">
        <v>226</v>
      </c>
      <c r="E143" s="2" t="s">
        <v>46</v>
      </c>
      <c r="F143" s="2" t="s">
        <v>47</v>
      </c>
      <c r="G143" s="2" t="s">
        <v>155</v>
      </c>
      <c r="H143" s="2" t="s">
        <v>156</v>
      </c>
      <c r="I143" s="2" t="s">
        <v>157</v>
      </c>
      <c r="J143" s="2" t="s">
        <v>51</v>
      </c>
      <c r="K143" s="2" t="s">
        <v>72</v>
      </c>
      <c r="L143" s="4"/>
      <c r="M143" s="4"/>
      <c r="N143" s="4"/>
    </row>
    <row r="144" spans="1:14">
      <c r="A144" s="22" t="s">
        <v>414</v>
      </c>
      <c r="B144" s="2" t="s">
        <v>107</v>
      </c>
      <c r="C144" s="23">
        <v>2</v>
      </c>
      <c r="D144" s="2" t="s">
        <v>226</v>
      </c>
      <c r="E144" s="2" t="s">
        <v>55</v>
      </c>
      <c r="F144" s="2" t="s">
        <v>47</v>
      </c>
      <c r="G144" s="2" t="s">
        <v>48</v>
      </c>
      <c r="H144" s="2" t="s">
        <v>49</v>
      </c>
      <c r="I144" s="2" t="s">
        <v>50</v>
      </c>
      <c r="J144" s="2" t="s">
        <v>93</v>
      </c>
      <c r="K144" s="2" t="s">
        <v>72</v>
      </c>
      <c r="L144" s="7">
        <v>180</v>
      </c>
      <c r="M144" s="7">
        <v>2117.65</v>
      </c>
      <c r="N144" s="7">
        <v>2.12</v>
      </c>
    </row>
    <row r="145" spans="1:14">
      <c r="A145" s="22" t="s">
        <v>414</v>
      </c>
      <c r="B145" s="2" t="s">
        <v>107</v>
      </c>
      <c r="C145" s="23">
        <v>2</v>
      </c>
      <c r="D145" s="2" t="s">
        <v>226</v>
      </c>
      <c r="E145" s="2" t="s">
        <v>55</v>
      </c>
      <c r="F145" s="2" t="s">
        <v>47</v>
      </c>
      <c r="G145" s="2" t="s">
        <v>85</v>
      </c>
      <c r="H145" s="2" t="s">
        <v>49</v>
      </c>
      <c r="I145" s="2" t="s">
        <v>86</v>
      </c>
      <c r="J145" s="2" t="s">
        <v>178</v>
      </c>
      <c r="K145" s="2" t="s">
        <v>52</v>
      </c>
      <c r="L145" s="7">
        <v>25</v>
      </c>
      <c r="M145" s="7">
        <v>294.12</v>
      </c>
      <c r="N145" s="7">
        <v>0.28999999999999998</v>
      </c>
    </row>
    <row r="146" spans="1:14">
      <c r="A146" s="22" t="s">
        <v>415</v>
      </c>
      <c r="B146" s="2" t="s">
        <v>68</v>
      </c>
      <c r="C146" s="23">
        <v>2</v>
      </c>
      <c r="D146" s="2" t="s">
        <v>226</v>
      </c>
      <c r="E146" s="2" t="s">
        <v>55</v>
      </c>
      <c r="F146" s="2" t="s">
        <v>47</v>
      </c>
      <c r="G146" s="2" t="s">
        <v>48</v>
      </c>
      <c r="H146" s="2" t="s">
        <v>56</v>
      </c>
      <c r="I146" s="2" t="s">
        <v>50</v>
      </c>
      <c r="J146" s="2" t="s">
        <v>67</v>
      </c>
      <c r="K146" s="2" t="s">
        <v>52</v>
      </c>
      <c r="L146" s="7">
        <v>270</v>
      </c>
      <c r="M146" s="7">
        <v>5869.57</v>
      </c>
      <c r="N146" s="7">
        <v>5.87</v>
      </c>
    </row>
    <row r="147" spans="1:14">
      <c r="A147" s="22" t="s">
        <v>415</v>
      </c>
      <c r="B147" s="2" t="s">
        <v>68</v>
      </c>
      <c r="C147" s="23">
        <v>2</v>
      </c>
      <c r="D147" s="2" t="s">
        <v>226</v>
      </c>
      <c r="E147" s="2" t="s">
        <v>46</v>
      </c>
      <c r="F147" s="2" t="s">
        <v>47</v>
      </c>
      <c r="G147" s="2" t="s">
        <v>48</v>
      </c>
      <c r="H147" s="2" t="s">
        <v>56</v>
      </c>
      <c r="I147" s="2" t="s">
        <v>50</v>
      </c>
      <c r="J147" s="2" t="s">
        <v>67</v>
      </c>
      <c r="K147" s="2" t="s">
        <v>52</v>
      </c>
      <c r="L147" s="7">
        <v>300</v>
      </c>
      <c r="M147" s="7">
        <v>2803.74</v>
      </c>
      <c r="N147" s="7">
        <v>2.8</v>
      </c>
    </row>
    <row r="148" spans="1:14">
      <c r="A148" s="22" t="s">
        <v>415</v>
      </c>
      <c r="B148" s="2" t="s">
        <v>68</v>
      </c>
      <c r="C148" s="23">
        <v>2</v>
      </c>
      <c r="D148" s="2" t="s">
        <v>226</v>
      </c>
      <c r="E148" s="2" t="s">
        <v>44</v>
      </c>
      <c r="F148" s="2" t="s">
        <v>47</v>
      </c>
      <c r="G148" s="2" t="s">
        <v>48</v>
      </c>
      <c r="H148" s="2" t="s">
        <v>56</v>
      </c>
      <c r="I148" s="2" t="s">
        <v>50</v>
      </c>
      <c r="J148" s="2" t="s">
        <v>67</v>
      </c>
      <c r="K148" s="2" t="s">
        <v>72</v>
      </c>
      <c r="L148" s="7">
        <v>280</v>
      </c>
      <c r="M148" s="7">
        <v>1707.32</v>
      </c>
      <c r="N148" s="7">
        <v>1.71</v>
      </c>
    </row>
    <row r="149" spans="1:14">
      <c r="A149" s="22" t="s">
        <v>415</v>
      </c>
      <c r="B149" s="2" t="s">
        <v>68</v>
      </c>
      <c r="C149" s="23">
        <v>2</v>
      </c>
      <c r="D149" s="2" t="s">
        <v>226</v>
      </c>
      <c r="E149" s="2" t="s">
        <v>55</v>
      </c>
      <c r="F149" s="2" t="s">
        <v>47</v>
      </c>
      <c r="G149" s="2" t="s">
        <v>85</v>
      </c>
      <c r="H149" s="2" t="s">
        <v>49</v>
      </c>
      <c r="I149" s="2" t="s">
        <v>86</v>
      </c>
      <c r="J149" s="2" t="s">
        <v>51</v>
      </c>
      <c r="K149" s="2" t="s">
        <v>52</v>
      </c>
      <c r="L149" s="7">
        <v>28</v>
      </c>
      <c r="M149" s="7">
        <v>608.70000000000005</v>
      </c>
      <c r="N149" s="7">
        <v>0.61</v>
      </c>
    </row>
    <row r="150" spans="1:14">
      <c r="A150" s="22" t="s">
        <v>415</v>
      </c>
      <c r="B150" s="2" t="s">
        <v>68</v>
      </c>
      <c r="C150" s="23">
        <v>2</v>
      </c>
      <c r="D150" s="2" t="s">
        <v>226</v>
      </c>
      <c r="E150" s="2" t="s">
        <v>46</v>
      </c>
      <c r="F150" s="2" t="s">
        <v>47</v>
      </c>
      <c r="G150" s="2" t="s">
        <v>85</v>
      </c>
      <c r="H150" s="2" t="s">
        <v>49</v>
      </c>
      <c r="I150" s="2" t="s">
        <v>86</v>
      </c>
      <c r="J150" s="2" t="s">
        <v>51</v>
      </c>
      <c r="K150" s="2" t="s">
        <v>52</v>
      </c>
      <c r="L150" s="7">
        <v>47</v>
      </c>
      <c r="M150" s="7">
        <v>439.25</v>
      </c>
      <c r="N150" s="7">
        <v>0.44</v>
      </c>
    </row>
    <row r="151" spans="1:14">
      <c r="A151" s="22" t="s">
        <v>415</v>
      </c>
      <c r="B151" s="2" t="s">
        <v>68</v>
      </c>
      <c r="C151" s="23">
        <v>2</v>
      </c>
      <c r="D151" s="2" t="s">
        <v>226</v>
      </c>
      <c r="E151" s="2" t="s">
        <v>62</v>
      </c>
      <c r="F151" s="2" t="s">
        <v>47</v>
      </c>
      <c r="G151" s="2" t="s">
        <v>85</v>
      </c>
      <c r="H151" s="2" t="s">
        <v>56</v>
      </c>
      <c r="I151" s="2" t="s">
        <v>147</v>
      </c>
      <c r="J151" s="2" t="s">
        <v>51</v>
      </c>
      <c r="K151" s="2" t="s">
        <v>52</v>
      </c>
      <c r="L151" s="7">
        <v>36</v>
      </c>
      <c r="M151" s="7">
        <v>219.51</v>
      </c>
      <c r="N151" s="7">
        <v>0.22</v>
      </c>
    </row>
    <row r="152" spans="1:14">
      <c r="A152" s="22" t="s">
        <v>415</v>
      </c>
      <c r="B152" s="2" t="s">
        <v>68</v>
      </c>
      <c r="C152" s="23">
        <v>2</v>
      </c>
      <c r="D152" s="2" t="s">
        <v>226</v>
      </c>
      <c r="E152" s="2" t="s">
        <v>62</v>
      </c>
      <c r="F152" s="2" t="s">
        <v>47</v>
      </c>
      <c r="G152" s="2" t="s">
        <v>192</v>
      </c>
      <c r="H152" s="2" t="s">
        <v>49</v>
      </c>
      <c r="I152" s="2" t="s">
        <v>202</v>
      </c>
      <c r="J152" s="2" t="s">
        <v>51</v>
      </c>
      <c r="K152" s="2" t="s">
        <v>72</v>
      </c>
      <c r="L152" s="4"/>
      <c r="M152" s="4"/>
      <c r="N152" s="4"/>
    </row>
    <row r="153" spans="1:14">
      <c r="A153" s="22" t="s">
        <v>416</v>
      </c>
      <c r="B153" s="2" t="s">
        <v>75</v>
      </c>
      <c r="C153" s="23">
        <v>3</v>
      </c>
      <c r="D153" s="2" t="s">
        <v>226</v>
      </c>
      <c r="E153" s="2" t="s">
        <v>55</v>
      </c>
      <c r="F153" s="2" t="s">
        <v>47</v>
      </c>
      <c r="G153" s="2" t="s">
        <v>48</v>
      </c>
      <c r="H153" s="2" t="s">
        <v>49</v>
      </c>
      <c r="I153" s="2" t="s">
        <v>50</v>
      </c>
      <c r="J153" s="2" t="s">
        <v>51</v>
      </c>
      <c r="K153" s="2" t="s">
        <v>52</v>
      </c>
      <c r="L153" s="7">
        <v>280</v>
      </c>
      <c r="M153" s="7">
        <v>4204.2</v>
      </c>
      <c r="N153" s="7">
        <v>4.2</v>
      </c>
    </row>
    <row r="154" spans="1:14">
      <c r="A154" s="22" t="s">
        <v>416</v>
      </c>
      <c r="B154" s="2" t="s">
        <v>75</v>
      </c>
      <c r="C154" s="23">
        <v>3</v>
      </c>
      <c r="D154" s="2" t="s">
        <v>226</v>
      </c>
      <c r="E154" s="2" t="s">
        <v>100</v>
      </c>
      <c r="F154" s="2" t="s">
        <v>47</v>
      </c>
      <c r="G154" s="2" t="s">
        <v>48</v>
      </c>
      <c r="H154" s="2" t="s">
        <v>49</v>
      </c>
      <c r="I154" s="2" t="s">
        <v>50</v>
      </c>
      <c r="J154" s="2" t="s">
        <v>51</v>
      </c>
      <c r="K154" s="2" t="s">
        <v>72</v>
      </c>
      <c r="L154" s="7">
        <v>500</v>
      </c>
      <c r="M154" s="7">
        <v>2555.58</v>
      </c>
      <c r="N154" s="7">
        <v>2.56</v>
      </c>
    </row>
    <row r="155" spans="1:14">
      <c r="A155" s="22" t="s">
        <v>416</v>
      </c>
      <c r="B155" s="2" t="s">
        <v>75</v>
      </c>
      <c r="C155" s="23">
        <v>3</v>
      </c>
      <c r="D155" s="2" t="s">
        <v>226</v>
      </c>
      <c r="E155" s="2" t="s">
        <v>113</v>
      </c>
      <c r="F155" s="2" t="s">
        <v>47</v>
      </c>
      <c r="G155" s="2" t="s">
        <v>48</v>
      </c>
      <c r="H155" s="2" t="s">
        <v>49</v>
      </c>
      <c r="I155" s="2" t="s">
        <v>50</v>
      </c>
      <c r="J155" s="2" t="s">
        <v>51</v>
      </c>
      <c r="K155" s="2" t="s">
        <v>52</v>
      </c>
      <c r="L155" s="7">
        <v>135</v>
      </c>
      <c r="M155" s="7">
        <v>1854.4</v>
      </c>
      <c r="N155" s="7">
        <v>1.85</v>
      </c>
    </row>
    <row r="156" spans="1:14">
      <c r="A156" s="22" t="s">
        <v>416</v>
      </c>
      <c r="B156" s="2" t="s">
        <v>75</v>
      </c>
      <c r="C156" s="23">
        <v>3</v>
      </c>
      <c r="D156" s="2" t="s">
        <v>226</v>
      </c>
      <c r="E156" s="2" t="s">
        <v>46</v>
      </c>
      <c r="F156" s="2" t="s">
        <v>47</v>
      </c>
      <c r="G156" s="2" t="s">
        <v>48</v>
      </c>
      <c r="H156" s="2" t="s">
        <v>56</v>
      </c>
      <c r="I156" s="2" t="s">
        <v>50</v>
      </c>
      <c r="J156" s="2" t="s">
        <v>114</v>
      </c>
      <c r="K156" s="2" t="s">
        <v>52</v>
      </c>
      <c r="L156" s="7">
        <v>450</v>
      </c>
      <c r="M156" s="7">
        <v>1814.52</v>
      </c>
      <c r="N156" s="7">
        <v>1.81</v>
      </c>
    </row>
    <row r="157" spans="1:14">
      <c r="A157" s="22" t="s">
        <v>416</v>
      </c>
      <c r="B157" s="2" t="s">
        <v>75</v>
      </c>
      <c r="C157" s="23">
        <v>3</v>
      </c>
      <c r="D157" s="2" t="s">
        <v>226</v>
      </c>
      <c r="E157" s="2" t="s">
        <v>62</v>
      </c>
      <c r="F157" s="2" t="s">
        <v>47</v>
      </c>
      <c r="G157" s="2" t="s">
        <v>48</v>
      </c>
      <c r="H157" s="2" t="s">
        <v>56</v>
      </c>
      <c r="I157" s="2" t="s">
        <v>50</v>
      </c>
      <c r="J157" s="2" t="s">
        <v>139</v>
      </c>
      <c r="K157" s="2" t="s">
        <v>72</v>
      </c>
      <c r="L157" s="7">
        <v>1000</v>
      </c>
      <c r="M157" s="7">
        <v>1234.72</v>
      </c>
      <c r="N157" s="7">
        <v>1.23</v>
      </c>
    </row>
    <row r="158" spans="1:14">
      <c r="A158" s="22" t="s">
        <v>416</v>
      </c>
      <c r="B158" s="2" t="s">
        <v>75</v>
      </c>
      <c r="C158" s="23">
        <v>3</v>
      </c>
      <c r="D158" s="2" t="s">
        <v>226</v>
      </c>
      <c r="E158" s="2" t="s">
        <v>46</v>
      </c>
      <c r="F158" s="2" t="s">
        <v>47</v>
      </c>
      <c r="G158" s="2" t="s">
        <v>85</v>
      </c>
      <c r="H158" s="2" t="s">
        <v>49</v>
      </c>
      <c r="I158" s="2" t="s">
        <v>147</v>
      </c>
      <c r="J158" s="2" t="s">
        <v>51</v>
      </c>
      <c r="K158" s="2" t="s">
        <v>52</v>
      </c>
      <c r="L158" s="7">
        <v>9</v>
      </c>
      <c r="M158" s="7">
        <v>957.45</v>
      </c>
      <c r="N158" s="7">
        <v>0.96</v>
      </c>
    </row>
    <row r="159" spans="1:14">
      <c r="A159" s="22" t="s">
        <v>416</v>
      </c>
      <c r="B159" s="2" t="s">
        <v>75</v>
      </c>
      <c r="C159" s="23">
        <v>3</v>
      </c>
      <c r="D159" s="2" t="s">
        <v>226</v>
      </c>
      <c r="E159" s="2" t="s">
        <v>113</v>
      </c>
      <c r="F159" s="2" t="s">
        <v>47</v>
      </c>
      <c r="G159" s="2" t="s">
        <v>85</v>
      </c>
      <c r="H159" s="2" t="s">
        <v>49</v>
      </c>
      <c r="I159" s="2" t="s">
        <v>86</v>
      </c>
      <c r="J159" s="2" t="s">
        <v>152</v>
      </c>
      <c r="K159" s="2" t="s">
        <v>52</v>
      </c>
      <c r="L159" s="7">
        <v>35</v>
      </c>
      <c r="M159" s="7">
        <v>480.77</v>
      </c>
      <c r="N159" s="7">
        <v>0.48</v>
      </c>
    </row>
    <row r="160" spans="1:14">
      <c r="A160" s="22" t="s">
        <v>416</v>
      </c>
      <c r="B160" s="2" t="s">
        <v>75</v>
      </c>
      <c r="C160" s="23">
        <v>3</v>
      </c>
      <c r="D160" s="2" t="s">
        <v>226</v>
      </c>
      <c r="E160" s="2" t="s">
        <v>55</v>
      </c>
      <c r="F160" s="2" t="s">
        <v>47</v>
      </c>
      <c r="G160" s="2" t="s">
        <v>155</v>
      </c>
      <c r="H160" s="2" t="s">
        <v>49</v>
      </c>
      <c r="I160" s="2" t="s">
        <v>189</v>
      </c>
      <c r="J160" s="2" t="s">
        <v>51</v>
      </c>
      <c r="K160" s="2" t="s">
        <v>52</v>
      </c>
      <c r="L160" s="4"/>
      <c r="M160" s="4"/>
      <c r="N160" s="4"/>
    </row>
    <row r="161" spans="1:14">
      <c r="A161" s="22" t="s">
        <v>416</v>
      </c>
      <c r="B161" s="2" t="s">
        <v>75</v>
      </c>
      <c r="C161" s="23">
        <v>3</v>
      </c>
      <c r="D161" s="2" t="s">
        <v>226</v>
      </c>
      <c r="E161" s="2" t="s">
        <v>44</v>
      </c>
      <c r="F161" s="2" t="s">
        <v>47</v>
      </c>
      <c r="G161" s="2" t="s">
        <v>205</v>
      </c>
      <c r="H161" s="2" t="s">
        <v>56</v>
      </c>
      <c r="I161" s="2" t="s">
        <v>217</v>
      </c>
      <c r="J161" s="2" t="s">
        <v>51</v>
      </c>
      <c r="K161" s="2" t="s">
        <v>72</v>
      </c>
      <c r="L161" s="4"/>
      <c r="M161" s="4"/>
      <c r="N161" s="4"/>
    </row>
    <row r="162" spans="1:14">
      <c r="A162" s="22" t="s">
        <v>416</v>
      </c>
      <c r="B162" s="2" t="s">
        <v>75</v>
      </c>
      <c r="C162" s="23">
        <v>3</v>
      </c>
      <c r="D162" s="2" t="s">
        <v>226</v>
      </c>
      <c r="E162" s="2" t="s">
        <v>77</v>
      </c>
      <c r="F162" s="2" t="s">
        <v>47</v>
      </c>
      <c r="G162" s="2" t="s">
        <v>155</v>
      </c>
      <c r="H162" s="2" t="s">
        <v>156</v>
      </c>
      <c r="I162" s="2" t="s">
        <v>157</v>
      </c>
      <c r="J162" s="2" t="s">
        <v>51</v>
      </c>
      <c r="K162" s="2" t="s">
        <v>72</v>
      </c>
      <c r="L162" s="4"/>
      <c r="M162" s="4"/>
      <c r="N162" s="4"/>
    </row>
    <row r="163" spans="1:14">
      <c r="A163" s="22" t="s">
        <v>417</v>
      </c>
      <c r="B163" s="2" t="s">
        <v>121</v>
      </c>
      <c r="C163" s="23">
        <v>2</v>
      </c>
      <c r="D163" s="2" t="s">
        <v>226</v>
      </c>
      <c r="E163" s="2" t="s">
        <v>46</v>
      </c>
      <c r="F163" s="2" t="s">
        <v>47</v>
      </c>
      <c r="G163" s="2" t="s">
        <v>48</v>
      </c>
      <c r="H163" s="2" t="s">
        <v>49</v>
      </c>
      <c r="I163" s="2" t="s">
        <v>50</v>
      </c>
      <c r="J163" s="2" t="s">
        <v>51</v>
      </c>
      <c r="K163" s="2" t="s">
        <v>72</v>
      </c>
      <c r="L163" s="7">
        <v>270</v>
      </c>
      <c r="M163" s="7">
        <v>1588.24</v>
      </c>
      <c r="N163" s="7">
        <v>1.59</v>
      </c>
    </row>
    <row r="164" spans="1:14">
      <c r="A164" s="22" t="s">
        <v>417</v>
      </c>
      <c r="B164" s="2" t="s">
        <v>121</v>
      </c>
      <c r="C164" s="23">
        <v>2</v>
      </c>
      <c r="D164" s="2" t="s">
        <v>226</v>
      </c>
      <c r="E164" s="2" t="s">
        <v>55</v>
      </c>
      <c r="F164" s="2" t="s">
        <v>47</v>
      </c>
      <c r="G164" s="2" t="s">
        <v>48</v>
      </c>
      <c r="H164" s="2" t="s">
        <v>49</v>
      </c>
      <c r="I164" s="2" t="s">
        <v>50</v>
      </c>
      <c r="J164" s="2" t="s">
        <v>152</v>
      </c>
      <c r="K164" s="2" t="s">
        <v>52</v>
      </c>
      <c r="L164" s="7">
        <v>90</v>
      </c>
      <c r="M164" s="7">
        <v>769.23</v>
      </c>
      <c r="N164" s="7">
        <v>0.77</v>
      </c>
    </row>
    <row r="165" spans="1:14">
      <c r="A165" s="22" t="s">
        <v>417</v>
      </c>
      <c r="B165" s="2" t="s">
        <v>121</v>
      </c>
      <c r="C165" s="23">
        <v>2</v>
      </c>
      <c r="D165" s="2" t="s">
        <v>226</v>
      </c>
      <c r="E165" s="2" t="s">
        <v>55</v>
      </c>
      <c r="F165" s="2" t="s">
        <v>47</v>
      </c>
      <c r="G165" s="2" t="s">
        <v>85</v>
      </c>
      <c r="H165" s="2" t="s">
        <v>49</v>
      </c>
      <c r="I165" s="2" t="s">
        <v>147</v>
      </c>
      <c r="J165" s="2" t="s">
        <v>51</v>
      </c>
      <c r="K165" s="2" t="s">
        <v>52</v>
      </c>
      <c r="L165" s="7">
        <v>30</v>
      </c>
      <c r="M165" s="7">
        <v>256.41000000000003</v>
      </c>
      <c r="N165" s="7">
        <v>0.26</v>
      </c>
    </row>
    <row r="166" spans="1:14">
      <c r="A166" s="22" t="s">
        <v>418</v>
      </c>
      <c r="B166" s="2" t="s">
        <v>128</v>
      </c>
      <c r="C166" s="23">
        <v>1</v>
      </c>
      <c r="D166" s="2" t="s">
        <v>226</v>
      </c>
      <c r="E166" s="2" t="s">
        <v>44</v>
      </c>
      <c r="F166" s="2" t="s">
        <v>47</v>
      </c>
      <c r="G166" s="2" t="s">
        <v>48</v>
      </c>
      <c r="H166" s="2" t="s">
        <v>56</v>
      </c>
      <c r="I166" s="2" t="s">
        <v>50</v>
      </c>
      <c r="J166" s="2" t="s">
        <v>127</v>
      </c>
      <c r="K166" s="2" t="s">
        <v>72</v>
      </c>
      <c r="L166" s="7">
        <v>300</v>
      </c>
      <c r="M166" s="7">
        <v>1512.86</v>
      </c>
      <c r="N166" s="7">
        <v>1.51</v>
      </c>
    </row>
    <row r="167" spans="1:14">
      <c r="A167" s="22" t="s">
        <v>418</v>
      </c>
      <c r="B167" s="2" t="s">
        <v>128</v>
      </c>
      <c r="C167" s="23">
        <v>1</v>
      </c>
      <c r="D167" s="2" t="s">
        <v>226</v>
      </c>
      <c r="E167" s="2" t="s">
        <v>46</v>
      </c>
      <c r="F167" s="2" t="s">
        <v>47</v>
      </c>
      <c r="G167" s="2" t="s">
        <v>85</v>
      </c>
      <c r="H167" s="2" t="s">
        <v>56</v>
      </c>
      <c r="I167" s="2" t="s">
        <v>134</v>
      </c>
      <c r="J167" s="2" t="s">
        <v>135</v>
      </c>
      <c r="K167" s="2" t="s">
        <v>72</v>
      </c>
      <c r="L167" s="7">
        <v>200</v>
      </c>
      <c r="M167" s="7">
        <v>1250</v>
      </c>
      <c r="N167" s="7">
        <v>1.25</v>
      </c>
    </row>
    <row r="168" spans="1:14">
      <c r="A168" s="22" t="s">
        <v>418</v>
      </c>
      <c r="B168" s="2" t="s">
        <v>128</v>
      </c>
      <c r="C168" s="23">
        <v>1</v>
      </c>
      <c r="D168" s="2" t="s">
        <v>226</v>
      </c>
      <c r="E168" s="2" t="s">
        <v>148</v>
      </c>
      <c r="F168" s="2" t="s">
        <v>47</v>
      </c>
      <c r="G168" s="2" t="s">
        <v>48</v>
      </c>
      <c r="H168" s="2" t="s">
        <v>49</v>
      </c>
      <c r="I168" s="2" t="s">
        <v>50</v>
      </c>
      <c r="J168" s="2" t="s">
        <v>51</v>
      </c>
      <c r="K168" s="2" t="s">
        <v>52</v>
      </c>
      <c r="L168" s="7">
        <v>400</v>
      </c>
      <c r="M168" s="7">
        <v>952.38</v>
      </c>
      <c r="N168" s="7">
        <v>0.95</v>
      </c>
    </row>
    <row r="169" spans="1:14">
      <c r="A169" s="22" t="s">
        <v>418</v>
      </c>
      <c r="B169" s="2" t="s">
        <v>128</v>
      </c>
      <c r="C169" s="23">
        <v>1</v>
      </c>
      <c r="D169" s="2" t="s">
        <v>226</v>
      </c>
      <c r="E169" s="2" t="s">
        <v>179</v>
      </c>
      <c r="F169" s="2" t="s">
        <v>47</v>
      </c>
      <c r="G169" s="2" t="s">
        <v>85</v>
      </c>
      <c r="H169" s="2" t="s">
        <v>49</v>
      </c>
      <c r="I169" s="2" t="s">
        <v>180</v>
      </c>
      <c r="J169" s="2" t="s">
        <v>51</v>
      </c>
      <c r="K169" s="2" t="s">
        <v>52</v>
      </c>
      <c r="L169" s="7">
        <v>8</v>
      </c>
      <c r="M169" s="7">
        <v>266.67</v>
      </c>
      <c r="N169" s="7">
        <v>0.27</v>
      </c>
    </row>
    <row r="170" spans="1:14">
      <c r="A170" s="22" t="s">
        <v>418</v>
      </c>
      <c r="B170" s="2" t="s">
        <v>128</v>
      </c>
      <c r="C170" s="23">
        <v>1</v>
      </c>
      <c r="D170" s="2" t="s">
        <v>226</v>
      </c>
      <c r="E170" s="2" t="s">
        <v>182</v>
      </c>
      <c r="F170" s="2" t="s">
        <v>47</v>
      </c>
      <c r="G170" s="2" t="s">
        <v>85</v>
      </c>
      <c r="H170" s="2" t="s">
        <v>49</v>
      </c>
      <c r="I170" s="2" t="s">
        <v>167</v>
      </c>
      <c r="J170" s="2" t="s">
        <v>51</v>
      </c>
      <c r="K170" s="2" t="s">
        <v>52</v>
      </c>
      <c r="L170" s="7">
        <v>15</v>
      </c>
      <c r="M170" s="7">
        <v>217.39</v>
      </c>
      <c r="N170" s="7">
        <v>0.22</v>
      </c>
    </row>
    <row r="171" spans="1:14">
      <c r="A171" s="22" t="s">
        <v>419</v>
      </c>
      <c r="B171" s="2" t="s">
        <v>64</v>
      </c>
      <c r="C171" s="23">
        <v>4</v>
      </c>
      <c r="D171" s="2" t="s">
        <v>226</v>
      </c>
      <c r="E171" s="2" t="s">
        <v>55</v>
      </c>
      <c r="F171" s="2" t="s">
        <v>47</v>
      </c>
      <c r="G171" s="2" t="s">
        <v>48</v>
      </c>
      <c r="H171" s="2" t="s">
        <v>49</v>
      </c>
      <c r="I171" s="2" t="s">
        <v>50</v>
      </c>
      <c r="J171" s="2" t="s">
        <v>63</v>
      </c>
      <c r="K171" s="2" t="s">
        <v>52</v>
      </c>
      <c r="L171" s="7">
        <v>90</v>
      </c>
      <c r="M171" s="7">
        <v>6000</v>
      </c>
      <c r="N171" s="7">
        <v>6</v>
      </c>
    </row>
    <row r="172" spans="1:14">
      <c r="A172" s="22" t="s">
        <v>419</v>
      </c>
      <c r="B172" s="2" t="s">
        <v>64</v>
      </c>
      <c r="C172" s="23">
        <v>4</v>
      </c>
      <c r="D172" s="2" t="s">
        <v>226</v>
      </c>
      <c r="E172" s="2" t="s">
        <v>44</v>
      </c>
      <c r="F172" s="2" t="s">
        <v>47</v>
      </c>
      <c r="G172" s="2" t="s">
        <v>48</v>
      </c>
      <c r="H172" s="2" t="s">
        <v>49</v>
      </c>
      <c r="I172" s="2" t="s">
        <v>50</v>
      </c>
      <c r="J172" s="2" t="s">
        <v>63</v>
      </c>
      <c r="K172" s="2" t="s">
        <v>72</v>
      </c>
      <c r="L172" s="7">
        <v>40</v>
      </c>
      <c r="M172" s="7">
        <v>465.12</v>
      </c>
      <c r="N172" s="7">
        <v>0.47</v>
      </c>
    </row>
    <row r="173" spans="1:14">
      <c r="A173" s="22" t="s">
        <v>419</v>
      </c>
      <c r="B173" s="2" t="s">
        <v>64</v>
      </c>
      <c r="C173" s="23">
        <v>4</v>
      </c>
      <c r="D173" s="2" t="s">
        <v>226</v>
      </c>
      <c r="E173" s="2" t="s">
        <v>62</v>
      </c>
      <c r="F173" s="2" t="s">
        <v>47</v>
      </c>
      <c r="G173" s="2" t="s">
        <v>85</v>
      </c>
      <c r="H173" s="2" t="s">
        <v>56</v>
      </c>
      <c r="I173" s="2" t="s">
        <v>134</v>
      </c>
      <c r="J173" s="2" t="s">
        <v>171</v>
      </c>
      <c r="K173" s="2" t="s">
        <v>72</v>
      </c>
      <c r="L173" s="7">
        <v>23</v>
      </c>
      <c r="M173" s="7">
        <v>359.38</v>
      </c>
      <c r="N173" s="7">
        <v>0.36</v>
      </c>
    </row>
    <row r="174" spans="1:14">
      <c r="A174" s="22" t="s">
        <v>419</v>
      </c>
      <c r="B174" s="2" t="s">
        <v>64</v>
      </c>
      <c r="C174" s="23">
        <v>4</v>
      </c>
      <c r="D174" s="2" t="s">
        <v>226</v>
      </c>
      <c r="E174" s="2" t="s">
        <v>55</v>
      </c>
      <c r="F174" s="2" t="s">
        <v>47</v>
      </c>
      <c r="G174" s="2" t="s">
        <v>85</v>
      </c>
      <c r="H174" s="2" t="s">
        <v>49</v>
      </c>
      <c r="I174" s="2" t="s">
        <v>165</v>
      </c>
      <c r="J174" s="2" t="s">
        <v>51</v>
      </c>
      <c r="K174" s="2" t="s">
        <v>52</v>
      </c>
      <c r="L174" s="7">
        <v>3</v>
      </c>
      <c r="M174" s="7">
        <v>200</v>
      </c>
      <c r="N174" s="7">
        <v>0.2</v>
      </c>
    </row>
    <row r="175" spans="1:14">
      <c r="A175" s="22" t="s">
        <v>419</v>
      </c>
      <c r="B175" s="2" t="s">
        <v>64</v>
      </c>
      <c r="C175" s="23">
        <v>4</v>
      </c>
      <c r="D175" s="2" t="s">
        <v>226</v>
      </c>
      <c r="E175" s="2" t="s">
        <v>46</v>
      </c>
      <c r="F175" s="2" t="s">
        <v>47</v>
      </c>
      <c r="G175" s="2" t="s">
        <v>205</v>
      </c>
      <c r="H175" s="2" t="s">
        <v>49</v>
      </c>
      <c r="I175" s="2" t="s">
        <v>206</v>
      </c>
      <c r="J175" s="2" t="s">
        <v>51</v>
      </c>
      <c r="K175" s="2" t="s">
        <v>72</v>
      </c>
      <c r="L175" s="4"/>
      <c r="M175" s="4"/>
      <c r="N175" s="4"/>
    </row>
    <row r="176" spans="1:14">
      <c r="A176" s="22" t="s">
        <v>419</v>
      </c>
      <c r="B176" s="2" t="s">
        <v>64</v>
      </c>
      <c r="C176" s="23">
        <v>4</v>
      </c>
      <c r="D176" s="2" t="s">
        <v>226</v>
      </c>
      <c r="E176" s="2" t="s">
        <v>44</v>
      </c>
      <c r="F176" s="2" t="s">
        <v>47</v>
      </c>
      <c r="G176" s="2" t="s">
        <v>155</v>
      </c>
      <c r="H176" s="2" t="s">
        <v>49</v>
      </c>
      <c r="I176" s="2" t="s">
        <v>189</v>
      </c>
      <c r="J176" s="2" t="s">
        <v>51</v>
      </c>
      <c r="K176" s="2" t="s">
        <v>52</v>
      </c>
      <c r="L176" s="4"/>
      <c r="M176" s="4"/>
      <c r="N176" s="4"/>
    </row>
    <row r="177" spans="1:14">
      <c r="A177" s="22" t="s">
        <v>419</v>
      </c>
      <c r="B177" s="2" t="s">
        <v>64</v>
      </c>
      <c r="C177" s="23">
        <v>4</v>
      </c>
      <c r="D177" s="2" t="s">
        <v>226</v>
      </c>
      <c r="E177" s="2" t="s">
        <v>77</v>
      </c>
      <c r="F177" s="2" t="s">
        <v>47</v>
      </c>
      <c r="G177" s="2" t="s">
        <v>155</v>
      </c>
      <c r="H177" s="2" t="s">
        <v>156</v>
      </c>
      <c r="I177" s="2" t="s">
        <v>157</v>
      </c>
      <c r="J177" s="2" t="s">
        <v>51</v>
      </c>
      <c r="K177" s="2" t="s">
        <v>72</v>
      </c>
      <c r="L177" s="4"/>
      <c r="M177" s="4"/>
      <c r="N177" s="4"/>
    </row>
    <row r="178" spans="1:14">
      <c r="A178" s="22" t="s">
        <v>420</v>
      </c>
      <c r="B178" s="2" t="s">
        <v>78</v>
      </c>
      <c r="C178" s="23">
        <v>5</v>
      </c>
      <c r="D178" s="2" t="s">
        <v>226</v>
      </c>
      <c r="E178" s="2" t="s">
        <v>44</v>
      </c>
      <c r="F178" s="2" t="s">
        <v>47</v>
      </c>
      <c r="G178" s="2" t="s">
        <v>48</v>
      </c>
      <c r="H178" s="2" t="s">
        <v>49</v>
      </c>
      <c r="I178" s="2" t="s">
        <v>50</v>
      </c>
      <c r="J178" s="2" t="s">
        <v>51</v>
      </c>
      <c r="K178" s="2" t="s">
        <v>52</v>
      </c>
      <c r="L178" s="7">
        <v>75</v>
      </c>
      <c r="M178" s="7">
        <v>3571.43</v>
      </c>
      <c r="N178" s="7">
        <v>3.57</v>
      </c>
    </row>
    <row r="179" spans="1:14">
      <c r="A179" s="22" t="s">
        <v>420</v>
      </c>
      <c r="B179" s="2" t="s">
        <v>78</v>
      </c>
      <c r="C179" s="23">
        <v>5</v>
      </c>
      <c r="D179" s="2" t="s">
        <v>226</v>
      </c>
      <c r="E179" s="2" t="s">
        <v>77</v>
      </c>
      <c r="F179" s="2" t="s">
        <v>47</v>
      </c>
      <c r="G179" s="2" t="s">
        <v>48</v>
      </c>
      <c r="H179" s="2" t="s">
        <v>49</v>
      </c>
      <c r="I179" s="2" t="s">
        <v>50</v>
      </c>
      <c r="J179" s="2" t="s">
        <v>51</v>
      </c>
      <c r="K179" s="2" t="s">
        <v>52</v>
      </c>
      <c r="L179" s="7">
        <v>30</v>
      </c>
      <c r="M179" s="7">
        <v>3333.33</v>
      </c>
      <c r="N179" s="7">
        <v>3.33</v>
      </c>
    </row>
    <row r="180" spans="1:14">
      <c r="A180" s="22" t="s">
        <v>420</v>
      </c>
      <c r="B180" s="2" t="s">
        <v>78</v>
      </c>
      <c r="C180" s="23">
        <v>5</v>
      </c>
      <c r="D180" s="2" t="s">
        <v>226</v>
      </c>
      <c r="E180" s="2" t="s">
        <v>55</v>
      </c>
      <c r="F180" s="2" t="s">
        <v>47</v>
      </c>
      <c r="G180" s="2" t="s">
        <v>48</v>
      </c>
      <c r="H180" s="2" t="s">
        <v>49</v>
      </c>
      <c r="I180" s="2" t="s">
        <v>50</v>
      </c>
      <c r="J180" s="2" t="s">
        <v>63</v>
      </c>
      <c r="K180" s="2" t="s">
        <v>52</v>
      </c>
      <c r="L180" s="7">
        <v>70</v>
      </c>
      <c r="M180" s="7">
        <v>3043.48</v>
      </c>
      <c r="N180" s="7">
        <v>3.04</v>
      </c>
    </row>
    <row r="181" spans="1:14">
      <c r="A181" s="22" t="s">
        <v>420</v>
      </c>
      <c r="B181" s="2" t="s">
        <v>78</v>
      </c>
      <c r="C181" s="23">
        <v>5</v>
      </c>
      <c r="D181" s="2" t="s">
        <v>226</v>
      </c>
      <c r="E181" s="2" t="s">
        <v>62</v>
      </c>
      <c r="F181" s="2" t="s">
        <v>47</v>
      </c>
      <c r="G181" s="2" t="s">
        <v>48</v>
      </c>
      <c r="H181" s="2" t="s">
        <v>49</v>
      </c>
      <c r="I181" s="2" t="s">
        <v>50</v>
      </c>
      <c r="J181" s="2" t="s">
        <v>51</v>
      </c>
      <c r="K181" s="2" t="s">
        <v>52</v>
      </c>
      <c r="L181" s="7">
        <v>30</v>
      </c>
      <c r="M181" s="7">
        <v>3000</v>
      </c>
      <c r="N181" s="7">
        <v>3</v>
      </c>
    </row>
    <row r="182" spans="1:14">
      <c r="A182" s="22" t="s">
        <v>420</v>
      </c>
      <c r="B182" s="2" t="s">
        <v>78</v>
      </c>
      <c r="C182" s="23">
        <v>5</v>
      </c>
      <c r="D182" s="2" t="s">
        <v>226</v>
      </c>
      <c r="E182" s="2" t="s">
        <v>46</v>
      </c>
      <c r="F182" s="2" t="s">
        <v>47</v>
      </c>
      <c r="G182" s="2" t="s">
        <v>48</v>
      </c>
      <c r="H182" s="2" t="s">
        <v>49</v>
      </c>
      <c r="I182" s="2" t="s">
        <v>50</v>
      </c>
      <c r="J182" s="2" t="s">
        <v>63</v>
      </c>
      <c r="K182" s="2" t="s">
        <v>52</v>
      </c>
      <c r="L182" s="7">
        <v>45</v>
      </c>
      <c r="M182" s="7">
        <v>600</v>
      </c>
      <c r="N182" s="7">
        <v>0.6</v>
      </c>
    </row>
    <row r="183" spans="1:14">
      <c r="A183" s="22" t="s">
        <v>420</v>
      </c>
      <c r="B183" s="2" t="s">
        <v>78</v>
      </c>
      <c r="C183" s="23">
        <v>5</v>
      </c>
      <c r="D183" s="2" t="s">
        <v>226</v>
      </c>
      <c r="E183" s="2" t="s">
        <v>44</v>
      </c>
      <c r="F183" s="2" t="s">
        <v>47</v>
      </c>
      <c r="G183" s="2" t="s">
        <v>85</v>
      </c>
      <c r="H183" s="2" t="s">
        <v>49</v>
      </c>
      <c r="I183" s="2" t="s">
        <v>86</v>
      </c>
      <c r="J183" s="2" t="s">
        <v>51</v>
      </c>
      <c r="K183" s="2" t="s">
        <v>52</v>
      </c>
      <c r="L183" s="7">
        <v>10</v>
      </c>
      <c r="M183" s="7">
        <v>476.19</v>
      </c>
      <c r="N183" s="7">
        <v>0.48</v>
      </c>
    </row>
    <row r="184" spans="1:14">
      <c r="A184" s="22" t="s">
        <v>420</v>
      </c>
      <c r="B184" s="2" t="s">
        <v>78</v>
      </c>
      <c r="C184" s="23">
        <v>5</v>
      </c>
      <c r="D184" s="2" t="s">
        <v>226</v>
      </c>
      <c r="E184" s="2" t="s">
        <v>77</v>
      </c>
      <c r="F184" s="2" t="s">
        <v>47</v>
      </c>
      <c r="G184" s="2" t="s">
        <v>85</v>
      </c>
      <c r="H184" s="2" t="s">
        <v>49</v>
      </c>
      <c r="I184" s="2" t="s">
        <v>165</v>
      </c>
      <c r="J184" s="2" t="s">
        <v>51</v>
      </c>
      <c r="K184" s="2" t="s">
        <v>52</v>
      </c>
      <c r="L184" s="7">
        <v>4</v>
      </c>
      <c r="M184" s="7">
        <v>444.44</v>
      </c>
      <c r="N184" s="7">
        <v>0.44</v>
      </c>
    </row>
    <row r="185" spans="1:14">
      <c r="A185" s="22" t="s">
        <v>420</v>
      </c>
      <c r="B185" s="2" t="s">
        <v>78</v>
      </c>
      <c r="C185" s="23">
        <v>5</v>
      </c>
      <c r="D185" s="2" t="s">
        <v>226</v>
      </c>
      <c r="E185" s="2" t="s">
        <v>62</v>
      </c>
      <c r="F185" s="2" t="s">
        <v>47</v>
      </c>
      <c r="G185" s="2" t="s">
        <v>85</v>
      </c>
      <c r="H185" s="2" t="s">
        <v>49</v>
      </c>
      <c r="I185" s="2" t="s">
        <v>147</v>
      </c>
      <c r="J185" s="2" t="s">
        <v>176</v>
      </c>
      <c r="K185" s="2" t="s">
        <v>52</v>
      </c>
      <c r="L185" s="7">
        <v>3</v>
      </c>
      <c r="M185" s="7">
        <v>300</v>
      </c>
      <c r="N185" s="7">
        <v>0.3</v>
      </c>
    </row>
    <row r="186" spans="1:14">
      <c r="A186" s="22" t="s">
        <v>420</v>
      </c>
      <c r="B186" s="2" t="s">
        <v>78</v>
      </c>
      <c r="C186" s="23">
        <v>5</v>
      </c>
      <c r="D186" s="2" t="s">
        <v>226</v>
      </c>
      <c r="E186" s="2" t="s">
        <v>55</v>
      </c>
      <c r="F186" s="2" t="s">
        <v>47</v>
      </c>
      <c r="G186" s="2" t="s">
        <v>155</v>
      </c>
      <c r="H186" s="2" t="s">
        <v>49</v>
      </c>
      <c r="I186" s="2" t="s">
        <v>189</v>
      </c>
      <c r="J186" s="2" t="s">
        <v>63</v>
      </c>
      <c r="K186" s="2" t="s">
        <v>52</v>
      </c>
      <c r="L186" s="4"/>
      <c r="M186" s="4"/>
      <c r="N186" s="4"/>
    </row>
    <row r="187" spans="1:14">
      <c r="A187" s="22" t="s">
        <v>420</v>
      </c>
      <c r="B187" s="2" t="s">
        <v>78</v>
      </c>
      <c r="C187" s="23">
        <v>5</v>
      </c>
      <c r="D187" s="2" t="s">
        <v>226</v>
      </c>
      <c r="E187" s="2" t="s">
        <v>46</v>
      </c>
      <c r="F187" s="2" t="s">
        <v>47</v>
      </c>
      <c r="G187" s="2" t="s">
        <v>205</v>
      </c>
      <c r="H187" s="2" t="s">
        <v>49</v>
      </c>
      <c r="I187" s="2" t="s">
        <v>217</v>
      </c>
      <c r="J187" s="2" t="s">
        <v>51</v>
      </c>
      <c r="K187" s="2" t="s">
        <v>52</v>
      </c>
      <c r="L187" s="4"/>
      <c r="M187" s="4"/>
      <c r="N187" s="4"/>
    </row>
  </sheetData>
  <sortState ref="B1:AT187">
    <sortCondition ref="B1"/>
  </sortState>
  <pageMargins left="0.7" right="0.7" top="0.75" bottom="0.75" header="0.3" footer="0.3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W187"/>
  <sheetViews>
    <sheetView tabSelected="1" topLeftCell="AY35" workbookViewId="0">
      <selection activeCell="BN42" sqref="BN42"/>
    </sheetView>
  </sheetViews>
  <sheetFormatPr defaultRowHeight="15"/>
  <cols>
    <col min="1" max="1" width="9.140625" style="15"/>
    <col min="3" max="3" width="9.140625" style="23"/>
    <col min="16" max="16" width="24.7109375" customWidth="1"/>
    <col min="17" max="17" width="20.42578125" customWidth="1"/>
    <col min="33" max="33" width="13.140625" customWidth="1"/>
    <col min="34" max="34" width="15.42578125" customWidth="1"/>
    <col min="35" max="35" width="16.42578125" customWidth="1"/>
    <col min="36" max="36" width="17.7109375" customWidth="1"/>
    <col min="37" max="37" width="16.85546875" bestFit="1" customWidth="1"/>
    <col min="52" max="52" width="21" bestFit="1" customWidth="1"/>
    <col min="53" max="53" width="22" bestFit="1" customWidth="1"/>
  </cols>
  <sheetData>
    <row r="1" spans="1:57">
      <c r="A1" s="21" t="s">
        <v>390</v>
      </c>
      <c r="B1" s="1" t="s">
        <v>10</v>
      </c>
      <c r="C1" s="23" t="s">
        <v>0</v>
      </c>
      <c r="D1" s="1" t="s">
        <v>224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35</v>
      </c>
      <c r="M1" s="1" t="s">
        <v>36</v>
      </c>
      <c r="N1" s="1" t="s">
        <v>37</v>
      </c>
      <c r="AL1" s="37" t="s">
        <v>461</v>
      </c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</row>
    <row r="2" spans="1:57">
      <c r="A2" s="22" t="s">
        <v>391</v>
      </c>
      <c r="B2" s="2" t="s">
        <v>81</v>
      </c>
      <c r="C2" s="23">
        <v>2</v>
      </c>
      <c r="D2" s="2" t="s">
        <v>225</v>
      </c>
      <c r="E2" s="2" t="s">
        <v>79</v>
      </c>
      <c r="F2" s="2" t="s">
        <v>47</v>
      </c>
      <c r="G2" s="2" t="s">
        <v>48</v>
      </c>
      <c r="H2" s="2" t="s">
        <v>49</v>
      </c>
      <c r="I2" s="2" t="s">
        <v>50</v>
      </c>
      <c r="J2" s="2" t="s">
        <v>80</v>
      </c>
      <c r="K2" s="2" t="s">
        <v>52</v>
      </c>
      <c r="L2" s="5">
        <v>135</v>
      </c>
      <c r="M2" s="5">
        <v>3552.63</v>
      </c>
      <c r="N2" s="5">
        <v>3.55</v>
      </c>
      <c r="P2" s="10" t="s">
        <v>228</v>
      </c>
      <c r="Q2" t="s">
        <v>447</v>
      </c>
      <c r="AL2" t="s">
        <v>459</v>
      </c>
    </row>
    <row r="3" spans="1:57">
      <c r="A3" s="22" t="s">
        <v>391</v>
      </c>
      <c r="B3" s="2" t="s">
        <v>81</v>
      </c>
      <c r="C3" s="23">
        <v>2</v>
      </c>
      <c r="D3" s="2" t="s">
        <v>225</v>
      </c>
      <c r="E3" s="2" t="s">
        <v>55</v>
      </c>
      <c r="F3" s="2" t="s">
        <v>47</v>
      </c>
      <c r="G3" s="2" t="s">
        <v>48</v>
      </c>
      <c r="H3" s="2" t="s">
        <v>49</v>
      </c>
      <c r="I3" s="2" t="s">
        <v>50</v>
      </c>
      <c r="J3" s="2" t="s">
        <v>80</v>
      </c>
      <c r="K3" s="2" t="s">
        <v>52</v>
      </c>
      <c r="L3" s="5">
        <v>180</v>
      </c>
      <c r="M3" s="5">
        <v>3415.56</v>
      </c>
      <c r="N3" s="5">
        <v>3.42</v>
      </c>
      <c r="P3" s="11" t="s">
        <v>226</v>
      </c>
      <c r="Q3" s="15">
        <v>84.139999999999986</v>
      </c>
      <c r="S3" s="13" t="s">
        <v>235</v>
      </c>
      <c r="T3" s="30" t="s">
        <v>371</v>
      </c>
      <c r="U3" s="30" t="s">
        <v>448</v>
      </c>
      <c r="V3" t="s">
        <v>86</v>
      </c>
      <c r="W3" s="31" t="s">
        <v>50</v>
      </c>
      <c r="X3" s="31" t="s">
        <v>157</v>
      </c>
      <c r="Y3" s="31" t="s">
        <v>167</v>
      </c>
      <c r="Z3" s="31" t="s">
        <v>180</v>
      </c>
      <c r="AA3" s="31" t="s">
        <v>134</v>
      </c>
      <c r="AB3" s="31" t="s">
        <v>238</v>
      </c>
      <c r="AC3" s="31" t="s">
        <v>150</v>
      </c>
      <c r="AD3" s="31" t="s">
        <v>165</v>
      </c>
      <c r="AE3" s="31" t="s">
        <v>168</v>
      </c>
      <c r="AG3" s="10" t="s">
        <v>228</v>
      </c>
      <c r="AH3" t="s">
        <v>452</v>
      </c>
      <c r="AI3" t="s">
        <v>382</v>
      </c>
      <c r="AJ3" t="s">
        <v>454</v>
      </c>
      <c r="AL3" t="s">
        <v>375</v>
      </c>
      <c r="AZ3" s="11"/>
      <c r="BA3" s="15"/>
    </row>
    <row r="4" spans="1:57">
      <c r="A4" s="22" t="s">
        <v>391</v>
      </c>
      <c r="B4" s="2" t="s">
        <v>81</v>
      </c>
      <c r="C4" s="23">
        <v>2</v>
      </c>
      <c r="D4" s="2" t="s">
        <v>225</v>
      </c>
      <c r="E4" s="2" t="s">
        <v>95</v>
      </c>
      <c r="F4" s="2" t="s">
        <v>47</v>
      </c>
      <c r="G4" s="2" t="s">
        <v>48</v>
      </c>
      <c r="H4" s="2" t="s">
        <v>49</v>
      </c>
      <c r="I4" s="2" t="s">
        <v>50</v>
      </c>
      <c r="J4" s="2" t="s">
        <v>80</v>
      </c>
      <c r="K4" s="2" t="s">
        <v>52</v>
      </c>
      <c r="L4" s="5">
        <v>90</v>
      </c>
      <c r="M4" s="5">
        <v>2647.06</v>
      </c>
      <c r="N4" s="5">
        <v>2.65</v>
      </c>
      <c r="P4" s="12">
        <v>1</v>
      </c>
      <c r="Q4" s="15">
        <v>4.97</v>
      </c>
      <c r="S4" s="17">
        <v>3</v>
      </c>
      <c r="T4" s="14" t="s">
        <v>151</v>
      </c>
      <c r="U4" s="14" t="s">
        <v>375</v>
      </c>
      <c r="V4" s="15"/>
      <c r="W4" s="15">
        <v>0.77</v>
      </c>
      <c r="X4" s="15"/>
      <c r="Y4" s="15"/>
      <c r="AD4" s="32"/>
      <c r="AE4" s="15"/>
      <c r="AF4" s="15"/>
      <c r="AG4" s="11" t="s">
        <v>375</v>
      </c>
      <c r="AH4" s="15">
        <v>0.2647850281098067</v>
      </c>
      <c r="AI4" s="15">
        <v>4.22</v>
      </c>
      <c r="AJ4" s="15">
        <v>0.46522396040330216</v>
      </c>
      <c r="AM4" t="s">
        <v>458</v>
      </c>
      <c r="AN4" t="s">
        <v>50</v>
      </c>
      <c r="AO4" t="s">
        <v>134</v>
      </c>
      <c r="AZ4" s="12"/>
      <c r="BA4" s="15"/>
    </row>
    <row r="5" spans="1:57">
      <c r="A5" s="22" t="s">
        <v>391</v>
      </c>
      <c r="B5" s="2" t="s">
        <v>81</v>
      </c>
      <c r="C5" s="23">
        <v>2</v>
      </c>
      <c r="D5" s="2" t="s">
        <v>225</v>
      </c>
      <c r="E5" s="2" t="s">
        <v>44</v>
      </c>
      <c r="F5" s="2" t="s">
        <v>47</v>
      </c>
      <c r="G5" s="2" t="s">
        <v>48</v>
      </c>
      <c r="H5" s="2" t="s">
        <v>49</v>
      </c>
      <c r="I5" s="2" t="s">
        <v>50</v>
      </c>
      <c r="J5" s="2" t="s">
        <v>51</v>
      </c>
      <c r="K5" s="2" t="s">
        <v>72</v>
      </c>
      <c r="L5" s="5">
        <v>40</v>
      </c>
      <c r="M5" s="5">
        <v>2040.82</v>
      </c>
      <c r="N5" s="5">
        <v>2.04</v>
      </c>
      <c r="P5" s="14" t="s">
        <v>151</v>
      </c>
      <c r="Q5" s="15">
        <v>0.77</v>
      </c>
      <c r="S5">
        <v>1</v>
      </c>
      <c r="T5" s="14" t="s">
        <v>128</v>
      </c>
      <c r="U5" s="14" t="s">
        <v>375</v>
      </c>
      <c r="W5" s="15">
        <v>2.46</v>
      </c>
      <c r="Y5" s="15">
        <v>0.22</v>
      </c>
      <c r="Z5" s="15">
        <v>0.27</v>
      </c>
      <c r="AA5" s="15">
        <v>1.25</v>
      </c>
      <c r="AG5" s="12">
        <v>1</v>
      </c>
      <c r="AH5" s="15"/>
      <c r="AI5" s="15">
        <v>2.46</v>
      </c>
      <c r="AJ5" s="15" t="e">
        <v>#DIV/0!</v>
      </c>
      <c r="AL5">
        <v>1</v>
      </c>
      <c r="AN5">
        <v>2.46</v>
      </c>
      <c r="AO5">
        <v>1.25</v>
      </c>
      <c r="AZ5" s="11"/>
      <c r="BA5" s="15"/>
    </row>
    <row r="6" spans="1:57">
      <c r="A6" s="22" t="s">
        <v>391</v>
      </c>
      <c r="B6" s="2" t="s">
        <v>81</v>
      </c>
      <c r="C6" s="23">
        <v>2</v>
      </c>
      <c r="D6" s="2" t="s">
        <v>225</v>
      </c>
      <c r="E6" s="2" t="s">
        <v>79</v>
      </c>
      <c r="F6" s="2" t="s">
        <v>47</v>
      </c>
      <c r="G6" s="2" t="s">
        <v>85</v>
      </c>
      <c r="H6" s="2" t="s">
        <v>49</v>
      </c>
      <c r="I6" s="2" t="s">
        <v>86</v>
      </c>
      <c r="J6" s="2" t="s">
        <v>51</v>
      </c>
      <c r="K6" s="2" t="s">
        <v>52</v>
      </c>
      <c r="L6" s="5">
        <v>25</v>
      </c>
      <c r="M6" s="5">
        <v>657.89</v>
      </c>
      <c r="N6" s="5">
        <v>0.66</v>
      </c>
      <c r="P6" s="31" t="s">
        <v>50</v>
      </c>
      <c r="Q6" s="15">
        <v>0.77</v>
      </c>
      <c r="S6">
        <v>2</v>
      </c>
      <c r="T6" s="14" t="s">
        <v>141</v>
      </c>
      <c r="U6" s="14" t="s">
        <v>375</v>
      </c>
      <c r="W6" s="15">
        <v>2.3099999999999996</v>
      </c>
      <c r="AG6" s="12">
        <v>2</v>
      </c>
      <c r="AH6" s="15">
        <v>0.5374011537017761</v>
      </c>
      <c r="AI6" s="15">
        <v>4.2924999999999995</v>
      </c>
      <c r="AJ6" s="15"/>
      <c r="AL6">
        <v>2</v>
      </c>
      <c r="AM6">
        <v>0.67</v>
      </c>
      <c r="AN6">
        <v>4.2924999999999995</v>
      </c>
      <c r="AZ6" s="12"/>
      <c r="BA6" s="15"/>
    </row>
    <row r="7" spans="1:57">
      <c r="A7" s="22" t="s">
        <v>391</v>
      </c>
      <c r="B7" s="2" t="s">
        <v>81</v>
      </c>
      <c r="C7" s="23">
        <v>2</v>
      </c>
      <c r="D7" s="2" t="s">
        <v>225</v>
      </c>
      <c r="E7" s="2" t="s">
        <v>95</v>
      </c>
      <c r="F7" s="2" t="s">
        <v>47</v>
      </c>
      <c r="G7" s="2" t="s">
        <v>85</v>
      </c>
      <c r="H7" s="2" t="s">
        <v>49</v>
      </c>
      <c r="I7" s="2" t="s">
        <v>86</v>
      </c>
      <c r="J7" s="2" t="s">
        <v>174</v>
      </c>
      <c r="K7" s="2" t="s">
        <v>52</v>
      </c>
      <c r="L7" s="5">
        <v>11</v>
      </c>
      <c r="M7" s="5">
        <v>323.52999999999997</v>
      </c>
      <c r="N7" s="5">
        <v>0.32</v>
      </c>
      <c r="P7" s="31" t="s">
        <v>157</v>
      </c>
      <c r="Q7" s="15"/>
      <c r="S7">
        <v>2</v>
      </c>
      <c r="T7" s="14" t="s">
        <v>107</v>
      </c>
      <c r="U7" s="14" t="s">
        <v>375</v>
      </c>
      <c r="V7" s="15">
        <v>0.28999999999999998</v>
      </c>
      <c r="W7" s="15">
        <v>2.12</v>
      </c>
      <c r="AG7" s="12">
        <v>3</v>
      </c>
      <c r="AH7" s="15">
        <v>0.20984120980716189</v>
      </c>
      <c r="AI7" s="15">
        <v>5.1425000000000001</v>
      </c>
      <c r="AJ7" s="15" t="e">
        <v>#DIV/0!</v>
      </c>
      <c r="AL7">
        <v>3</v>
      </c>
      <c r="AM7">
        <v>0.31666666666666665</v>
      </c>
      <c r="AN7">
        <v>5.1425000000000001</v>
      </c>
      <c r="AO7">
        <v>1.04</v>
      </c>
      <c r="AZ7" s="12"/>
      <c r="BA7" s="15"/>
      <c r="BE7" s="40"/>
    </row>
    <row r="8" spans="1:57">
      <c r="A8" s="22" t="s">
        <v>391</v>
      </c>
      <c r="B8" s="2" t="s">
        <v>81</v>
      </c>
      <c r="C8" s="23">
        <v>2</v>
      </c>
      <c r="D8" s="2" t="s">
        <v>225</v>
      </c>
      <c r="E8" s="2" t="s">
        <v>55</v>
      </c>
      <c r="F8" s="2" t="s">
        <v>47</v>
      </c>
      <c r="G8" s="2" t="s">
        <v>85</v>
      </c>
      <c r="H8" s="2" t="s">
        <v>156</v>
      </c>
      <c r="I8" s="2" t="s">
        <v>86</v>
      </c>
      <c r="J8" s="2" t="s">
        <v>174</v>
      </c>
      <c r="K8" s="2" t="s">
        <v>52</v>
      </c>
      <c r="L8" s="5">
        <v>14</v>
      </c>
      <c r="M8" s="5">
        <v>265.64999999999998</v>
      </c>
      <c r="N8" s="5">
        <v>0.27</v>
      </c>
      <c r="P8" s="14" t="s">
        <v>128</v>
      </c>
      <c r="Q8" s="15">
        <v>4.2</v>
      </c>
      <c r="S8">
        <v>2</v>
      </c>
      <c r="T8" s="14" t="s">
        <v>68</v>
      </c>
      <c r="U8" s="14" t="s">
        <v>375</v>
      </c>
      <c r="V8" s="15">
        <v>1.05</v>
      </c>
      <c r="W8" s="15">
        <v>10.379999999999999</v>
      </c>
      <c r="AB8" s="15">
        <v>0.22</v>
      </c>
      <c r="AG8" s="12">
        <v>4</v>
      </c>
      <c r="AH8" s="15" t="e">
        <v>#DIV/0!</v>
      </c>
      <c r="AI8" s="15">
        <v>4.2</v>
      </c>
      <c r="AJ8" s="15" t="e">
        <v>#DIV/0!</v>
      </c>
      <c r="AL8">
        <v>4</v>
      </c>
      <c r="AM8">
        <v>0.3</v>
      </c>
      <c r="AN8">
        <v>4.2</v>
      </c>
      <c r="AO8">
        <v>0.36</v>
      </c>
      <c r="AZ8" s="12"/>
      <c r="BA8" s="15"/>
    </row>
    <row r="9" spans="1:57">
      <c r="A9" s="22" t="s">
        <v>391</v>
      </c>
      <c r="B9" s="2" t="s">
        <v>81</v>
      </c>
      <c r="C9" s="23">
        <v>2</v>
      </c>
      <c r="D9" s="2" t="s">
        <v>225</v>
      </c>
      <c r="E9" s="2" t="s">
        <v>62</v>
      </c>
      <c r="F9" s="2" t="s">
        <v>47</v>
      </c>
      <c r="G9" s="2" t="s">
        <v>85</v>
      </c>
      <c r="H9" s="2" t="s">
        <v>49</v>
      </c>
      <c r="I9" s="2" t="s">
        <v>134</v>
      </c>
      <c r="J9" s="2" t="s">
        <v>51</v>
      </c>
      <c r="K9" s="2" t="s">
        <v>72</v>
      </c>
      <c r="L9" s="5">
        <v>3</v>
      </c>
      <c r="M9" s="5">
        <v>206.9</v>
      </c>
      <c r="N9" s="5">
        <v>0.21</v>
      </c>
      <c r="P9" s="31" t="s">
        <v>167</v>
      </c>
      <c r="Q9" s="15">
        <v>0.22</v>
      </c>
      <c r="S9">
        <v>2</v>
      </c>
      <c r="T9" s="14" t="s">
        <v>121</v>
      </c>
      <c r="U9" s="14" t="s">
        <v>375</v>
      </c>
      <c r="W9" s="15">
        <v>2.3600000000000003</v>
      </c>
      <c r="AB9" s="15">
        <v>0.26</v>
      </c>
      <c r="AG9" s="12">
        <v>5</v>
      </c>
      <c r="AH9" s="15">
        <v>8.1445278152470726E-2</v>
      </c>
      <c r="AI9" s="15">
        <v>3.1399999999999997</v>
      </c>
      <c r="AJ9" s="15"/>
      <c r="AL9">
        <v>5</v>
      </c>
      <c r="AM9">
        <v>0.42333333333333334</v>
      </c>
      <c r="AN9">
        <v>3.1399999999999997</v>
      </c>
      <c r="AZ9" s="12"/>
      <c r="BA9" s="15"/>
    </row>
    <row r="10" spans="1:57">
      <c r="A10" s="22" t="s">
        <v>391</v>
      </c>
      <c r="B10" s="2" t="s">
        <v>81</v>
      </c>
      <c r="C10" s="23">
        <v>2</v>
      </c>
      <c r="D10" s="2" t="s">
        <v>225</v>
      </c>
      <c r="E10" s="2" t="s">
        <v>185</v>
      </c>
      <c r="F10" s="2" t="s">
        <v>47</v>
      </c>
      <c r="G10" s="2" t="s">
        <v>186</v>
      </c>
      <c r="H10" s="2" t="s">
        <v>186</v>
      </c>
      <c r="I10" s="2" t="s">
        <v>187</v>
      </c>
      <c r="J10" s="2" t="s">
        <v>186</v>
      </c>
      <c r="K10" s="2" t="s">
        <v>186</v>
      </c>
      <c r="L10" s="6"/>
      <c r="M10" s="6"/>
      <c r="N10" s="6"/>
      <c r="P10" s="31" t="s">
        <v>180</v>
      </c>
      <c r="Q10" s="15">
        <v>0.27</v>
      </c>
      <c r="S10">
        <v>3</v>
      </c>
      <c r="T10" s="14" t="s">
        <v>106</v>
      </c>
      <c r="U10" s="14" t="s">
        <v>375</v>
      </c>
      <c r="V10" s="15">
        <v>0.39</v>
      </c>
      <c r="W10" s="15">
        <v>5.25</v>
      </c>
      <c r="AC10" s="15">
        <v>0.88</v>
      </c>
      <c r="AG10" s="11" t="s">
        <v>374</v>
      </c>
      <c r="AH10" s="15">
        <v>1.098783126451421</v>
      </c>
      <c r="AI10" s="15">
        <v>6.1870574150823048</v>
      </c>
      <c r="AJ10" s="15">
        <v>0.3617895336610315</v>
      </c>
      <c r="AL10" t="s">
        <v>374</v>
      </c>
      <c r="AZ10" s="12"/>
      <c r="BA10" s="15"/>
    </row>
    <row r="11" spans="1:57">
      <c r="A11" s="22" t="s">
        <v>391</v>
      </c>
      <c r="B11" s="2" t="s">
        <v>81</v>
      </c>
      <c r="C11" s="23">
        <v>2</v>
      </c>
      <c r="D11" s="2" t="s">
        <v>225</v>
      </c>
      <c r="E11" s="2" t="s">
        <v>188</v>
      </c>
      <c r="F11" s="2" t="s">
        <v>47</v>
      </c>
      <c r="G11" s="2" t="s">
        <v>186</v>
      </c>
      <c r="H11" s="2" t="s">
        <v>186</v>
      </c>
      <c r="I11" s="2" t="s">
        <v>187</v>
      </c>
      <c r="J11" s="2" t="s">
        <v>186</v>
      </c>
      <c r="K11" s="2" t="s">
        <v>186</v>
      </c>
      <c r="L11" s="6"/>
      <c r="M11" s="6"/>
      <c r="N11" s="6"/>
      <c r="P11" s="31" t="s">
        <v>50</v>
      </c>
      <c r="Q11" s="15">
        <v>2.46</v>
      </c>
      <c r="S11">
        <v>3</v>
      </c>
      <c r="T11" s="14" t="s">
        <v>94</v>
      </c>
      <c r="U11" s="14" t="s">
        <v>375</v>
      </c>
      <c r="V11" s="15">
        <v>0.08</v>
      </c>
      <c r="W11" s="15">
        <v>2.9</v>
      </c>
      <c r="AA11" s="15">
        <v>1.04</v>
      </c>
      <c r="AG11" s="12">
        <v>1</v>
      </c>
      <c r="AH11" s="15">
        <v>2.7577164466275352</v>
      </c>
      <c r="AI11" s="15">
        <v>3.3522839506172839</v>
      </c>
      <c r="AJ11" s="15"/>
      <c r="AM11" t="s">
        <v>458</v>
      </c>
      <c r="AN11" t="s">
        <v>50</v>
      </c>
      <c r="AO11" t="s">
        <v>134</v>
      </c>
      <c r="AZ11" s="12"/>
      <c r="BA11" s="15"/>
    </row>
    <row r="12" spans="1:57">
      <c r="A12" s="22" t="s">
        <v>391</v>
      </c>
      <c r="B12" s="2" t="s">
        <v>81</v>
      </c>
      <c r="C12" s="23">
        <v>2</v>
      </c>
      <c r="D12" s="2" t="s">
        <v>225</v>
      </c>
      <c r="E12" s="2" t="s">
        <v>100</v>
      </c>
      <c r="F12" s="2" t="s">
        <v>47</v>
      </c>
      <c r="G12" s="2" t="s">
        <v>155</v>
      </c>
      <c r="H12" s="2" t="s">
        <v>49</v>
      </c>
      <c r="I12" s="2" t="s">
        <v>189</v>
      </c>
      <c r="J12" s="2" t="s">
        <v>51</v>
      </c>
      <c r="K12" s="2" t="s">
        <v>72</v>
      </c>
      <c r="L12" s="6"/>
      <c r="M12" s="6"/>
      <c r="N12" s="6"/>
      <c r="P12" s="31" t="s">
        <v>134</v>
      </c>
      <c r="Q12" s="15">
        <v>1.25</v>
      </c>
      <c r="S12">
        <v>3</v>
      </c>
      <c r="T12" s="14" t="s">
        <v>75</v>
      </c>
      <c r="U12" s="14" t="s">
        <v>375</v>
      </c>
      <c r="V12" s="15">
        <v>0.48</v>
      </c>
      <c r="W12" s="15">
        <v>11.65</v>
      </c>
      <c r="AB12" s="15">
        <v>0.96</v>
      </c>
      <c r="AG12" s="12">
        <v>2</v>
      </c>
      <c r="AH12" s="15">
        <v>0.33709543653590635</v>
      </c>
      <c r="AI12" s="15">
        <v>8.4366666666666674</v>
      </c>
      <c r="AJ12" s="15" t="e">
        <v>#DIV/0!</v>
      </c>
      <c r="AL12">
        <v>1</v>
      </c>
      <c r="AM12">
        <v>2.2800000000000002</v>
      </c>
      <c r="AN12">
        <v>3.3522839506172839</v>
      </c>
      <c r="AZ12" s="12"/>
      <c r="BA12" s="15"/>
    </row>
    <row r="13" spans="1:57">
      <c r="A13" s="22" t="s">
        <v>391</v>
      </c>
      <c r="B13" s="2" t="s">
        <v>81</v>
      </c>
      <c r="C13" s="23">
        <v>2</v>
      </c>
      <c r="D13" s="2" t="s">
        <v>225</v>
      </c>
      <c r="E13" s="2" t="s">
        <v>113</v>
      </c>
      <c r="F13" s="2" t="s">
        <v>47</v>
      </c>
      <c r="G13" s="2" t="s">
        <v>186</v>
      </c>
      <c r="H13" s="2" t="s">
        <v>186</v>
      </c>
      <c r="I13" s="2" t="s">
        <v>191</v>
      </c>
      <c r="J13" s="2" t="s">
        <v>186</v>
      </c>
      <c r="K13" s="2" t="s">
        <v>186</v>
      </c>
      <c r="L13" s="6"/>
      <c r="M13" s="6"/>
      <c r="N13" s="6"/>
      <c r="P13" s="12">
        <v>2</v>
      </c>
      <c r="Q13" s="15">
        <v>18.989999999999998</v>
      </c>
      <c r="S13">
        <v>4</v>
      </c>
      <c r="T13" s="14" t="s">
        <v>116</v>
      </c>
      <c r="U13" s="14" t="s">
        <v>375</v>
      </c>
      <c r="W13" s="15">
        <v>1.78</v>
      </c>
      <c r="AD13" s="15">
        <v>0.32</v>
      </c>
      <c r="AG13" s="12">
        <v>3</v>
      </c>
      <c r="AH13" s="15">
        <v>0.7086842268128547</v>
      </c>
      <c r="AI13" s="15">
        <v>8.8766666666666669</v>
      </c>
      <c r="AJ13" s="15" t="e">
        <v>#DIV/0!</v>
      </c>
      <c r="AL13">
        <v>2</v>
      </c>
      <c r="AM13">
        <v>0.97666666666666668</v>
      </c>
      <c r="AN13">
        <v>8.4366666666666674</v>
      </c>
      <c r="AO13">
        <v>0.21</v>
      </c>
      <c r="AZ13" s="12"/>
      <c r="BA13" s="15"/>
    </row>
    <row r="14" spans="1:57">
      <c r="A14" s="22" t="s">
        <v>392</v>
      </c>
      <c r="B14" s="2" t="s">
        <v>132</v>
      </c>
      <c r="C14" s="23">
        <v>1</v>
      </c>
      <c r="D14" s="2" t="s">
        <v>225</v>
      </c>
      <c r="E14" s="2" t="s">
        <v>46</v>
      </c>
      <c r="F14" s="2" t="s">
        <v>47</v>
      </c>
      <c r="G14" s="2" t="s">
        <v>48</v>
      </c>
      <c r="H14" s="2" t="s">
        <v>49</v>
      </c>
      <c r="I14" s="2" t="s">
        <v>50</v>
      </c>
      <c r="J14" s="2" t="s">
        <v>51</v>
      </c>
      <c r="K14" s="2" t="s">
        <v>52</v>
      </c>
      <c r="L14" s="5">
        <v>40</v>
      </c>
      <c r="M14" s="5">
        <v>1351.35</v>
      </c>
      <c r="N14" s="5">
        <v>1.35</v>
      </c>
      <c r="P14" s="14" t="s">
        <v>141</v>
      </c>
      <c r="Q14" s="15">
        <v>2.3099999999999996</v>
      </c>
      <c r="S14">
        <v>4</v>
      </c>
      <c r="T14" s="14" t="s">
        <v>111</v>
      </c>
      <c r="U14" s="14" t="s">
        <v>375</v>
      </c>
      <c r="V14" s="15">
        <v>0.3</v>
      </c>
      <c r="W14" s="15">
        <v>4.3499999999999996</v>
      </c>
      <c r="X14" s="15">
        <v>0.61</v>
      </c>
      <c r="AG14" s="12">
        <v>4</v>
      </c>
      <c r="AH14" s="15">
        <v>0.35538711287833763</v>
      </c>
      <c r="AI14" s="15">
        <v>5.6999999999999993</v>
      </c>
      <c r="AJ14" s="15" t="e">
        <v>#DIV/0!</v>
      </c>
      <c r="AL14">
        <v>3</v>
      </c>
      <c r="AM14">
        <v>1.0966666666666667</v>
      </c>
      <c r="AN14">
        <v>8.8766666666666669</v>
      </c>
      <c r="AO14">
        <v>0.98</v>
      </c>
      <c r="AZ14" s="12"/>
      <c r="BA14" s="15"/>
    </row>
    <row r="15" spans="1:57">
      <c r="A15" s="22" t="s">
        <v>392</v>
      </c>
      <c r="B15" s="2" t="s">
        <v>132</v>
      </c>
      <c r="C15" s="23">
        <v>1</v>
      </c>
      <c r="D15" s="2" t="s">
        <v>225</v>
      </c>
      <c r="E15" s="2" t="s">
        <v>55</v>
      </c>
      <c r="F15" s="2" t="s">
        <v>47</v>
      </c>
      <c r="G15" s="2" t="s">
        <v>48</v>
      </c>
      <c r="H15" s="2" t="s">
        <v>56</v>
      </c>
      <c r="I15" s="2" t="s">
        <v>50</v>
      </c>
      <c r="J15" s="2" t="s">
        <v>51</v>
      </c>
      <c r="K15" s="2" t="s">
        <v>52</v>
      </c>
      <c r="L15" s="5">
        <v>20</v>
      </c>
      <c r="M15" s="5">
        <v>743.49</v>
      </c>
      <c r="N15" s="5">
        <v>0.74</v>
      </c>
      <c r="P15" s="31" t="s">
        <v>50</v>
      </c>
      <c r="Q15" s="15">
        <v>2.3099999999999996</v>
      </c>
      <c r="S15">
        <v>4</v>
      </c>
      <c r="T15" s="14" t="s">
        <v>64</v>
      </c>
      <c r="U15" s="14" t="s">
        <v>375</v>
      </c>
      <c r="W15" s="15">
        <v>6.47</v>
      </c>
      <c r="AA15" s="15">
        <v>0.36</v>
      </c>
      <c r="AD15" s="15">
        <v>0.2</v>
      </c>
      <c r="AG15" s="12">
        <v>5</v>
      </c>
      <c r="AH15" s="15">
        <v>1.6192745289171937</v>
      </c>
      <c r="AI15" s="15">
        <v>3.7870977750000008</v>
      </c>
      <c r="AJ15" s="15" t="e">
        <v>#DIV/0!</v>
      </c>
      <c r="AL15">
        <v>4</v>
      </c>
      <c r="AM15">
        <v>0.96</v>
      </c>
      <c r="AN15">
        <v>5.6999999999999993</v>
      </c>
      <c r="AO15">
        <v>0.33</v>
      </c>
      <c r="AZ15" s="12"/>
      <c r="BA15" s="15"/>
    </row>
    <row r="16" spans="1:57">
      <c r="A16" s="22" t="s">
        <v>392</v>
      </c>
      <c r="B16" s="2" t="s">
        <v>132</v>
      </c>
      <c r="C16" s="23">
        <v>1</v>
      </c>
      <c r="D16" s="2" t="s">
        <v>225</v>
      </c>
      <c r="E16" s="2" t="s">
        <v>55</v>
      </c>
      <c r="F16" s="2" t="s">
        <v>47</v>
      </c>
      <c r="G16" s="2" t="s">
        <v>85</v>
      </c>
      <c r="H16" s="2" t="s">
        <v>49</v>
      </c>
      <c r="I16" s="2" t="s">
        <v>86</v>
      </c>
      <c r="J16" s="2" t="s">
        <v>51</v>
      </c>
      <c r="K16" s="2" t="s">
        <v>52</v>
      </c>
      <c r="L16" s="5">
        <v>9</v>
      </c>
      <c r="M16" s="5">
        <v>334.57</v>
      </c>
      <c r="N16" s="5">
        <v>0.33</v>
      </c>
      <c r="P16" s="31" t="s">
        <v>206</v>
      </c>
      <c r="Q16" s="15"/>
      <c r="S16">
        <v>5</v>
      </c>
      <c r="T16" s="14" t="s">
        <v>120</v>
      </c>
      <c r="U16" s="14" t="s">
        <v>375</v>
      </c>
      <c r="V16" s="15">
        <v>0.33</v>
      </c>
      <c r="W16" s="15">
        <v>3.98</v>
      </c>
      <c r="AG16" s="11" t="s">
        <v>230</v>
      </c>
      <c r="AH16" s="15">
        <v>0.94888873259188145</v>
      </c>
      <c r="AI16" s="15">
        <v>5.2374434905598113</v>
      </c>
      <c r="AJ16" s="15">
        <v>0.43944770532372296</v>
      </c>
      <c r="AL16">
        <v>5</v>
      </c>
      <c r="AM16">
        <v>1.4950000000000001</v>
      </c>
      <c r="AN16">
        <v>3.7870977750000008</v>
      </c>
      <c r="AO16">
        <v>0.25</v>
      </c>
      <c r="AZ16" s="12"/>
      <c r="BA16" s="15"/>
      <c r="BE16" s="40"/>
    </row>
    <row r="17" spans="1:57">
      <c r="A17" s="22" t="s">
        <v>392</v>
      </c>
      <c r="B17" s="2" t="s">
        <v>132</v>
      </c>
      <c r="C17" s="23">
        <v>1</v>
      </c>
      <c r="D17" s="2" t="s">
        <v>225</v>
      </c>
      <c r="E17" s="2" t="s">
        <v>46</v>
      </c>
      <c r="F17" s="2" t="s">
        <v>47</v>
      </c>
      <c r="G17" s="2" t="s">
        <v>192</v>
      </c>
      <c r="H17" s="2" t="s">
        <v>49</v>
      </c>
      <c r="I17" s="2" t="s">
        <v>167</v>
      </c>
      <c r="J17" s="2" t="s">
        <v>51</v>
      </c>
      <c r="K17" s="2" t="s">
        <v>52</v>
      </c>
      <c r="L17" s="6"/>
      <c r="M17" s="6"/>
      <c r="N17" s="6"/>
      <c r="P17" s="14" t="s">
        <v>107</v>
      </c>
      <c r="Q17" s="15">
        <v>2.41</v>
      </c>
      <c r="S17">
        <v>5</v>
      </c>
      <c r="T17" s="14" t="s">
        <v>118</v>
      </c>
      <c r="U17" s="14" t="s">
        <v>375</v>
      </c>
      <c r="V17" s="15">
        <v>0.46</v>
      </c>
      <c r="W17" s="15">
        <v>2.2999999999999998</v>
      </c>
      <c r="AD17" s="15">
        <v>0.33</v>
      </c>
      <c r="AZ17" s="12"/>
      <c r="BA17" s="15"/>
    </row>
    <row r="18" spans="1:57">
      <c r="A18" s="22" t="s">
        <v>392</v>
      </c>
      <c r="B18" s="2" t="s">
        <v>132</v>
      </c>
      <c r="C18" s="23">
        <v>1</v>
      </c>
      <c r="D18" s="2" t="s">
        <v>225</v>
      </c>
      <c r="E18" s="2" t="s">
        <v>46</v>
      </c>
      <c r="F18" s="2" t="s">
        <v>47</v>
      </c>
      <c r="G18" s="2" t="s">
        <v>192</v>
      </c>
      <c r="H18" s="2" t="s">
        <v>49</v>
      </c>
      <c r="I18" s="2" t="s">
        <v>193</v>
      </c>
      <c r="J18" s="2" t="s">
        <v>51</v>
      </c>
      <c r="K18" s="2" t="s">
        <v>52</v>
      </c>
      <c r="L18" s="6"/>
      <c r="M18" s="6"/>
      <c r="N18" s="6"/>
      <c r="P18" s="31" t="s">
        <v>86</v>
      </c>
      <c r="Q18" s="15">
        <v>0.28999999999999998</v>
      </c>
      <c r="S18">
        <v>5</v>
      </c>
      <c r="T18" s="14" t="s">
        <v>78</v>
      </c>
      <c r="U18" s="14" t="s">
        <v>375</v>
      </c>
      <c r="V18" s="15">
        <v>0.48</v>
      </c>
      <c r="AB18" s="15">
        <v>0.3</v>
      </c>
      <c r="AD18" s="15">
        <v>0.44</v>
      </c>
      <c r="AL18" t="s">
        <v>446</v>
      </c>
      <c r="AZ18" s="12"/>
      <c r="BA18" s="15"/>
    </row>
    <row r="19" spans="1:57">
      <c r="A19" s="22" t="s">
        <v>392</v>
      </c>
      <c r="B19" s="2" t="s">
        <v>132</v>
      </c>
      <c r="C19" s="23">
        <v>1</v>
      </c>
      <c r="D19" s="2" t="s">
        <v>225</v>
      </c>
      <c r="E19" s="2" t="s">
        <v>44</v>
      </c>
      <c r="F19" s="2" t="s">
        <v>47</v>
      </c>
      <c r="G19" s="2" t="s">
        <v>194</v>
      </c>
      <c r="H19" s="2" t="s">
        <v>186</v>
      </c>
      <c r="I19" s="2" t="s">
        <v>194</v>
      </c>
      <c r="J19" s="2" t="s">
        <v>51</v>
      </c>
      <c r="K19" s="2" t="s">
        <v>72</v>
      </c>
      <c r="L19" s="6"/>
      <c r="M19" s="6"/>
      <c r="N19" s="6"/>
      <c r="P19" s="31" t="s">
        <v>50</v>
      </c>
      <c r="Q19" s="15">
        <v>2.12</v>
      </c>
      <c r="S19">
        <v>1</v>
      </c>
      <c r="T19" s="14" t="s">
        <v>132</v>
      </c>
      <c r="U19" s="14" t="s">
        <v>374</v>
      </c>
      <c r="V19" s="15">
        <v>0.33</v>
      </c>
      <c r="W19" s="15">
        <v>2.09</v>
      </c>
      <c r="AG19" t="s">
        <v>228</v>
      </c>
      <c r="AH19" t="s">
        <v>449</v>
      </c>
      <c r="AI19" t="s">
        <v>450</v>
      </c>
      <c r="AJ19" t="s">
        <v>451</v>
      </c>
      <c r="AL19" t="s">
        <v>375</v>
      </c>
      <c r="AZ19" s="12"/>
      <c r="BA19" s="15"/>
      <c r="BE19" s="40"/>
    </row>
    <row r="20" spans="1:57">
      <c r="A20" s="22" t="s">
        <v>392</v>
      </c>
      <c r="B20" s="2" t="s">
        <v>132</v>
      </c>
      <c r="C20" s="23">
        <v>1</v>
      </c>
      <c r="D20" s="2" t="s">
        <v>225</v>
      </c>
      <c r="E20" s="2" t="s">
        <v>62</v>
      </c>
      <c r="F20" s="2" t="s">
        <v>47</v>
      </c>
      <c r="G20" s="2" t="s">
        <v>155</v>
      </c>
      <c r="H20" s="2" t="s">
        <v>156</v>
      </c>
      <c r="I20" s="2" t="s">
        <v>157</v>
      </c>
      <c r="J20" s="2" t="s">
        <v>51</v>
      </c>
      <c r="K20" s="2" t="s">
        <v>72</v>
      </c>
      <c r="L20" s="6"/>
      <c r="M20" s="6"/>
      <c r="N20" s="6"/>
      <c r="P20" s="14" t="s">
        <v>68</v>
      </c>
      <c r="Q20" s="15">
        <v>11.649999999999999</v>
      </c>
      <c r="S20">
        <v>1</v>
      </c>
      <c r="T20" s="14" t="s">
        <v>87</v>
      </c>
      <c r="U20" s="14" t="s">
        <v>374</v>
      </c>
      <c r="V20" s="15">
        <v>4.2300000000000004</v>
      </c>
      <c r="W20" s="15">
        <v>4.6145679012345679</v>
      </c>
      <c r="AG20" t="s">
        <v>375</v>
      </c>
      <c r="AH20">
        <v>9</v>
      </c>
      <c r="AI20">
        <v>14</v>
      </c>
      <c r="AJ20">
        <v>3</v>
      </c>
      <c r="AM20" t="s">
        <v>458</v>
      </c>
      <c r="AN20" t="s">
        <v>50</v>
      </c>
      <c r="AO20" t="s">
        <v>134</v>
      </c>
      <c r="AZ20" s="12"/>
      <c r="BA20" s="15"/>
    </row>
    <row r="21" spans="1:57">
      <c r="A21" s="22" t="s">
        <v>392</v>
      </c>
      <c r="B21" s="2" t="s">
        <v>132</v>
      </c>
      <c r="C21" s="23">
        <v>1</v>
      </c>
      <c r="D21" s="2" t="s">
        <v>225</v>
      </c>
      <c r="E21" s="2" t="s">
        <v>77</v>
      </c>
      <c r="F21" s="2" t="s">
        <v>47</v>
      </c>
      <c r="G21" s="2" t="s">
        <v>155</v>
      </c>
      <c r="H21" s="2" t="s">
        <v>49</v>
      </c>
      <c r="I21" s="2" t="s">
        <v>195</v>
      </c>
      <c r="J21" s="2" t="s">
        <v>51</v>
      </c>
      <c r="K21" s="2" t="s">
        <v>72</v>
      </c>
      <c r="L21" s="6"/>
      <c r="M21" s="6"/>
      <c r="N21" s="6"/>
      <c r="P21" s="31" t="s">
        <v>86</v>
      </c>
      <c r="Q21" s="15">
        <v>1.05</v>
      </c>
      <c r="S21">
        <v>2</v>
      </c>
      <c r="T21" s="14" t="s">
        <v>81</v>
      </c>
      <c r="U21" s="14" t="s">
        <v>374</v>
      </c>
      <c r="V21" s="15">
        <v>1.25</v>
      </c>
      <c r="W21" s="15">
        <v>11.66</v>
      </c>
      <c r="AA21" s="15">
        <v>0.21</v>
      </c>
      <c r="AG21">
        <v>1</v>
      </c>
      <c r="AI21">
        <v>1</v>
      </c>
      <c r="AJ21">
        <v>1</v>
      </c>
      <c r="AL21">
        <v>1</v>
      </c>
      <c r="AN21" t="e">
        <v>#DIV/0!</v>
      </c>
      <c r="AZ21" s="11"/>
      <c r="BA21" s="15"/>
    </row>
    <row r="22" spans="1:57">
      <c r="A22" s="22" t="s">
        <v>392</v>
      </c>
      <c r="B22" s="2" t="s">
        <v>132</v>
      </c>
      <c r="C22" s="23">
        <v>1</v>
      </c>
      <c r="D22" s="2" t="s">
        <v>225</v>
      </c>
      <c r="E22" s="2" t="s">
        <v>100</v>
      </c>
      <c r="F22" s="2" t="s">
        <v>47</v>
      </c>
      <c r="G22" s="2" t="s">
        <v>194</v>
      </c>
      <c r="H22" s="2" t="s">
        <v>186</v>
      </c>
      <c r="I22" s="2" t="s">
        <v>194</v>
      </c>
      <c r="J22" s="2" t="s">
        <v>51</v>
      </c>
      <c r="K22" s="2" t="s">
        <v>72</v>
      </c>
      <c r="L22" s="6"/>
      <c r="M22" s="6"/>
      <c r="N22" s="6"/>
      <c r="P22" s="31" t="s">
        <v>147</v>
      </c>
      <c r="Q22" s="15">
        <v>0.22</v>
      </c>
      <c r="S22">
        <v>2</v>
      </c>
      <c r="T22" s="14" t="s">
        <v>90</v>
      </c>
      <c r="U22" s="14" t="s">
        <v>374</v>
      </c>
      <c r="V22" s="15">
        <v>1.08</v>
      </c>
      <c r="W22" s="15">
        <v>6.8500000000000005</v>
      </c>
      <c r="AG22">
        <v>2</v>
      </c>
      <c r="AH22">
        <v>2</v>
      </c>
      <c r="AI22">
        <v>4</v>
      </c>
      <c r="AL22">
        <v>2</v>
      </c>
      <c r="AM22">
        <v>0.37999999999999995</v>
      </c>
      <c r="AN22">
        <v>2.0298250129834674</v>
      </c>
      <c r="AZ22" s="12"/>
      <c r="BA22" s="15"/>
    </row>
    <row r="23" spans="1:57">
      <c r="A23" s="22" t="s">
        <v>393</v>
      </c>
      <c r="B23" s="2" t="s">
        <v>103</v>
      </c>
      <c r="C23" s="23">
        <v>4</v>
      </c>
      <c r="D23" s="2" t="s">
        <v>225</v>
      </c>
      <c r="E23" s="2" t="s">
        <v>55</v>
      </c>
      <c r="F23" s="2" t="s">
        <v>47</v>
      </c>
      <c r="G23" s="2" t="s">
        <v>48</v>
      </c>
      <c r="H23" s="2" t="s">
        <v>49</v>
      </c>
      <c r="I23" s="2" t="s">
        <v>50</v>
      </c>
      <c r="J23" s="2" t="s">
        <v>51</v>
      </c>
      <c r="K23" s="2" t="s">
        <v>52</v>
      </c>
      <c r="L23" s="5">
        <v>50</v>
      </c>
      <c r="M23" s="5">
        <v>2500</v>
      </c>
      <c r="N23" s="5">
        <v>2.5</v>
      </c>
      <c r="P23" s="31" t="s">
        <v>202</v>
      </c>
      <c r="Q23" s="15"/>
      <c r="S23">
        <v>2</v>
      </c>
      <c r="T23" s="14" t="s">
        <v>73</v>
      </c>
      <c r="U23" s="14" t="s">
        <v>374</v>
      </c>
      <c r="V23" s="15">
        <v>0.6</v>
      </c>
      <c r="W23" s="15">
        <v>6.8</v>
      </c>
      <c r="AG23">
        <v>3</v>
      </c>
      <c r="AH23">
        <v>3</v>
      </c>
      <c r="AI23">
        <v>4</v>
      </c>
      <c r="AJ23">
        <v>1</v>
      </c>
      <c r="AL23">
        <v>3</v>
      </c>
      <c r="AM23">
        <v>0.12115187896924166</v>
      </c>
      <c r="AN23">
        <v>2.3541926252256129</v>
      </c>
      <c r="AZ23" s="12"/>
      <c r="BA23" s="15"/>
    </row>
    <row r="24" spans="1:57">
      <c r="A24" s="22" t="s">
        <v>393</v>
      </c>
      <c r="B24" s="2" t="s">
        <v>103</v>
      </c>
      <c r="C24" s="23">
        <v>4</v>
      </c>
      <c r="D24" s="2" t="s">
        <v>225</v>
      </c>
      <c r="E24" s="2" t="s">
        <v>44</v>
      </c>
      <c r="F24" s="2" t="s">
        <v>47</v>
      </c>
      <c r="G24" s="2" t="s">
        <v>48</v>
      </c>
      <c r="H24" s="2" t="s">
        <v>49</v>
      </c>
      <c r="I24" s="2" t="s">
        <v>50</v>
      </c>
      <c r="J24" s="2" t="s">
        <v>51</v>
      </c>
      <c r="K24" s="2" t="s">
        <v>52</v>
      </c>
      <c r="L24" s="5">
        <v>20</v>
      </c>
      <c r="M24" s="5">
        <v>833.33</v>
      </c>
      <c r="N24" s="5">
        <v>0.83</v>
      </c>
      <c r="P24" s="31" t="s">
        <v>50</v>
      </c>
      <c r="Q24" s="15">
        <v>10.379999999999999</v>
      </c>
      <c r="S24">
        <v>3</v>
      </c>
      <c r="T24" s="14" t="s">
        <v>58</v>
      </c>
      <c r="U24" s="14" t="s">
        <v>374</v>
      </c>
      <c r="V24" s="15">
        <v>0.90999999999999992</v>
      </c>
      <c r="W24" s="15">
        <v>11.9</v>
      </c>
      <c r="AG24">
        <v>4</v>
      </c>
      <c r="AH24">
        <v>1</v>
      </c>
      <c r="AI24">
        <v>3</v>
      </c>
      <c r="AJ24">
        <v>1</v>
      </c>
      <c r="AL24">
        <v>4</v>
      </c>
      <c r="AM24" t="e">
        <v>#DIV/0!</v>
      </c>
      <c r="AN24">
        <v>1.3559621430310411</v>
      </c>
      <c r="AZ24" s="11"/>
      <c r="BA24" s="15"/>
    </row>
    <row r="25" spans="1:57">
      <c r="A25" s="22" t="s">
        <v>393</v>
      </c>
      <c r="B25" s="2" t="s">
        <v>103</v>
      </c>
      <c r="C25" s="23">
        <v>4</v>
      </c>
      <c r="D25" s="2" t="s">
        <v>225</v>
      </c>
      <c r="E25" s="2" t="s">
        <v>62</v>
      </c>
      <c r="F25" s="2" t="s">
        <v>47</v>
      </c>
      <c r="G25" s="2" t="s">
        <v>48</v>
      </c>
      <c r="H25" s="2" t="s">
        <v>49</v>
      </c>
      <c r="I25" s="2" t="s">
        <v>50</v>
      </c>
      <c r="J25" s="2" t="s">
        <v>51</v>
      </c>
      <c r="K25" s="2" t="s">
        <v>52</v>
      </c>
      <c r="L25" s="5">
        <v>20</v>
      </c>
      <c r="M25" s="5">
        <v>416.67</v>
      </c>
      <c r="N25" s="5">
        <v>0.42</v>
      </c>
      <c r="P25" s="14" t="s">
        <v>121</v>
      </c>
      <c r="Q25" s="15">
        <v>2.62</v>
      </c>
      <c r="S25">
        <v>3</v>
      </c>
      <c r="T25" s="14" t="s">
        <v>133</v>
      </c>
      <c r="U25" s="14" t="s">
        <v>374</v>
      </c>
      <c r="V25" s="15">
        <v>0.5</v>
      </c>
      <c r="W25" s="15">
        <v>1.32</v>
      </c>
      <c r="AE25" s="15">
        <v>0.4</v>
      </c>
      <c r="AG25">
        <v>5</v>
      </c>
      <c r="AH25">
        <v>3</v>
      </c>
      <c r="AI25">
        <v>2</v>
      </c>
      <c r="AL25">
        <v>5</v>
      </c>
      <c r="AM25">
        <v>4.7022453265552926E-2</v>
      </c>
      <c r="AN25">
        <v>0.84000000000000119</v>
      </c>
      <c r="AZ25" s="12"/>
      <c r="BA25" s="15"/>
    </row>
    <row r="26" spans="1:57">
      <c r="A26" s="22" t="s">
        <v>393</v>
      </c>
      <c r="B26" s="2" t="s">
        <v>103</v>
      </c>
      <c r="C26" s="23">
        <v>4</v>
      </c>
      <c r="D26" s="2" t="s">
        <v>225</v>
      </c>
      <c r="E26" s="2" t="s">
        <v>55</v>
      </c>
      <c r="F26" s="2" t="s">
        <v>47</v>
      </c>
      <c r="G26" s="2" t="s">
        <v>85</v>
      </c>
      <c r="H26" s="2" t="s">
        <v>49</v>
      </c>
      <c r="I26" s="2" t="s">
        <v>86</v>
      </c>
      <c r="J26" s="2" t="s">
        <v>51</v>
      </c>
      <c r="K26" s="2" t="s">
        <v>52</v>
      </c>
      <c r="L26" s="5">
        <v>7</v>
      </c>
      <c r="M26" s="5">
        <v>350</v>
      </c>
      <c r="N26" s="5">
        <v>0.35</v>
      </c>
      <c r="P26" s="31" t="s">
        <v>147</v>
      </c>
      <c r="Q26" s="15">
        <v>0.26</v>
      </c>
      <c r="S26">
        <v>3</v>
      </c>
      <c r="T26" s="14" t="s">
        <v>53</v>
      </c>
      <c r="U26" s="14" t="s">
        <v>374</v>
      </c>
      <c r="V26" s="15">
        <v>1.8800000000000001</v>
      </c>
      <c r="W26" s="15">
        <v>13.41</v>
      </c>
      <c r="AA26" s="15">
        <v>0.98</v>
      </c>
      <c r="AG26" t="s">
        <v>374</v>
      </c>
      <c r="AH26">
        <v>13</v>
      </c>
      <c r="AI26">
        <v>15</v>
      </c>
      <c r="AJ26">
        <v>4</v>
      </c>
      <c r="AL26" t="s">
        <v>374</v>
      </c>
      <c r="AZ26" s="12"/>
      <c r="BA26" s="15"/>
    </row>
    <row r="27" spans="1:57">
      <c r="A27" s="22" t="s">
        <v>393</v>
      </c>
      <c r="B27" s="2" t="s">
        <v>103</v>
      </c>
      <c r="C27" s="23">
        <v>4</v>
      </c>
      <c r="D27" s="2" t="s">
        <v>225</v>
      </c>
      <c r="E27" s="2" t="s">
        <v>44</v>
      </c>
      <c r="F27" s="2" t="s">
        <v>47</v>
      </c>
      <c r="G27" s="2" t="s">
        <v>85</v>
      </c>
      <c r="H27" s="2" t="s">
        <v>49</v>
      </c>
      <c r="I27" s="2" t="s">
        <v>86</v>
      </c>
      <c r="J27" s="2" t="s">
        <v>51</v>
      </c>
      <c r="K27" s="2" t="s">
        <v>52</v>
      </c>
      <c r="L27" s="5">
        <v>5</v>
      </c>
      <c r="M27" s="5">
        <v>208.33</v>
      </c>
      <c r="N27" s="5">
        <v>0.21</v>
      </c>
      <c r="P27" s="31" t="s">
        <v>50</v>
      </c>
      <c r="Q27" s="15">
        <v>2.3600000000000003</v>
      </c>
      <c r="S27">
        <v>4</v>
      </c>
      <c r="T27" s="14" t="s">
        <v>103</v>
      </c>
      <c r="U27" s="14" t="s">
        <v>374</v>
      </c>
      <c r="V27" s="15">
        <v>0.76999999999999991</v>
      </c>
      <c r="W27" s="15">
        <v>3.75</v>
      </c>
      <c r="AG27">
        <v>1</v>
      </c>
      <c r="AH27">
        <v>2</v>
      </c>
      <c r="AI27">
        <v>2</v>
      </c>
      <c r="AM27" t="s">
        <v>458</v>
      </c>
      <c r="AN27" t="s">
        <v>50</v>
      </c>
      <c r="AO27" t="s">
        <v>134</v>
      </c>
      <c r="AZ27" s="12"/>
      <c r="BA27" s="15"/>
    </row>
    <row r="28" spans="1:57">
      <c r="A28" s="22" t="s">
        <v>393</v>
      </c>
      <c r="B28" s="2" t="s">
        <v>103</v>
      </c>
      <c r="C28" s="23">
        <v>4</v>
      </c>
      <c r="D28" s="2" t="s">
        <v>225</v>
      </c>
      <c r="E28" s="2" t="s">
        <v>62</v>
      </c>
      <c r="F28" s="2" t="s">
        <v>47</v>
      </c>
      <c r="G28" s="2" t="s">
        <v>85</v>
      </c>
      <c r="H28" s="2" t="s">
        <v>49</v>
      </c>
      <c r="I28" s="2" t="s">
        <v>86</v>
      </c>
      <c r="J28" s="2" t="s">
        <v>51</v>
      </c>
      <c r="K28" s="2" t="s">
        <v>52</v>
      </c>
      <c r="L28" s="5">
        <v>10</v>
      </c>
      <c r="M28" s="5">
        <v>208.33</v>
      </c>
      <c r="N28" s="5">
        <v>0.21</v>
      </c>
      <c r="P28" s="12">
        <v>3</v>
      </c>
      <c r="Q28" s="15">
        <v>23.630000000000003</v>
      </c>
      <c r="S28">
        <v>4</v>
      </c>
      <c r="T28" s="14" t="s">
        <v>105</v>
      </c>
      <c r="U28" s="14" t="s">
        <v>374</v>
      </c>
      <c r="W28" s="15">
        <v>4.01</v>
      </c>
      <c r="AG28">
        <v>2</v>
      </c>
      <c r="AH28">
        <v>3</v>
      </c>
      <c r="AI28">
        <v>3</v>
      </c>
      <c r="AJ28">
        <v>1</v>
      </c>
      <c r="AL28">
        <v>1</v>
      </c>
      <c r="AM28">
        <v>1.9499999999999997</v>
      </c>
      <c r="AN28">
        <v>1.2622839506172838</v>
      </c>
      <c r="AZ28" s="12"/>
      <c r="BA28" s="15"/>
    </row>
    <row r="29" spans="1:57">
      <c r="A29" s="22" t="s">
        <v>393</v>
      </c>
      <c r="B29" s="2" t="s">
        <v>103</v>
      </c>
      <c r="C29" s="23">
        <v>4</v>
      </c>
      <c r="D29" s="2" t="s">
        <v>225</v>
      </c>
      <c r="E29" s="2" t="s">
        <v>46</v>
      </c>
      <c r="F29" s="2" t="s">
        <v>47</v>
      </c>
      <c r="G29" s="2" t="s">
        <v>155</v>
      </c>
      <c r="H29" s="2" t="s">
        <v>49</v>
      </c>
      <c r="I29" s="2" t="s">
        <v>189</v>
      </c>
      <c r="J29" s="2" t="s">
        <v>51</v>
      </c>
      <c r="K29" s="2" t="s">
        <v>72</v>
      </c>
      <c r="L29" s="6"/>
      <c r="M29" s="6"/>
      <c r="N29" s="6"/>
      <c r="P29" s="14" t="s">
        <v>106</v>
      </c>
      <c r="Q29" s="15">
        <v>6.52</v>
      </c>
      <c r="S29">
        <v>4</v>
      </c>
      <c r="T29" s="14" t="s">
        <v>102</v>
      </c>
      <c r="U29" s="14" t="s">
        <v>374</v>
      </c>
      <c r="V29" s="15">
        <v>1.37</v>
      </c>
      <c r="W29" s="15">
        <v>6.46</v>
      </c>
      <c r="Y29" s="15">
        <v>0.42</v>
      </c>
      <c r="AA29" s="15">
        <v>0.33</v>
      </c>
      <c r="AB29" s="15">
        <v>0.22</v>
      </c>
      <c r="AG29">
        <v>3</v>
      </c>
      <c r="AH29">
        <v>3</v>
      </c>
      <c r="AI29">
        <v>3</v>
      </c>
      <c r="AJ29">
        <v>1</v>
      </c>
      <c r="AL29">
        <v>2</v>
      </c>
      <c r="AM29">
        <v>0.19462214102659994</v>
      </c>
      <c r="AN29">
        <v>1.6117312982559395</v>
      </c>
      <c r="AZ29" s="12"/>
      <c r="BA29" s="15"/>
    </row>
    <row r="30" spans="1:57">
      <c r="A30" s="22" t="s">
        <v>393</v>
      </c>
      <c r="B30" s="2" t="s">
        <v>103</v>
      </c>
      <c r="C30" s="23">
        <v>4</v>
      </c>
      <c r="D30" s="2" t="s">
        <v>225</v>
      </c>
      <c r="E30" s="2" t="s">
        <v>62</v>
      </c>
      <c r="F30" s="2" t="s">
        <v>47</v>
      </c>
      <c r="G30" s="2" t="s">
        <v>198</v>
      </c>
      <c r="H30" s="2" t="s">
        <v>186</v>
      </c>
      <c r="I30" s="2" t="s">
        <v>199</v>
      </c>
      <c r="J30" s="2" t="s">
        <v>51</v>
      </c>
      <c r="K30" s="2" t="s">
        <v>52</v>
      </c>
      <c r="L30" s="6"/>
      <c r="M30" s="6"/>
      <c r="N30" s="6"/>
      <c r="P30" s="31" t="s">
        <v>189</v>
      </c>
      <c r="Q30" s="15"/>
      <c r="S30">
        <v>4</v>
      </c>
      <c r="T30" s="14" t="s">
        <v>99</v>
      </c>
      <c r="U30" s="14" t="s">
        <v>374</v>
      </c>
      <c r="V30" s="15">
        <v>0.74</v>
      </c>
      <c r="W30" s="15">
        <v>8.5799999999999983</v>
      </c>
      <c r="Y30" s="15">
        <v>0.35</v>
      </c>
      <c r="AG30">
        <v>4</v>
      </c>
      <c r="AH30">
        <v>3</v>
      </c>
      <c r="AI30">
        <v>4</v>
      </c>
      <c r="AJ30">
        <v>1</v>
      </c>
      <c r="AL30">
        <v>3</v>
      </c>
      <c r="AM30">
        <v>0.40915902912084351</v>
      </c>
      <c r="AN30">
        <v>3.8033946825317919</v>
      </c>
      <c r="AZ30" s="12"/>
      <c r="BA30" s="15"/>
    </row>
    <row r="31" spans="1:57">
      <c r="A31" s="22" t="s">
        <v>394</v>
      </c>
      <c r="B31" s="2" t="s">
        <v>108</v>
      </c>
      <c r="C31" s="23">
        <v>5</v>
      </c>
      <c r="D31" s="2" t="s">
        <v>225</v>
      </c>
      <c r="E31" s="2" t="s">
        <v>55</v>
      </c>
      <c r="F31" s="2" t="s">
        <v>47</v>
      </c>
      <c r="G31" s="2" t="s">
        <v>48</v>
      </c>
      <c r="H31" s="2" t="s">
        <v>49</v>
      </c>
      <c r="I31" s="2" t="s">
        <v>50</v>
      </c>
      <c r="J31" s="2" t="s">
        <v>51</v>
      </c>
      <c r="K31" s="2" t="s">
        <v>52</v>
      </c>
      <c r="L31" s="5">
        <v>135</v>
      </c>
      <c r="M31" s="5">
        <v>2045.4545450000001</v>
      </c>
      <c r="N31" s="5">
        <v>2.0454545450000001</v>
      </c>
      <c r="P31" s="31" t="s">
        <v>86</v>
      </c>
      <c r="Q31" s="15">
        <v>0.39</v>
      </c>
      <c r="S31">
        <v>5</v>
      </c>
      <c r="T31" s="14" t="s">
        <v>108</v>
      </c>
      <c r="U31" s="14" t="s">
        <v>374</v>
      </c>
      <c r="W31" s="15">
        <v>5.531293325</v>
      </c>
      <c r="AG31">
        <v>5</v>
      </c>
      <c r="AH31">
        <v>2</v>
      </c>
      <c r="AI31">
        <v>3</v>
      </c>
      <c r="AJ31">
        <v>1</v>
      </c>
      <c r="AL31">
        <v>4</v>
      </c>
      <c r="AM31">
        <v>0.20518284528683217</v>
      </c>
      <c r="AN31">
        <v>1.1376364387038005</v>
      </c>
      <c r="AZ31" s="12"/>
      <c r="BA31" s="15"/>
    </row>
    <row r="32" spans="1:57">
      <c r="A32" s="22" t="s">
        <v>394</v>
      </c>
      <c r="B32" s="2" t="s">
        <v>108</v>
      </c>
      <c r="C32" s="23">
        <v>5</v>
      </c>
      <c r="D32" s="2" t="s">
        <v>225</v>
      </c>
      <c r="E32" s="2" t="s">
        <v>44</v>
      </c>
      <c r="F32" s="2" t="s">
        <v>47</v>
      </c>
      <c r="G32" s="2" t="s">
        <v>48</v>
      </c>
      <c r="H32" s="2" t="s">
        <v>49</v>
      </c>
      <c r="I32" s="2" t="s">
        <v>50</v>
      </c>
      <c r="J32" s="2" t="s">
        <v>51</v>
      </c>
      <c r="K32" s="2" t="s">
        <v>52</v>
      </c>
      <c r="L32" s="5">
        <v>35</v>
      </c>
      <c r="M32" s="5">
        <v>1851.851852</v>
      </c>
      <c r="N32" s="5">
        <v>1.851851852</v>
      </c>
      <c r="P32" s="31" t="s">
        <v>50</v>
      </c>
      <c r="Q32" s="15">
        <v>5.25</v>
      </c>
      <c r="S32">
        <v>5</v>
      </c>
      <c r="T32" s="14" t="s">
        <v>136</v>
      </c>
      <c r="U32" s="14" t="s">
        <v>374</v>
      </c>
      <c r="V32" s="15">
        <v>2.64</v>
      </c>
      <c r="W32" s="15">
        <v>3.3500000000000005</v>
      </c>
      <c r="AA32" s="15">
        <v>0.25</v>
      </c>
      <c r="AG32" t="s">
        <v>230</v>
      </c>
      <c r="AH32">
        <v>22</v>
      </c>
      <c r="AI32">
        <v>29</v>
      </c>
      <c r="AJ32">
        <v>7</v>
      </c>
      <c r="AL32">
        <v>5</v>
      </c>
      <c r="AM32">
        <v>1.1449999999999998</v>
      </c>
      <c r="AN32">
        <v>0.90754037329473514</v>
      </c>
      <c r="AZ32" s="12"/>
      <c r="BA32" s="15"/>
    </row>
    <row r="33" spans="1:66">
      <c r="A33" s="22" t="s">
        <v>394</v>
      </c>
      <c r="B33" s="2" t="s">
        <v>108</v>
      </c>
      <c r="C33" s="23">
        <v>5</v>
      </c>
      <c r="D33" s="2" t="s">
        <v>225</v>
      </c>
      <c r="E33" s="2" t="s">
        <v>46</v>
      </c>
      <c r="F33" s="2" t="s">
        <v>47</v>
      </c>
      <c r="G33" s="2" t="s">
        <v>48</v>
      </c>
      <c r="H33" s="2" t="s">
        <v>49</v>
      </c>
      <c r="I33" s="2" t="s">
        <v>50</v>
      </c>
      <c r="J33" s="2" t="s">
        <v>51</v>
      </c>
      <c r="K33" s="2" t="s">
        <v>52</v>
      </c>
      <c r="L33" s="5">
        <v>150</v>
      </c>
      <c r="M33" s="5">
        <v>1633.986928</v>
      </c>
      <c r="N33" s="5">
        <v>1.6339869279999999</v>
      </c>
      <c r="P33" s="31" t="s">
        <v>150</v>
      </c>
      <c r="Q33" s="15">
        <v>0.88</v>
      </c>
      <c r="S33">
        <v>5</v>
      </c>
      <c r="T33" s="14" t="s">
        <v>131</v>
      </c>
      <c r="U33" s="14" t="s">
        <v>374</v>
      </c>
      <c r="V33" s="15">
        <v>0.35</v>
      </c>
      <c r="W33" s="15">
        <v>2.48</v>
      </c>
      <c r="AZ33" s="12"/>
      <c r="BA33" s="15"/>
    </row>
    <row r="34" spans="1:66">
      <c r="A34" s="22" t="s">
        <v>394</v>
      </c>
      <c r="B34" s="2" t="s">
        <v>108</v>
      </c>
      <c r="C34" s="23">
        <v>5</v>
      </c>
      <c r="D34" s="2" t="s">
        <v>225</v>
      </c>
      <c r="E34" s="2" t="s">
        <v>55</v>
      </c>
      <c r="F34" s="2" t="s">
        <v>47</v>
      </c>
      <c r="G34" s="2" t="s">
        <v>155</v>
      </c>
      <c r="H34" s="2" t="s">
        <v>49</v>
      </c>
      <c r="I34" s="2" t="s">
        <v>189</v>
      </c>
      <c r="J34" s="2" t="s">
        <v>51</v>
      </c>
      <c r="K34" s="2" t="s">
        <v>52</v>
      </c>
      <c r="L34" s="6"/>
      <c r="M34" s="6"/>
      <c r="N34" s="6"/>
      <c r="P34" s="31" t="s">
        <v>157</v>
      </c>
      <c r="Q34" s="15"/>
      <c r="AG34" t="s">
        <v>228</v>
      </c>
      <c r="AH34" t="s">
        <v>383</v>
      </c>
      <c r="AI34" t="s">
        <v>382</v>
      </c>
      <c r="AJ34" t="s">
        <v>384</v>
      </c>
      <c r="AZ34" s="12"/>
      <c r="BA34" s="15"/>
    </row>
    <row r="35" spans="1:66">
      <c r="A35" s="22" t="s">
        <v>394</v>
      </c>
      <c r="B35" s="2" t="s">
        <v>108</v>
      </c>
      <c r="C35" s="23">
        <v>5</v>
      </c>
      <c r="D35" s="2" t="s">
        <v>225</v>
      </c>
      <c r="E35" s="2" t="s">
        <v>46</v>
      </c>
      <c r="F35" s="2" t="s">
        <v>47</v>
      </c>
      <c r="G35" s="2" t="s">
        <v>155</v>
      </c>
      <c r="H35" s="2" t="s">
        <v>200</v>
      </c>
      <c r="I35" s="2" t="s">
        <v>189</v>
      </c>
      <c r="J35" s="2" t="s">
        <v>201</v>
      </c>
      <c r="K35" s="2" t="s">
        <v>72</v>
      </c>
      <c r="L35" s="6"/>
      <c r="M35" s="6"/>
      <c r="N35" s="6"/>
      <c r="P35" s="14" t="s">
        <v>94</v>
      </c>
      <c r="Q35" s="15">
        <v>4.0199999999999996</v>
      </c>
      <c r="AG35" t="s">
        <v>375</v>
      </c>
      <c r="AH35">
        <v>0.42888888888888888</v>
      </c>
      <c r="AI35">
        <v>4.22</v>
      </c>
      <c r="AJ35">
        <v>0.8833333333333333</v>
      </c>
      <c r="AZ35" s="12"/>
      <c r="BA35" s="15"/>
    </row>
    <row r="36" spans="1:66">
      <c r="A36" s="22" t="s">
        <v>394</v>
      </c>
      <c r="B36" s="2" t="s">
        <v>108</v>
      </c>
      <c r="C36" s="23">
        <v>5</v>
      </c>
      <c r="D36" s="2" t="s">
        <v>225</v>
      </c>
      <c r="E36" s="2" t="s">
        <v>44</v>
      </c>
      <c r="F36" s="2" t="s">
        <v>47</v>
      </c>
      <c r="G36" s="2" t="s">
        <v>155</v>
      </c>
      <c r="H36" s="2" t="s">
        <v>49</v>
      </c>
      <c r="I36" s="2" t="s">
        <v>202</v>
      </c>
      <c r="J36" s="2" t="s">
        <v>51</v>
      </c>
      <c r="K36" s="2" t="s">
        <v>52</v>
      </c>
      <c r="L36" s="6"/>
      <c r="M36" s="6"/>
      <c r="N36" s="6"/>
      <c r="P36" s="31" t="s">
        <v>86</v>
      </c>
      <c r="Q36" s="15">
        <v>0.08</v>
      </c>
      <c r="AG36">
        <v>1</v>
      </c>
      <c r="AI36">
        <v>2.46</v>
      </c>
      <c r="AJ36">
        <v>1.25</v>
      </c>
      <c r="AL36" s="37" t="s">
        <v>460</v>
      </c>
      <c r="AM36" s="36"/>
      <c r="AN36" s="36"/>
      <c r="AO36" s="38" t="s">
        <v>462</v>
      </c>
      <c r="AP36" s="36"/>
      <c r="AQ36" s="36"/>
      <c r="AR36" s="36"/>
      <c r="AS36" s="36"/>
      <c r="AT36" s="36"/>
      <c r="AU36" s="36"/>
      <c r="AV36" s="36"/>
      <c r="AW36" s="36"/>
      <c r="AZ36" s="12"/>
      <c r="BA36" s="36" t="s">
        <v>490</v>
      </c>
      <c r="BB36" s="36"/>
      <c r="BC36" s="36"/>
      <c r="BD36" s="36"/>
    </row>
    <row r="37" spans="1:66">
      <c r="A37" s="22" t="s">
        <v>394</v>
      </c>
      <c r="B37" s="2" t="s">
        <v>108</v>
      </c>
      <c r="C37" s="23">
        <v>5</v>
      </c>
      <c r="D37" s="2" t="s">
        <v>225</v>
      </c>
      <c r="E37" s="2" t="s">
        <v>62</v>
      </c>
      <c r="F37" s="2" t="s">
        <v>47</v>
      </c>
      <c r="G37" s="2" t="s">
        <v>155</v>
      </c>
      <c r="H37" s="2" t="s">
        <v>49</v>
      </c>
      <c r="I37" s="2" t="s">
        <v>195</v>
      </c>
      <c r="J37" s="2" t="s">
        <v>51</v>
      </c>
      <c r="K37" s="2" t="s">
        <v>72</v>
      </c>
      <c r="L37" s="6"/>
      <c r="M37" s="6"/>
      <c r="N37" s="6"/>
      <c r="P37" s="31" t="s">
        <v>50</v>
      </c>
      <c r="Q37" s="15">
        <v>2.9</v>
      </c>
      <c r="AG37">
        <v>2</v>
      </c>
      <c r="AH37">
        <v>0.67</v>
      </c>
      <c r="AI37">
        <v>4.2924999999999995</v>
      </c>
      <c r="AL37" t="s">
        <v>459</v>
      </c>
      <c r="AZ37" s="12"/>
      <c r="BA37" t="s">
        <v>375</v>
      </c>
    </row>
    <row r="38" spans="1:66">
      <c r="A38" s="22" t="s">
        <v>394</v>
      </c>
      <c r="B38" s="2" t="s">
        <v>108</v>
      </c>
      <c r="C38" s="23">
        <v>5</v>
      </c>
      <c r="D38" s="2" t="s">
        <v>225</v>
      </c>
      <c r="E38" s="2" t="s">
        <v>77</v>
      </c>
      <c r="F38" s="2" t="s">
        <v>47</v>
      </c>
      <c r="G38" s="2" t="s">
        <v>194</v>
      </c>
      <c r="H38" s="2" t="s">
        <v>186</v>
      </c>
      <c r="I38" s="2" t="s">
        <v>204</v>
      </c>
      <c r="J38" s="2" t="s">
        <v>204</v>
      </c>
      <c r="K38" s="2" t="s">
        <v>72</v>
      </c>
      <c r="L38" s="6"/>
      <c r="M38" s="6"/>
      <c r="N38" s="6"/>
      <c r="P38" s="31" t="s">
        <v>134</v>
      </c>
      <c r="Q38" s="15">
        <v>1.04</v>
      </c>
      <c r="AG38">
        <v>3</v>
      </c>
      <c r="AH38">
        <v>0.31666666666666665</v>
      </c>
      <c r="AI38">
        <v>5.1425000000000001</v>
      </c>
      <c r="AJ38">
        <v>1.04</v>
      </c>
      <c r="AL38" t="s">
        <v>375</v>
      </c>
      <c r="AZ38" s="12"/>
      <c r="BB38" t="s">
        <v>86</v>
      </c>
      <c r="BC38" t="s">
        <v>50</v>
      </c>
      <c r="BD38" t="s">
        <v>134</v>
      </c>
    </row>
    <row r="39" spans="1:66">
      <c r="A39" s="22" t="s">
        <v>395</v>
      </c>
      <c r="B39" s="2" t="s">
        <v>90</v>
      </c>
      <c r="C39" s="23">
        <v>2</v>
      </c>
      <c r="D39" s="2" t="s">
        <v>225</v>
      </c>
      <c r="E39" s="2" t="s">
        <v>55</v>
      </c>
      <c r="F39" s="2" t="s">
        <v>47</v>
      </c>
      <c r="G39" s="2" t="s">
        <v>48</v>
      </c>
      <c r="H39" s="2" t="s">
        <v>56</v>
      </c>
      <c r="I39" s="2" t="s">
        <v>50</v>
      </c>
      <c r="J39" s="2" t="s">
        <v>51</v>
      </c>
      <c r="K39" s="2" t="s">
        <v>72</v>
      </c>
      <c r="L39" s="5">
        <v>150</v>
      </c>
      <c r="M39" s="5">
        <v>3125</v>
      </c>
      <c r="N39" s="5">
        <v>3.13</v>
      </c>
      <c r="P39" s="14" t="s">
        <v>75</v>
      </c>
      <c r="Q39" s="15">
        <v>13.09</v>
      </c>
      <c r="AG39">
        <v>4</v>
      </c>
      <c r="AH39">
        <v>0.3</v>
      </c>
      <c r="AI39">
        <v>4.2</v>
      </c>
      <c r="AJ39">
        <v>0.36</v>
      </c>
      <c r="AM39" t="s">
        <v>86</v>
      </c>
      <c r="AN39" t="s">
        <v>50</v>
      </c>
      <c r="AO39" t="s">
        <v>134</v>
      </c>
      <c r="AZ39" s="12"/>
      <c r="BA39">
        <v>1</v>
      </c>
      <c r="BB39">
        <v>0.26400000000000001</v>
      </c>
      <c r="BC39">
        <v>3.6960000000000002</v>
      </c>
      <c r="BD39">
        <v>0.31679999999999997</v>
      </c>
    </row>
    <row r="40" spans="1:66">
      <c r="A40" s="22" t="s">
        <v>395</v>
      </c>
      <c r="B40" s="2" t="s">
        <v>90</v>
      </c>
      <c r="C40" s="23">
        <v>2</v>
      </c>
      <c r="D40" s="2" t="s">
        <v>225</v>
      </c>
      <c r="E40" s="2" t="s">
        <v>46</v>
      </c>
      <c r="F40" s="2" t="s">
        <v>47</v>
      </c>
      <c r="G40" s="2" t="s">
        <v>48</v>
      </c>
      <c r="H40" s="2" t="s">
        <v>49</v>
      </c>
      <c r="I40" s="2" t="s">
        <v>50</v>
      </c>
      <c r="J40" s="2" t="s">
        <v>51</v>
      </c>
      <c r="K40" s="2" t="s">
        <v>52</v>
      </c>
      <c r="L40" s="5">
        <v>500</v>
      </c>
      <c r="M40" s="5">
        <v>2604.17</v>
      </c>
      <c r="N40" s="5">
        <v>2.6</v>
      </c>
      <c r="P40" s="31" t="s">
        <v>189</v>
      </c>
      <c r="Q40" s="15"/>
      <c r="AG40">
        <v>5</v>
      </c>
      <c r="AH40">
        <v>0.42333333333333334</v>
      </c>
      <c r="AI40">
        <v>3.1399999999999997</v>
      </c>
      <c r="AL40">
        <v>1</v>
      </c>
      <c r="AM40">
        <v>0.3</v>
      </c>
      <c r="AN40">
        <v>4.2</v>
      </c>
      <c r="AO40">
        <v>0.36</v>
      </c>
      <c r="AZ40" s="11"/>
      <c r="BA40">
        <v>2</v>
      </c>
      <c r="BC40">
        <v>2.1648000000000001</v>
      </c>
      <c r="BD40">
        <v>1.1000000000000001</v>
      </c>
    </row>
    <row r="41" spans="1:66">
      <c r="A41" s="22" t="s">
        <v>395</v>
      </c>
      <c r="B41" s="2" t="s">
        <v>90</v>
      </c>
      <c r="C41" s="23">
        <v>2</v>
      </c>
      <c r="D41" s="2" t="s">
        <v>225</v>
      </c>
      <c r="E41" s="2" t="s">
        <v>44</v>
      </c>
      <c r="F41" s="2" t="s">
        <v>47</v>
      </c>
      <c r="G41" s="2" t="s">
        <v>48</v>
      </c>
      <c r="H41" s="2" t="s">
        <v>49</v>
      </c>
      <c r="I41" s="2" t="s">
        <v>50</v>
      </c>
      <c r="J41" s="2" t="s">
        <v>51</v>
      </c>
      <c r="K41" s="2" t="s">
        <v>52</v>
      </c>
      <c r="L41" s="5">
        <v>75</v>
      </c>
      <c r="M41" s="5">
        <v>1119.4000000000001</v>
      </c>
      <c r="N41" s="5">
        <v>1.1200000000000001</v>
      </c>
      <c r="P41" s="31" t="s">
        <v>86</v>
      </c>
      <c r="Q41" s="15">
        <v>0.48</v>
      </c>
      <c r="AG41" t="s">
        <v>374</v>
      </c>
      <c r="AH41">
        <v>1.2807692307692309</v>
      </c>
      <c r="AI41">
        <v>6.1870574150823048</v>
      </c>
      <c r="AJ41">
        <v>0.4425</v>
      </c>
      <c r="AL41">
        <v>2</v>
      </c>
      <c r="AN41">
        <v>2.46</v>
      </c>
      <c r="AO41">
        <v>1.25</v>
      </c>
      <c r="AZ41" s="12"/>
      <c r="BA41">
        <v>3</v>
      </c>
      <c r="BB41">
        <v>0.58960000000000001</v>
      </c>
      <c r="BC41">
        <v>3.7773999999999996</v>
      </c>
      <c r="BN41">
        <f>0.9-(0.12*0.9)</f>
        <v>0.79200000000000004</v>
      </c>
    </row>
    <row r="42" spans="1:66">
      <c r="A42" s="22" t="s">
        <v>395</v>
      </c>
      <c r="B42" s="2" t="s">
        <v>90</v>
      </c>
      <c r="C42" s="23">
        <v>2</v>
      </c>
      <c r="D42" s="2" t="s">
        <v>225</v>
      </c>
      <c r="E42" s="2" t="s">
        <v>44</v>
      </c>
      <c r="F42" s="2" t="s">
        <v>47</v>
      </c>
      <c r="G42" s="2" t="s">
        <v>85</v>
      </c>
      <c r="H42" s="2" t="s">
        <v>49</v>
      </c>
      <c r="I42" s="2" t="s">
        <v>86</v>
      </c>
      <c r="J42" s="2" t="s">
        <v>51</v>
      </c>
      <c r="K42" s="2" t="s">
        <v>52</v>
      </c>
      <c r="L42" s="5">
        <v>58</v>
      </c>
      <c r="M42" s="5">
        <v>865.67</v>
      </c>
      <c r="N42" s="5">
        <v>0.87</v>
      </c>
      <c r="P42" s="31" t="s">
        <v>217</v>
      </c>
      <c r="Q42" s="15"/>
      <c r="AG42">
        <v>1</v>
      </c>
      <c r="AH42">
        <v>2.2800000000000002</v>
      </c>
      <c r="AI42">
        <v>3.3522839506172839</v>
      </c>
      <c r="AL42">
        <v>3</v>
      </c>
      <c r="AM42">
        <v>0.67</v>
      </c>
      <c r="AN42">
        <v>4.2924999999999995</v>
      </c>
      <c r="AZ42" s="11"/>
      <c r="BA42">
        <v>4</v>
      </c>
      <c r="BB42">
        <v>0.27866666666666667</v>
      </c>
      <c r="BC42">
        <v>4.5254000000000003</v>
      </c>
      <c r="BD42">
        <v>0.91520000000000001</v>
      </c>
      <c r="BN42">
        <f>0.4-(0.12*0.4)</f>
        <v>0.35200000000000004</v>
      </c>
    </row>
    <row r="43" spans="1:66">
      <c r="A43" s="22" t="s">
        <v>395</v>
      </c>
      <c r="B43" s="2" t="s">
        <v>90</v>
      </c>
      <c r="C43" s="23">
        <v>2</v>
      </c>
      <c r="D43" s="2" t="s">
        <v>225</v>
      </c>
      <c r="E43" s="2" t="s">
        <v>46</v>
      </c>
      <c r="F43" s="2" t="s">
        <v>47</v>
      </c>
      <c r="G43" s="2" t="s">
        <v>85</v>
      </c>
      <c r="H43" s="2" t="s">
        <v>49</v>
      </c>
      <c r="I43" s="2" t="s">
        <v>86</v>
      </c>
      <c r="J43" s="2" t="s">
        <v>51</v>
      </c>
      <c r="K43" s="2" t="s">
        <v>52</v>
      </c>
      <c r="L43" s="5">
        <v>40</v>
      </c>
      <c r="M43" s="5">
        <v>208.33</v>
      </c>
      <c r="N43" s="5">
        <v>0.21</v>
      </c>
      <c r="P43" s="31" t="s">
        <v>147</v>
      </c>
      <c r="Q43" s="15">
        <v>0.96</v>
      </c>
      <c r="AG43">
        <v>2</v>
      </c>
      <c r="AH43">
        <v>0.97666666666666668</v>
      </c>
      <c r="AI43">
        <v>8.4366666666666674</v>
      </c>
      <c r="AJ43">
        <v>0.21</v>
      </c>
      <c r="AL43">
        <v>4</v>
      </c>
      <c r="AM43">
        <v>0.31666666666666665</v>
      </c>
      <c r="AN43">
        <v>5.1425000000000001</v>
      </c>
      <c r="AO43">
        <v>1.04</v>
      </c>
      <c r="BA43">
        <v>5</v>
      </c>
      <c r="BB43">
        <v>0.37253333333333333</v>
      </c>
      <c r="BC43">
        <v>2.7631999999999999</v>
      </c>
    </row>
    <row r="44" spans="1:66">
      <c r="A44" s="22" t="s">
        <v>396</v>
      </c>
      <c r="B44" s="2" t="s">
        <v>58</v>
      </c>
      <c r="C44" s="23">
        <v>3</v>
      </c>
      <c r="D44" s="2" t="s">
        <v>225</v>
      </c>
      <c r="E44" s="2" t="s">
        <v>46</v>
      </c>
      <c r="F44" s="2" t="s">
        <v>47</v>
      </c>
      <c r="G44" s="2" t="s">
        <v>48</v>
      </c>
      <c r="H44" s="2" t="s">
        <v>56</v>
      </c>
      <c r="I44" s="2" t="s">
        <v>50</v>
      </c>
      <c r="J44" s="2" t="s">
        <v>57</v>
      </c>
      <c r="K44" s="2" t="s">
        <v>52</v>
      </c>
      <c r="L44" s="5">
        <v>270</v>
      </c>
      <c r="M44" s="5">
        <v>7714.29</v>
      </c>
      <c r="N44" s="5">
        <v>7.71</v>
      </c>
      <c r="P44" s="31" t="s">
        <v>50</v>
      </c>
      <c r="Q44" s="15">
        <v>11.65</v>
      </c>
      <c r="AG44">
        <v>3</v>
      </c>
      <c r="AH44">
        <v>1.0966666666666667</v>
      </c>
      <c r="AI44">
        <v>8.8766666666666669</v>
      </c>
      <c r="AJ44">
        <v>0.98</v>
      </c>
      <c r="AL44">
        <v>5</v>
      </c>
      <c r="AM44">
        <v>0.42333333333333334</v>
      </c>
      <c r="AN44">
        <v>3.1399999999999997</v>
      </c>
      <c r="BA44" t="s">
        <v>374</v>
      </c>
    </row>
    <row r="45" spans="1:66">
      <c r="A45" s="22" t="s">
        <v>396</v>
      </c>
      <c r="B45" s="2" t="s">
        <v>58</v>
      </c>
      <c r="C45" s="23">
        <v>3</v>
      </c>
      <c r="D45" s="2" t="s">
        <v>225</v>
      </c>
      <c r="E45" s="2" t="s">
        <v>55</v>
      </c>
      <c r="F45" s="2" t="s">
        <v>47</v>
      </c>
      <c r="G45" s="2" t="s">
        <v>48</v>
      </c>
      <c r="H45" s="2" t="s">
        <v>56</v>
      </c>
      <c r="I45" s="2" t="s">
        <v>50</v>
      </c>
      <c r="J45" s="2" t="s">
        <v>57</v>
      </c>
      <c r="K45" s="2" t="s">
        <v>52</v>
      </c>
      <c r="L45" s="5">
        <v>180</v>
      </c>
      <c r="M45" s="5">
        <v>4186.05</v>
      </c>
      <c r="N45" s="5">
        <v>4.1900000000000004</v>
      </c>
      <c r="P45" s="31" t="s">
        <v>157</v>
      </c>
      <c r="Q45" s="15"/>
      <c r="AG45">
        <v>4</v>
      </c>
      <c r="AH45">
        <v>0.96</v>
      </c>
      <c r="AI45">
        <v>5.6999999999999993</v>
      </c>
      <c r="AJ45">
        <v>0.33</v>
      </c>
      <c r="AL45" t="s">
        <v>374</v>
      </c>
      <c r="BB45" t="s">
        <v>86</v>
      </c>
      <c r="BC45" t="s">
        <v>50</v>
      </c>
      <c r="BD45" t="s">
        <v>134</v>
      </c>
    </row>
    <row r="46" spans="1:66">
      <c r="A46" s="22" t="s">
        <v>396</v>
      </c>
      <c r="B46" s="2" t="s">
        <v>58</v>
      </c>
      <c r="C46" s="23">
        <v>3</v>
      </c>
      <c r="D46" s="2" t="s">
        <v>225</v>
      </c>
      <c r="E46" s="2" t="s">
        <v>46</v>
      </c>
      <c r="F46" s="2" t="s">
        <v>47</v>
      </c>
      <c r="G46" s="2" t="s">
        <v>85</v>
      </c>
      <c r="H46" s="2" t="s">
        <v>49</v>
      </c>
      <c r="I46" s="2" t="s">
        <v>86</v>
      </c>
      <c r="J46" s="2" t="s">
        <v>51</v>
      </c>
      <c r="K46" s="2" t="s">
        <v>52</v>
      </c>
      <c r="L46" s="5">
        <v>17</v>
      </c>
      <c r="M46" s="5">
        <v>485.71</v>
      </c>
      <c r="N46" s="5">
        <v>0.49</v>
      </c>
      <c r="P46" s="12">
        <v>4</v>
      </c>
      <c r="Q46" s="15">
        <v>14.39</v>
      </c>
      <c r="AG46">
        <v>5</v>
      </c>
      <c r="AH46">
        <v>1.4950000000000001</v>
      </c>
      <c r="AI46">
        <v>3.7870977750000008</v>
      </c>
      <c r="AJ46">
        <v>0.25</v>
      </c>
      <c r="AM46" t="s">
        <v>86</v>
      </c>
      <c r="AN46" t="s">
        <v>50</v>
      </c>
      <c r="AO46" t="s">
        <v>134</v>
      </c>
      <c r="BA46">
        <v>1</v>
      </c>
      <c r="BB46">
        <v>0.8448</v>
      </c>
      <c r="BC46">
        <v>5.0159999999999991</v>
      </c>
      <c r="BD46">
        <v>0.29039999999999999</v>
      </c>
    </row>
    <row r="47" spans="1:66">
      <c r="A47" s="22" t="s">
        <v>396</v>
      </c>
      <c r="B47" s="2" t="s">
        <v>58</v>
      </c>
      <c r="C47" s="23">
        <v>3</v>
      </c>
      <c r="D47" s="2" t="s">
        <v>225</v>
      </c>
      <c r="E47" s="2" t="s">
        <v>55</v>
      </c>
      <c r="F47" s="2" t="s">
        <v>47</v>
      </c>
      <c r="G47" s="2" t="s">
        <v>85</v>
      </c>
      <c r="H47" s="2" t="s">
        <v>49</v>
      </c>
      <c r="I47" s="2" t="s">
        <v>86</v>
      </c>
      <c r="J47" s="2" t="s">
        <v>51</v>
      </c>
      <c r="K47" s="2" t="s">
        <v>52</v>
      </c>
      <c r="L47" s="5">
        <v>18</v>
      </c>
      <c r="M47" s="5">
        <v>418.6</v>
      </c>
      <c r="N47" s="5">
        <v>0.42</v>
      </c>
      <c r="P47" s="14" t="s">
        <v>116</v>
      </c>
      <c r="Q47" s="15">
        <v>2.1</v>
      </c>
      <c r="AG47" t="s">
        <v>230</v>
      </c>
      <c r="AH47">
        <v>0.93227272727272736</v>
      </c>
      <c r="AI47">
        <v>5.2374434905598113</v>
      </c>
      <c r="AJ47">
        <v>0.63142857142857145</v>
      </c>
      <c r="AL47">
        <v>1</v>
      </c>
      <c r="AM47">
        <v>0.96</v>
      </c>
      <c r="AN47">
        <v>5.6999999999999993</v>
      </c>
      <c r="AO47">
        <v>0.33</v>
      </c>
      <c r="BA47">
        <v>2</v>
      </c>
      <c r="BB47">
        <v>2.0064000000000002</v>
      </c>
      <c r="BC47">
        <v>2.9500098765432097</v>
      </c>
    </row>
    <row r="48" spans="1:66">
      <c r="A48" s="22" t="s">
        <v>397</v>
      </c>
      <c r="B48" s="2" t="s">
        <v>73</v>
      </c>
      <c r="C48" s="23">
        <v>2</v>
      </c>
      <c r="D48" s="2" t="s">
        <v>225</v>
      </c>
      <c r="E48" s="2" t="s">
        <v>46</v>
      </c>
      <c r="F48" s="2" t="s">
        <v>47</v>
      </c>
      <c r="G48" s="2" t="s">
        <v>48</v>
      </c>
      <c r="H48" s="2" t="s">
        <v>49</v>
      </c>
      <c r="I48" s="2" t="s">
        <v>50</v>
      </c>
      <c r="J48" s="2" t="s">
        <v>71</v>
      </c>
      <c r="K48" s="2" t="s">
        <v>72</v>
      </c>
      <c r="L48" s="5">
        <v>270</v>
      </c>
      <c r="M48" s="5">
        <v>4354.84</v>
      </c>
      <c r="N48" s="5">
        <v>4.3499999999999996</v>
      </c>
      <c r="P48" s="31" t="s">
        <v>165</v>
      </c>
      <c r="Q48" s="15">
        <v>0.32</v>
      </c>
      <c r="AL48">
        <v>2</v>
      </c>
      <c r="AM48">
        <v>2.2800000000000002</v>
      </c>
      <c r="AN48">
        <v>3.3522839506172839</v>
      </c>
      <c r="BA48">
        <v>3</v>
      </c>
      <c r="BB48">
        <v>0.85946666666666671</v>
      </c>
      <c r="BC48">
        <v>7.4242666666666679</v>
      </c>
      <c r="BD48">
        <v>0.18479999999999999</v>
      </c>
    </row>
    <row r="49" spans="1:56">
      <c r="A49" s="22" t="s">
        <v>397</v>
      </c>
      <c r="B49" s="2" t="s">
        <v>73</v>
      </c>
      <c r="C49" s="23">
        <v>2</v>
      </c>
      <c r="D49" s="2" t="s">
        <v>225</v>
      </c>
      <c r="E49" s="2" t="s">
        <v>44</v>
      </c>
      <c r="F49" s="2" t="s">
        <v>47</v>
      </c>
      <c r="G49" s="2" t="s">
        <v>48</v>
      </c>
      <c r="H49" s="2" t="s">
        <v>49</v>
      </c>
      <c r="I49" s="2" t="s">
        <v>50</v>
      </c>
      <c r="J49" s="2" t="s">
        <v>51</v>
      </c>
      <c r="K49" s="2" t="s">
        <v>52</v>
      </c>
      <c r="L49" s="5">
        <v>32</v>
      </c>
      <c r="M49" s="5">
        <v>1882.35</v>
      </c>
      <c r="N49" s="5">
        <v>1.88</v>
      </c>
      <c r="P49" s="31" t="s">
        <v>50</v>
      </c>
      <c r="Q49" s="15">
        <v>1.78</v>
      </c>
      <c r="AG49" t="s">
        <v>228</v>
      </c>
      <c r="AH49" t="s">
        <v>452</v>
      </c>
      <c r="AI49" t="s">
        <v>453</v>
      </c>
      <c r="AJ49" t="s">
        <v>454</v>
      </c>
      <c r="AL49">
        <v>3</v>
      </c>
      <c r="AM49">
        <v>0.97666666666666668</v>
      </c>
      <c r="AN49">
        <v>8.4366666666666674</v>
      </c>
      <c r="AO49">
        <v>0.21</v>
      </c>
      <c r="BA49">
        <v>4</v>
      </c>
      <c r="BB49">
        <v>0.96506666666666674</v>
      </c>
      <c r="BC49">
        <v>7.811466666666667</v>
      </c>
      <c r="BD49">
        <v>0.86239999999999994</v>
      </c>
    </row>
    <row r="50" spans="1:56">
      <c r="A50" s="22" t="s">
        <v>397</v>
      </c>
      <c r="B50" s="2" t="s">
        <v>73</v>
      </c>
      <c r="C50" s="23">
        <v>2</v>
      </c>
      <c r="D50" s="2" t="s">
        <v>225</v>
      </c>
      <c r="E50" s="2" t="s">
        <v>55</v>
      </c>
      <c r="F50" s="2" t="s">
        <v>47</v>
      </c>
      <c r="G50" s="2" t="s">
        <v>85</v>
      </c>
      <c r="H50" s="2" t="s">
        <v>49</v>
      </c>
      <c r="I50" s="2" t="s">
        <v>86</v>
      </c>
      <c r="J50" s="2" t="s">
        <v>51</v>
      </c>
      <c r="K50" s="2" t="s">
        <v>52</v>
      </c>
      <c r="L50" s="5">
        <v>21</v>
      </c>
      <c r="M50" s="5">
        <v>600</v>
      </c>
      <c r="N50" s="5">
        <v>0.6</v>
      </c>
      <c r="P50" s="14" t="s">
        <v>111</v>
      </c>
      <c r="Q50" s="15">
        <v>5.26</v>
      </c>
      <c r="AG50" t="s">
        <v>375</v>
      </c>
      <c r="AH50">
        <v>0.2647850281098067</v>
      </c>
      <c r="AI50">
        <v>3.2492436989835998</v>
      </c>
      <c r="AJ50">
        <v>0.46522396040330216</v>
      </c>
      <c r="AL50">
        <v>4</v>
      </c>
      <c r="AM50">
        <v>1.0966666666666667</v>
      </c>
      <c r="AN50">
        <v>8.8766666666666669</v>
      </c>
      <c r="AO50">
        <v>0.98</v>
      </c>
      <c r="BA50">
        <v>5</v>
      </c>
      <c r="BB50">
        <v>1.3156000000000001</v>
      </c>
      <c r="BC50">
        <v>3.3326460420000008</v>
      </c>
      <c r="BD50">
        <v>0.22</v>
      </c>
    </row>
    <row r="51" spans="1:56">
      <c r="A51" s="22" t="s">
        <v>397</v>
      </c>
      <c r="B51" s="2" t="s">
        <v>73</v>
      </c>
      <c r="C51" s="23">
        <v>2</v>
      </c>
      <c r="D51" s="2" t="s">
        <v>225</v>
      </c>
      <c r="E51" s="2" t="s">
        <v>55</v>
      </c>
      <c r="F51" s="2" t="s">
        <v>47</v>
      </c>
      <c r="G51" s="2" t="s">
        <v>48</v>
      </c>
      <c r="H51" s="2" t="s">
        <v>56</v>
      </c>
      <c r="I51" s="2" t="s">
        <v>50</v>
      </c>
      <c r="J51" s="2" t="s">
        <v>93</v>
      </c>
      <c r="K51" s="2" t="s">
        <v>52</v>
      </c>
      <c r="L51" s="5">
        <v>20</v>
      </c>
      <c r="M51" s="5">
        <v>571.42999999999995</v>
      </c>
      <c r="N51" s="5">
        <v>0.56999999999999995</v>
      </c>
      <c r="P51" s="31" t="s">
        <v>86</v>
      </c>
      <c r="Q51" s="15">
        <v>0.3</v>
      </c>
      <c r="AG51">
        <v>1</v>
      </c>
      <c r="AI51" t="e">
        <v>#DIV/0!</v>
      </c>
      <c r="AJ51" t="e">
        <v>#DIV/0!</v>
      </c>
      <c r="AL51">
        <v>5</v>
      </c>
      <c r="AM51">
        <v>1.4950000000000001</v>
      </c>
      <c r="AN51">
        <v>3.7870977750000008</v>
      </c>
      <c r="AO51">
        <v>0.25</v>
      </c>
    </row>
    <row r="52" spans="1:56">
      <c r="A52" s="22" t="s">
        <v>397</v>
      </c>
      <c r="B52" s="2" t="s">
        <v>73</v>
      </c>
      <c r="C52" s="23">
        <v>2</v>
      </c>
      <c r="D52" s="2" t="s">
        <v>225</v>
      </c>
      <c r="E52" s="2" t="s">
        <v>44</v>
      </c>
      <c r="F52" s="2" t="s">
        <v>47</v>
      </c>
      <c r="G52" s="2" t="s">
        <v>205</v>
      </c>
      <c r="H52" s="2" t="s">
        <v>49</v>
      </c>
      <c r="I52" s="2" t="s">
        <v>206</v>
      </c>
      <c r="J52" s="2" t="s">
        <v>51</v>
      </c>
      <c r="K52" s="2" t="s">
        <v>52</v>
      </c>
      <c r="L52" s="6"/>
      <c r="M52" s="6"/>
      <c r="N52" s="6"/>
      <c r="P52" s="31" t="s">
        <v>50</v>
      </c>
      <c r="Q52" s="15">
        <v>4.3499999999999996</v>
      </c>
      <c r="AG52">
        <v>2</v>
      </c>
      <c r="AH52">
        <v>0.5374011537017761</v>
      </c>
      <c r="AI52">
        <v>4.0596500259669348</v>
      </c>
      <c r="BA52" t="s">
        <v>446</v>
      </c>
    </row>
    <row r="53" spans="1:56">
      <c r="A53" s="22" t="s">
        <v>398</v>
      </c>
      <c r="B53" s="2" t="s">
        <v>105</v>
      </c>
      <c r="C53" s="23">
        <v>4</v>
      </c>
      <c r="D53" s="2" t="s">
        <v>225</v>
      </c>
      <c r="E53" s="2" t="s">
        <v>44</v>
      </c>
      <c r="F53" s="2" t="s">
        <v>47</v>
      </c>
      <c r="G53" s="2" t="s">
        <v>48</v>
      </c>
      <c r="H53" s="2" t="s">
        <v>56</v>
      </c>
      <c r="I53" s="2" t="s">
        <v>50</v>
      </c>
      <c r="J53" s="2" t="s">
        <v>104</v>
      </c>
      <c r="K53" s="2" t="s">
        <v>72</v>
      </c>
      <c r="L53" s="5">
        <v>130</v>
      </c>
      <c r="M53" s="5">
        <v>2500</v>
      </c>
      <c r="N53" s="5">
        <v>2.5</v>
      </c>
      <c r="P53" s="31" t="s">
        <v>157</v>
      </c>
      <c r="Q53" s="15">
        <v>0.61</v>
      </c>
      <c r="AG53">
        <v>3</v>
      </c>
      <c r="AH53">
        <v>0.20984120980716189</v>
      </c>
      <c r="AI53">
        <v>4.7083852504512258</v>
      </c>
      <c r="AJ53" t="e">
        <v>#DIV/0!</v>
      </c>
      <c r="AL53" t="s">
        <v>446</v>
      </c>
      <c r="BA53" t="s">
        <v>375</v>
      </c>
    </row>
    <row r="54" spans="1:56">
      <c r="A54" s="22" t="s">
        <v>398</v>
      </c>
      <c r="B54" s="2" t="s">
        <v>105</v>
      </c>
      <c r="C54" s="23">
        <v>4</v>
      </c>
      <c r="D54" s="2" t="s">
        <v>225</v>
      </c>
      <c r="E54" s="2" t="s">
        <v>55</v>
      </c>
      <c r="F54" s="2" t="s">
        <v>47</v>
      </c>
      <c r="G54" s="2" t="s">
        <v>48</v>
      </c>
      <c r="H54" s="2" t="s">
        <v>56</v>
      </c>
      <c r="I54" s="2" t="s">
        <v>50</v>
      </c>
      <c r="J54" s="2" t="s">
        <v>123</v>
      </c>
      <c r="K54" s="2" t="s">
        <v>52</v>
      </c>
      <c r="L54" s="5">
        <v>4.5</v>
      </c>
      <c r="M54" s="5">
        <v>1510.79</v>
      </c>
      <c r="N54" s="5">
        <v>1.51</v>
      </c>
      <c r="P54" s="14" t="s">
        <v>64</v>
      </c>
      <c r="Q54" s="15">
        <v>7.03</v>
      </c>
      <c r="AG54">
        <v>4</v>
      </c>
      <c r="AH54" t="e">
        <v>#DIV/0!</v>
      </c>
      <c r="AI54">
        <v>2.34859532486974</v>
      </c>
      <c r="AJ54" t="e">
        <v>#DIV/0!</v>
      </c>
      <c r="AL54" t="s">
        <v>375</v>
      </c>
      <c r="BB54" t="s">
        <v>458</v>
      </c>
      <c r="BC54" t="s">
        <v>50</v>
      </c>
      <c r="BD54" t="s">
        <v>134</v>
      </c>
    </row>
    <row r="55" spans="1:56">
      <c r="A55" s="22" t="s">
        <v>398</v>
      </c>
      <c r="B55" s="2" t="s">
        <v>105</v>
      </c>
      <c r="C55" s="23">
        <v>4</v>
      </c>
      <c r="D55" s="2" t="s">
        <v>225</v>
      </c>
      <c r="E55" s="2" t="s">
        <v>55</v>
      </c>
      <c r="F55" s="2" t="s">
        <v>47</v>
      </c>
      <c r="G55" s="2" t="s">
        <v>155</v>
      </c>
      <c r="H55" s="2" t="s">
        <v>49</v>
      </c>
      <c r="I55" s="2" t="s">
        <v>189</v>
      </c>
      <c r="J55" s="2" t="s">
        <v>51</v>
      </c>
      <c r="K55" s="2" t="s">
        <v>52</v>
      </c>
      <c r="L55" s="6"/>
      <c r="M55" s="6"/>
      <c r="N55" s="6"/>
      <c r="P55" s="31" t="s">
        <v>189</v>
      </c>
      <c r="Q55" s="15"/>
      <c r="AG55">
        <v>5</v>
      </c>
      <c r="AH55">
        <v>8.1445278152470726E-2</v>
      </c>
      <c r="AI55">
        <v>1.1879393923934016</v>
      </c>
      <c r="AM55" t="s">
        <v>458</v>
      </c>
      <c r="AN55" t="s">
        <v>50</v>
      </c>
      <c r="AO55" t="s">
        <v>134</v>
      </c>
      <c r="BA55">
        <v>1</v>
      </c>
      <c r="BC55">
        <v>1.1932466858673161</v>
      </c>
    </row>
    <row r="56" spans="1:56">
      <c r="A56" s="22" t="s">
        <v>398</v>
      </c>
      <c r="B56" s="2" t="s">
        <v>105</v>
      </c>
      <c r="C56" s="23">
        <v>4</v>
      </c>
      <c r="D56" s="2" t="s">
        <v>225</v>
      </c>
      <c r="E56" s="2" t="s">
        <v>46</v>
      </c>
      <c r="F56" s="2" t="s">
        <v>47</v>
      </c>
      <c r="G56" s="2" t="s">
        <v>192</v>
      </c>
      <c r="H56" s="2" t="s">
        <v>56</v>
      </c>
      <c r="I56" s="2" t="s">
        <v>202</v>
      </c>
      <c r="J56" s="2" t="s">
        <v>51</v>
      </c>
      <c r="K56" s="2" t="s">
        <v>72</v>
      </c>
      <c r="L56" s="6"/>
      <c r="M56" s="6"/>
      <c r="N56" s="6"/>
      <c r="P56" s="31" t="s">
        <v>165</v>
      </c>
      <c r="Q56" s="15">
        <v>0.2</v>
      </c>
      <c r="AG56" t="s">
        <v>374</v>
      </c>
      <c r="AH56">
        <v>1.098783126451421</v>
      </c>
      <c r="AI56">
        <v>3.7533266282765729</v>
      </c>
      <c r="AJ56">
        <v>0.3617895336610315</v>
      </c>
      <c r="AL56">
        <v>1</v>
      </c>
      <c r="AN56">
        <v>1.3559621430310411</v>
      </c>
      <c r="BA56">
        <v>2</v>
      </c>
    </row>
    <row r="57" spans="1:56">
      <c r="A57" s="22" t="s">
        <v>399</v>
      </c>
      <c r="B57" s="2" t="s">
        <v>136</v>
      </c>
      <c r="C57" s="23">
        <v>5</v>
      </c>
      <c r="D57" s="2" t="s">
        <v>225</v>
      </c>
      <c r="E57" s="2" t="s">
        <v>55</v>
      </c>
      <c r="F57" s="2" t="s">
        <v>47</v>
      </c>
      <c r="G57" s="2" t="s">
        <v>48</v>
      </c>
      <c r="H57" s="2" t="s">
        <v>49</v>
      </c>
      <c r="I57" s="2" t="s">
        <v>50</v>
      </c>
      <c r="J57" s="2" t="s">
        <v>51</v>
      </c>
      <c r="K57" s="2" t="s">
        <v>52</v>
      </c>
      <c r="L57" s="5">
        <v>120</v>
      </c>
      <c r="M57" s="5">
        <v>1237.1099999999999</v>
      </c>
      <c r="N57" s="5">
        <v>1.24</v>
      </c>
      <c r="P57" s="31" t="s">
        <v>50</v>
      </c>
      <c r="Q57" s="15">
        <v>6.47</v>
      </c>
      <c r="AG57">
        <v>1</v>
      </c>
      <c r="AH57">
        <v>2.7577164466275352</v>
      </c>
      <c r="AI57">
        <v>1.7851390825288531</v>
      </c>
      <c r="AL57">
        <v>2</v>
      </c>
      <c r="BA57">
        <v>3</v>
      </c>
      <c r="BB57">
        <v>0.33439999999999998</v>
      </c>
      <c r="BC57">
        <v>1.7862460114254513</v>
      </c>
    </row>
    <row r="58" spans="1:56">
      <c r="A58" s="22" t="s">
        <v>399</v>
      </c>
      <c r="B58" s="2" t="s">
        <v>136</v>
      </c>
      <c r="C58" s="23">
        <v>5</v>
      </c>
      <c r="D58" s="2" t="s">
        <v>225</v>
      </c>
      <c r="E58" s="2" t="s">
        <v>44</v>
      </c>
      <c r="F58" s="2" t="s">
        <v>47</v>
      </c>
      <c r="G58" s="2" t="s">
        <v>48</v>
      </c>
      <c r="H58" s="2" t="s">
        <v>49</v>
      </c>
      <c r="I58" s="2" t="s">
        <v>50</v>
      </c>
      <c r="J58" s="2" t="s">
        <v>51</v>
      </c>
      <c r="K58" s="2" t="s">
        <v>52</v>
      </c>
      <c r="L58" s="5">
        <v>80</v>
      </c>
      <c r="M58" s="5">
        <v>1081.08</v>
      </c>
      <c r="N58" s="5">
        <v>1.08</v>
      </c>
      <c r="P58" s="31" t="s">
        <v>134</v>
      </c>
      <c r="Q58" s="15">
        <v>0.36</v>
      </c>
      <c r="AG58">
        <v>2</v>
      </c>
      <c r="AH58">
        <v>0.33709543653590635</v>
      </c>
      <c r="AI58">
        <v>2.7916004967282348</v>
      </c>
      <c r="AJ58" t="e">
        <v>#DIV/0!</v>
      </c>
      <c r="AL58">
        <v>3</v>
      </c>
      <c r="AM58">
        <v>0.37999999999999995</v>
      </c>
      <c r="AN58">
        <v>2.0298250129834674</v>
      </c>
      <c r="BA58">
        <v>4</v>
      </c>
      <c r="BB58">
        <v>0.10661365349293267</v>
      </c>
      <c r="BC58">
        <v>2.0716895101985395</v>
      </c>
    </row>
    <row r="59" spans="1:56">
      <c r="A59" s="22" t="s">
        <v>399</v>
      </c>
      <c r="B59" s="2" t="s">
        <v>136</v>
      </c>
      <c r="C59" s="23">
        <v>5</v>
      </c>
      <c r="D59" s="2" t="s">
        <v>225</v>
      </c>
      <c r="E59" s="2" t="s">
        <v>55</v>
      </c>
      <c r="F59" s="2" t="s">
        <v>47</v>
      </c>
      <c r="G59" s="2" t="s">
        <v>85</v>
      </c>
      <c r="H59" s="2" t="s">
        <v>49</v>
      </c>
      <c r="I59" s="2" t="s">
        <v>86</v>
      </c>
      <c r="J59" s="2" t="s">
        <v>51</v>
      </c>
      <c r="K59" s="2" t="s">
        <v>52</v>
      </c>
      <c r="L59" s="5">
        <v>100</v>
      </c>
      <c r="M59" s="5">
        <v>1030.93</v>
      </c>
      <c r="N59" s="5">
        <v>1.03</v>
      </c>
      <c r="P59" s="31" t="s">
        <v>157</v>
      </c>
      <c r="Q59" s="15"/>
      <c r="AG59">
        <v>3</v>
      </c>
      <c r="AH59">
        <v>0.7086842268128547</v>
      </c>
      <c r="AI59">
        <v>6.5876728313823634</v>
      </c>
      <c r="AJ59" t="e">
        <v>#DIV/0!</v>
      </c>
      <c r="AL59">
        <v>4</v>
      </c>
      <c r="AM59">
        <v>0.12115187896924166</v>
      </c>
      <c r="AN59">
        <v>2.3541926252256129</v>
      </c>
      <c r="BA59">
        <v>5</v>
      </c>
      <c r="BB59">
        <v>4.1379758873686577E-2</v>
      </c>
      <c r="BC59">
        <v>0.73920000000000108</v>
      </c>
    </row>
    <row r="60" spans="1:56">
      <c r="A60" s="22" t="s">
        <v>399</v>
      </c>
      <c r="B60" s="2" t="s">
        <v>136</v>
      </c>
      <c r="C60" s="23">
        <v>5</v>
      </c>
      <c r="D60" s="2" t="s">
        <v>225</v>
      </c>
      <c r="E60" s="2" t="s">
        <v>46</v>
      </c>
      <c r="F60" s="2" t="s">
        <v>47</v>
      </c>
      <c r="G60" s="2" t="s">
        <v>48</v>
      </c>
      <c r="H60" s="2" t="s">
        <v>49</v>
      </c>
      <c r="I60" s="2" t="s">
        <v>50</v>
      </c>
      <c r="J60" s="2" t="s">
        <v>51</v>
      </c>
      <c r="K60" s="2" t="s">
        <v>52</v>
      </c>
      <c r="L60" s="5">
        <v>75</v>
      </c>
      <c r="M60" s="5">
        <v>1027.4000000000001</v>
      </c>
      <c r="N60" s="5">
        <v>1.03</v>
      </c>
      <c r="P60" s="31" t="s">
        <v>206</v>
      </c>
      <c r="Q60" s="15"/>
      <c r="AG60">
        <v>4</v>
      </c>
      <c r="AH60">
        <v>0.35538711287833763</v>
      </c>
      <c r="AI60">
        <v>2.275272877407601</v>
      </c>
      <c r="AJ60" t="e">
        <v>#DIV/0!</v>
      </c>
      <c r="AL60">
        <v>5</v>
      </c>
      <c r="AM60">
        <v>4.7022453265552926E-2</v>
      </c>
      <c r="AN60">
        <v>0.84000000000000119</v>
      </c>
      <c r="BA60" t="s">
        <v>374</v>
      </c>
    </row>
    <row r="61" spans="1:56">
      <c r="A61" s="22" t="s">
        <v>399</v>
      </c>
      <c r="B61" s="2" t="s">
        <v>136</v>
      </c>
      <c r="C61" s="23">
        <v>5</v>
      </c>
      <c r="D61" s="2" t="s">
        <v>225</v>
      </c>
      <c r="E61" s="2" t="s">
        <v>44</v>
      </c>
      <c r="F61" s="2" t="s">
        <v>47</v>
      </c>
      <c r="G61" s="2" t="s">
        <v>85</v>
      </c>
      <c r="H61" s="2" t="s">
        <v>49</v>
      </c>
      <c r="I61" s="2" t="s">
        <v>86</v>
      </c>
      <c r="J61" s="2" t="s">
        <v>51</v>
      </c>
      <c r="K61" s="2" t="s">
        <v>52</v>
      </c>
      <c r="L61" s="5">
        <v>64</v>
      </c>
      <c r="M61" s="5">
        <v>864.86</v>
      </c>
      <c r="N61" s="5">
        <v>0.86</v>
      </c>
      <c r="P61" s="12">
        <v>5</v>
      </c>
      <c r="Q61" s="15">
        <v>22.16</v>
      </c>
      <c r="AG61">
        <v>5</v>
      </c>
      <c r="AH61">
        <v>1.6192745289171937</v>
      </c>
      <c r="AI61">
        <v>1.5719060364665063</v>
      </c>
      <c r="AJ61" t="e">
        <v>#DIV/0!</v>
      </c>
      <c r="AL61" t="s">
        <v>374</v>
      </c>
      <c r="BB61" t="s">
        <v>86</v>
      </c>
      <c r="BC61" t="s">
        <v>50</v>
      </c>
      <c r="BD61" t="s">
        <v>134</v>
      </c>
    </row>
    <row r="62" spans="1:56">
      <c r="A62" s="22" t="s">
        <v>399</v>
      </c>
      <c r="B62" s="2" t="s">
        <v>136</v>
      </c>
      <c r="C62" s="23">
        <v>5</v>
      </c>
      <c r="D62" s="2" t="s">
        <v>225</v>
      </c>
      <c r="E62" s="2" t="s">
        <v>46</v>
      </c>
      <c r="F62" s="2" t="s">
        <v>47</v>
      </c>
      <c r="G62" s="2" t="s">
        <v>85</v>
      </c>
      <c r="H62" s="2" t="s">
        <v>49</v>
      </c>
      <c r="I62" s="2" t="s">
        <v>86</v>
      </c>
      <c r="J62" s="2" t="s">
        <v>51</v>
      </c>
      <c r="K62" s="2" t="s">
        <v>52</v>
      </c>
      <c r="L62" s="5">
        <v>55</v>
      </c>
      <c r="M62" s="5">
        <v>753.42</v>
      </c>
      <c r="N62" s="5">
        <v>0.75</v>
      </c>
      <c r="P62" s="14" t="s">
        <v>120</v>
      </c>
      <c r="Q62" s="15">
        <v>4.3099999999999996</v>
      </c>
      <c r="AG62" t="s">
        <v>230</v>
      </c>
      <c r="AH62">
        <v>0.94888873259188145</v>
      </c>
      <c r="AI62">
        <v>3.5980760115396646</v>
      </c>
      <c r="AJ62">
        <v>0.43944770532372296</v>
      </c>
      <c r="AM62" t="s">
        <v>86</v>
      </c>
      <c r="AN62" t="s">
        <v>50</v>
      </c>
      <c r="AO62" t="s">
        <v>134</v>
      </c>
      <c r="BA62">
        <v>1</v>
      </c>
      <c r="BB62">
        <v>0.1805609038524123</v>
      </c>
      <c r="BC62">
        <v>1.0011200660593444</v>
      </c>
    </row>
    <row r="63" spans="1:56">
      <c r="A63" s="22" t="s">
        <v>399</v>
      </c>
      <c r="B63" s="2" t="s">
        <v>136</v>
      </c>
      <c r="C63" s="23">
        <v>5</v>
      </c>
      <c r="D63" s="2" t="s">
        <v>225</v>
      </c>
      <c r="E63" s="2" t="s">
        <v>62</v>
      </c>
      <c r="F63" s="2" t="s">
        <v>47</v>
      </c>
      <c r="G63" s="2" t="s">
        <v>85</v>
      </c>
      <c r="H63" s="2" t="s">
        <v>56</v>
      </c>
      <c r="I63" s="2" t="s">
        <v>134</v>
      </c>
      <c r="J63" s="2" t="s">
        <v>135</v>
      </c>
      <c r="K63" s="2" t="s">
        <v>72</v>
      </c>
      <c r="L63" s="5">
        <v>100</v>
      </c>
      <c r="M63" s="5">
        <v>247.1</v>
      </c>
      <c r="N63" s="5">
        <v>0.25</v>
      </c>
      <c r="P63" s="31" t="s">
        <v>86</v>
      </c>
      <c r="Q63" s="15">
        <v>0.33</v>
      </c>
      <c r="AL63">
        <v>1</v>
      </c>
      <c r="AM63">
        <v>0.20518284528683217</v>
      </c>
      <c r="AN63">
        <v>1.1376364387038005</v>
      </c>
      <c r="BA63">
        <v>2</v>
      </c>
      <c r="BB63">
        <v>1.7159999999999997</v>
      </c>
      <c r="BC63">
        <v>1.1108098765432097</v>
      </c>
    </row>
    <row r="64" spans="1:56">
      <c r="A64" s="22" t="s">
        <v>400</v>
      </c>
      <c r="B64" s="2" t="s">
        <v>102</v>
      </c>
      <c r="C64" s="23">
        <v>4</v>
      </c>
      <c r="D64" s="2" t="s">
        <v>225</v>
      </c>
      <c r="E64" s="2" t="s">
        <v>77</v>
      </c>
      <c r="F64" s="2" t="s">
        <v>47</v>
      </c>
      <c r="G64" s="2" t="s">
        <v>48</v>
      </c>
      <c r="H64" s="2" t="s">
        <v>49</v>
      </c>
      <c r="I64" s="2" t="s">
        <v>50</v>
      </c>
      <c r="J64" s="2" t="s">
        <v>51</v>
      </c>
      <c r="K64" s="2" t="s">
        <v>52</v>
      </c>
      <c r="L64" s="5">
        <v>68</v>
      </c>
      <c r="M64" s="5">
        <v>2518.52</v>
      </c>
      <c r="N64" s="5">
        <v>2.52</v>
      </c>
      <c r="P64" s="31" t="s">
        <v>217</v>
      </c>
      <c r="Q64" s="15"/>
      <c r="AG64" t="s">
        <v>228</v>
      </c>
      <c r="AH64" t="s">
        <v>455</v>
      </c>
      <c r="AI64" t="s">
        <v>456</v>
      </c>
      <c r="AJ64" t="s">
        <v>457</v>
      </c>
      <c r="AL64">
        <v>2</v>
      </c>
      <c r="AM64">
        <v>1.9499999999999997</v>
      </c>
      <c r="AN64">
        <v>1.2622839506172838</v>
      </c>
      <c r="BA64">
        <v>3</v>
      </c>
      <c r="BB64">
        <v>0.17126748410340795</v>
      </c>
      <c r="BC64">
        <v>1.4183235424652267</v>
      </c>
    </row>
    <row r="65" spans="1:55">
      <c r="A65" s="22" t="s">
        <v>400</v>
      </c>
      <c r="B65" s="2" t="s">
        <v>102</v>
      </c>
      <c r="C65" s="23">
        <v>4</v>
      </c>
      <c r="D65" s="2" t="s">
        <v>225</v>
      </c>
      <c r="E65" s="2" t="s">
        <v>62</v>
      </c>
      <c r="F65" s="2" t="s">
        <v>47</v>
      </c>
      <c r="G65" s="2" t="s">
        <v>48</v>
      </c>
      <c r="H65" s="2" t="s">
        <v>49</v>
      </c>
      <c r="I65" s="2" t="s">
        <v>50</v>
      </c>
      <c r="J65" s="2" t="s">
        <v>51</v>
      </c>
      <c r="K65" s="2" t="s">
        <v>72</v>
      </c>
      <c r="L65" s="5">
        <v>73</v>
      </c>
      <c r="M65" s="5">
        <v>2433.33</v>
      </c>
      <c r="N65" s="5">
        <v>2.4300000000000002</v>
      </c>
      <c r="P65" s="31" t="s">
        <v>187</v>
      </c>
      <c r="Q65" s="15"/>
      <c r="AG65" t="s">
        <v>375</v>
      </c>
      <c r="AH65">
        <f>AH50/SQRT(AH20)</f>
        <v>8.8261676036602232E-2</v>
      </c>
      <c r="AI65">
        <f t="shared" ref="AI65:AJ65" si="0">AI50/SQRT(AI20)</f>
        <v>0.86839690626647648</v>
      </c>
      <c r="AJ65">
        <f t="shared" si="0"/>
        <v>0.26859717877231032</v>
      </c>
      <c r="AL65">
        <v>3</v>
      </c>
      <c r="AM65">
        <v>0.19462214102659994</v>
      </c>
      <c r="AN65">
        <v>1.6117312982559395</v>
      </c>
      <c r="BA65">
        <v>4</v>
      </c>
      <c r="BB65">
        <v>0.3600599456263423</v>
      </c>
      <c r="BC65">
        <v>3.346987320627977</v>
      </c>
    </row>
    <row r="66" spans="1:55">
      <c r="A66" s="22" t="s">
        <v>400</v>
      </c>
      <c r="B66" s="2" t="s">
        <v>102</v>
      </c>
      <c r="C66" s="23">
        <v>4</v>
      </c>
      <c r="D66" s="2" t="s">
        <v>225</v>
      </c>
      <c r="E66" s="2" t="s">
        <v>46</v>
      </c>
      <c r="F66" s="2" t="s">
        <v>47</v>
      </c>
      <c r="G66" s="2" t="s">
        <v>48</v>
      </c>
      <c r="H66" s="2" t="s">
        <v>49</v>
      </c>
      <c r="I66" s="2" t="s">
        <v>50</v>
      </c>
      <c r="J66" s="2" t="s">
        <v>51</v>
      </c>
      <c r="K66" s="2" t="s">
        <v>52</v>
      </c>
      <c r="L66" s="5">
        <v>10.5</v>
      </c>
      <c r="M66" s="5">
        <v>1510.79</v>
      </c>
      <c r="N66" s="5">
        <v>1.51</v>
      </c>
      <c r="P66" s="31" t="s">
        <v>50</v>
      </c>
      <c r="Q66" s="15">
        <v>3.98</v>
      </c>
      <c r="AG66">
        <v>1</v>
      </c>
      <c r="AI66" t="e">
        <f t="shared" ref="AH66:AJ77" si="1">AI51/SQRT(AI21)</f>
        <v>#DIV/0!</v>
      </c>
      <c r="AL66">
        <v>4</v>
      </c>
      <c r="AM66">
        <v>0.40915902912084351</v>
      </c>
      <c r="AN66">
        <v>3.8033946825317919</v>
      </c>
      <c r="BA66">
        <v>5</v>
      </c>
      <c r="BB66">
        <v>1.0075999999999998</v>
      </c>
      <c r="BC66">
        <v>0.79863552849936692</v>
      </c>
    </row>
    <row r="67" spans="1:55">
      <c r="A67" s="22" t="s">
        <v>400</v>
      </c>
      <c r="B67" s="2" t="s">
        <v>102</v>
      </c>
      <c r="C67" s="23">
        <v>4</v>
      </c>
      <c r="D67" s="2" t="s">
        <v>225</v>
      </c>
      <c r="E67" s="2" t="s">
        <v>77</v>
      </c>
      <c r="F67" s="2" t="s">
        <v>47</v>
      </c>
      <c r="G67" s="2" t="s">
        <v>85</v>
      </c>
      <c r="H67" s="2" t="s">
        <v>49</v>
      </c>
      <c r="I67" s="2" t="s">
        <v>86</v>
      </c>
      <c r="J67" s="2" t="s">
        <v>51</v>
      </c>
      <c r="K67" s="2" t="s">
        <v>52</v>
      </c>
      <c r="L67" s="5">
        <v>20</v>
      </c>
      <c r="M67" s="5">
        <v>740.74</v>
      </c>
      <c r="N67" s="5">
        <v>0.74</v>
      </c>
      <c r="P67" s="31" t="s">
        <v>157</v>
      </c>
      <c r="Q67" s="15"/>
      <c r="AG67">
        <v>2</v>
      </c>
      <c r="AH67">
        <f t="shared" si="1"/>
        <v>0.37999999999999995</v>
      </c>
      <c r="AI67">
        <f t="shared" si="1"/>
        <v>2.0298250129834674</v>
      </c>
      <c r="AL67">
        <v>5</v>
      </c>
      <c r="AM67">
        <v>1.1449999999999998</v>
      </c>
      <c r="AN67">
        <v>0.90754037329473514</v>
      </c>
    </row>
    <row r="68" spans="1:55">
      <c r="A68" s="22" t="s">
        <v>400</v>
      </c>
      <c r="B68" s="2" t="s">
        <v>102</v>
      </c>
      <c r="C68" s="23">
        <v>4</v>
      </c>
      <c r="D68" s="2" t="s">
        <v>225</v>
      </c>
      <c r="E68" s="2" t="s">
        <v>55</v>
      </c>
      <c r="F68" s="2" t="s">
        <v>47</v>
      </c>
      <c r="G68" s="2" t="s">
        <v>85</v>
      </c>
      <c r="H68" s="2" t="s">
        <v>49</v>
      </c>
      <c r="I68" s="2" t="s">
        <v>86</v>
      </c>
      <c r="J68" s="2" t="s">
        <v>51</v>
      </c>
      <c r="K68" s="2" t="s">
        <v>72</v>
      </c>
      <c r="L68" s="5">
        <v>7.5</v>
      </c>
      <c r="M68" s="5">
        <v>625</v>
      </c>
      <c r="N68" s="5">
        <v>0.63</v>
      </c>
      <c r="P68" s="31" t="s">
        <v>206</v>
      </c>
      <c r="Q68" s="15"/>
      <c r="AG68">
        <v>3</v>
      </c>
      <c r="AH68">
        <f t="shared" si="1"/>
        <v>0.12115187896924166</v>
      </c>
      <c r="AI68">
        <f t="shared" si="1"/>
        <v>2.3541926252256129</v>
      </c>
    </row>
    <row r="69" spans="1:55">
      <c r="A69" s="22" t="s">
        <v>400</v>
      </c>
      <c r="B69" s="2" t="s">
        <v>102</v>
      </c>
      <c r="C69" s="23">
        <v>4</v>
      </c>
      <c r="D69" s="2" t="s">
        <v>225</v>
      </c>
      <c r="E69" s="2" t="s">
        <v>44</v>
      </c>
      <c r="F69" s="2" t="s">
        <v>47</v>
      </c>
      <c r="G69" s="2" t="s">
        <v>85</v>
      </c>
      <c r="H69" s="2" t="s">
        <v>49</v>
      </c>
      <c r="I69" s="2" t="s">
        <v>167</v>
      </c>
      <c r="J69" s="2" t="s">
        <v>51</v>
      </c>
      <c r="K69" s="2" t="s">
        <v>52</v>
      </c>
      <c r="L69" s="5">
        <v>5</v>
      </c>
      <c r="M69" s="5">
        <v>416.67</v>
      </c>
      <c r="N69" s="5">
        <v>0.42</v>
      </c>
      <c r="P69" s="14" t="s">
        <v>118</v>
      </c>
      <c r="Q69" s="15">
        <v>3.09</v>
      </c>
      <c r="AG69">
        <v>4</v>
      </c>
      <c r="AH69" t="e">
        <f t="shared" si="1"/>
        <v>#DIV/0!</v>
      </c>
      <c r="AI69">
        <f t="shared" si="1"/>
        <v>1.3559621430310411</v>
      </c>
      <c r="AL69" t="s">
        <v>463</v>
      </c>
      <c r="AM69" t="s">
        <v>86</v>
      </c>
      <c r="AN69" t="s">
        <v>50</v>
      </c>
      <c r="AO69" t="s">
        <v>134</v>
      </c>
    </row>
    <row r="70" spans="1:55">
      <c r="A70" s="22" t="s">
        <v>400</v>
      </c>
      <c r="B70" s="2" t="s">
        <v>102</v>
      </c>
      <c r="C70" s="23">
        <v>4</v>
      </c>
      <c r="D70" s="2" t="s">
        <v>225</v>
      </c>
      <c r="E70" s="2" t="s">
        <v>77</v>
      </c>
      <c r="F70" s="2" t="s">
        <v>47</v>
      </c>
      <c r="G70" s="2" t="s">
        <v>85</v>
      </c>
      <c r="H70" s="2" t="s">
        <v>49</v>
      </c>
      <c r="I70" s="2" t="s">
        <v>134</v>
      </c>
      <c r="J70" s="2" t="s">
        <v>51</v>
      </c>
      <c r="K70" s="2" t="s">
        <v>52</v>
      </c>
      <c r="L70" s="5">
        <v>9</v>
      </c>
      <c r="M70" s="5">
        <v>333.33</v>
      </c>
      <c r="N70" s="5">
        <v>0.33</v>
      </c>
      <c r="P70" s="31" t="s">
        <v>189</v>
      </c>
      <c r="Q70" s="15"/>
      <c r="AG70">
        <v>5</v>
      </c>
      <c r="AH70">
        <f t="shared" si="1"/>
        <v>4.7022453265552926E-2</v>
      </c>
      <c r="AI70">
        <f t="shared" si="1"/>
        <v>0.84000000000000119</v>
      </c>
      <c r="AL70" t="s">
        <v>375</v>
      </c>
    </row>
    <row r="71" spans="1:55">
      <c r="A71" s="22" t="s">
        <v>400</v>
      </c>
      <c r="B71" s="2" t="s">
        <v>102</v>
      </c>
      <c r="C71" s="23">
        <v>4</v>
      </c>
      <c r="D71" s="2" t="s">
        <v>225</v>
      </c>
      <c r="E71" s="2" t="s">
        <v>77</v>
      </c>
      <c r="F71" s="2" t="s">
        <v>47</v>
      </c>
      <c r="G71" s="2" t="s">
        <v>85</v>
      </c>
      <c r="H71" s="2" t="s">
        <v>49</v>
      </c>
      <c r="I71" s="2" t="s">
        <v>147</v>
      </c>
      <c r="J71" s="2" t="s">
        <v>51</v>
      </c>
      <c r="K71" s="2" t="s">
        <v>52</v>
      </c>
      <c r="L71" s="5">
        <v>6</v>
      </c>
      <c r="M71" s="5">
        <v>222.22</v>
      </c>
      <c r="N71" s="5">
        <v>0.22</v>
      </c>
      <c r="P71" s="31" t="s">
        <v>86</v>
      </c>
      <c r="Q71" s="15">
        <v>0.46</v>
      </c>
      <c r="AG71" t="s">
        <v>374</v>
      </c>
      <c r="AH71">
        <f t="shared" si="1"/>
        <v>0.30474760792578698</v>
      </c>
      <c r="AI71">
        <f t="shared" si="1"/>
        <v>0.96910476827946679</v>
      </c>
      <c r="AJ71">
        <f t="shared" si="1"/>
        <v>0.18089476683051575</v>
      </c>
      <c r="AL71">
        <v>1</v>
      </c>
      <c r="AM71">
        <v>1</v>
      </c>
      <c r="AN71">
        <v>3</v>
      </c>
      <c r="AO71">
        <v>1</v>
      </c>
    </row>
    <row r="72" spans="1:55">
      <c r="A72" s="22" t="s">
        <v>401</v>
      </c>
      <c r="B72" s="2" t="s">
        <v>133</v>
      </c>
      <c r="C72" s="23">
        <v>3</v>
      </c>
      <c r="D72" s="2" t="s">
        <v>225</v>
      </c>
      <c r="E72" s="2" t="s">
        <v>55</v>
      </c>
      <c r="F72" s="2" t="s">
        <v>47</v>
      </c>
      <c r="G72" s="2" t="s">
        <v>48</v>
      </c>
      <c r="H72" s="2" t="s">
        <v>56</v>
      </c>
      <c r="I72" s="2" t="s">
        <v>50</v>
      </c>
      <c r="J72" s="2" t="s">
        <v>93</v>
      </c>
      <c r="K72" s="2" t="s">
        <v>52</v>
      </c>
      <c r="L72" s="5">
        <v>50</v>
      </c>
      <c r="M72" s="5">
        <v>1315.79</v>
      </c>
      <c r="N72" s="5">
        <v>1.32</v>
      </c>
      <c r="P72" s="31" t="s">
        <v>165</v>
      </c>
      <c r="Q72" s="15">
        <v>0.33</v>
      </c>
      <c r="AG72">
        <v>1</v>
      </c>
      <c r="AH72">
        <f t="shared" si="1"/>
        <v>1.9499999999999997</v>
      </c>
      <c r="AI72">
        <f t="shared" si="1"/>
        <v>1.2622839506172838</v>
      </c>
      <c r="AL72">
        <v>2</v>
      </c>
      <c r="AN72">
        <v>1</v>
      </c>
      <c r="AO72">
        <v>1</v>
      </c>
    </row>
    <row r="73" spans="1:55">
      <c r="A73" s="22" t="s">
        <v>401</v>
      </c>
      <c r="B73" s="2" t="s">
        <v>133</v>
      </c>
      <c r="C73" s="23">
        <v>3</v>
      </c>
      <c r="D73" s="2" t="s">
        <v>225</v>
      </c>
      <c r="E73" s="2" t="s">
        <v>55</v>
      </c>
      <c r="F73" s="2" t="s">
        <v>47</v>
      </c>
      <c r="G73" s="2" t="s">
        <v>85</v>
      </c>
      <c r="H73" s="2" t="s">
        <v>49</v>
      </c>
      <c r="I73" s="2" t="s">
        <v>86</v>
      </c>
      <c r="J73" s="2" t="s">
        <v>51</v>
      </c>
      <c r="K73" s="2" t="s">
        <v>52</v>
      </c>
      <c r="L73" s="5">
        <v>19</v>
      </c>
      <c r="M73" s="5">
        <v>500</v>
      </c>
      <c r="N73" s="5">
        <v>0.5</v>
      </c>
      <c r="P73" s="31" t="s">
        <v>50</v>
      </c>
      <c r="Q73" s="15">
        <v>2.2999999999999998</v>
      </c>
      <c r="AG73">
        <v>2</v>
      </c>
      <c r="AH73">
        <f t="shared" si="1"/>
        <v>0.19462214102659994</v>
      </c>
      <c r="AI73">
        <f t="shared" si="1"/>
        <v>1.6117312982559395</v>
      </c>
      <c r="AL73">
        <v>3</v>
      </c>
      <c r="AM73">
        <v>2</v>
      </c>
      <c r="AN73">
        <v>4</v>
      </c>
    </row>
    <row r="74" spans="1:55">
      <c r="A74" s="22" t="s">
        <v>401</v>
      </c>
      <c r="B74" s="2" t="s">
        <v>133</v>
      </c>
      <c r="C74" s="23">
        <v>3</v>
      </c>
      <c r="D74" s="2" t="s">
        <v>225</v>
      </c>
      <c r="E74" s="2" t="s">
        <v>44</v>
      </c>
      <c r="F74" s="2" t="s">
        <v>47</v>
      </c>
      <c r="G74" s="2" t="s">
        <v>48</v>
      </c>
      <c r="H74" s="2" t="s">
        <v>49</v>
      </c>
      <c r="I74" s="2" t="s">
        <v>168</v>
      </c>
      <c r="J74" s="2" t="s">
        <v>51</v>
      </c>
      <c r="K74" s="2" t="s">
        <v>72</v>
      </c>
      <c r="L74" s="5">
        <v>150</v>
      </c>
      <c r="M74" s="5">
        <v>404.31</v>
      </c>
      <c r="N74" s="5">
        <v>0.4</v>
      </c>
      <c r="P74" s="31" t="s">
        <v>157</v>
      </c>
      <c r="Q74" s="15"/>
      <c r="AG74">
        <v>3</v>
      </c>
      <c r="AH74">
        <f t="shared" si="1"/>
        <v>0.40915902912084351</v>
      </c>
      <c r="AI74">
        <f t="shared" si="1"/>
        <v>3.8033946825317919</v>
      </c>
      <c r="AL74">
        <v>4</v>
      </c>
      <c r="AM74">
        <v>3</v>
      </c>
      <c r="AN74">
        <v>4</v>
      </c>
      <c r="AO74">
        <v>1</v>
      </c>
    </row>
    <row r="75" spans="1:55">
      <c r="A75" s="22" t="s">
        <v>401</v>
      </c>
      <c r="B75" s="2" t="s">
        <v>133</v>
      </c>
      <c r="C75" s="23">
        <v>3</v>
      </c>
      <c r="D75" s="2" t="s">
        <v>225</v>
      </c>
      <c r="E75" s="2" t="s">
        <v>46</v>
      </c>
      <c r="F75" s="2" t="s">
        <v>47</v>
      </c>
      <c r="G75" s="2" t="s">
        <v>208</v>
      </c>
      <c r="H75" s="2" t="s">
        <v>49</v>
      </c>
      <c r="I75" s="2" t="s">
        <v>209</v>
      </c>
      <c r="J75" s="2" t="s">
        <v>51</v>
      </c>
      <c r="K75" s="2" t="s">
        <v>72</v>
      </c>
      <c r="L75" s="6"/>
      <c r="M75" s="6"/>
      <c r="N75" s="6"/>
      <c r="P75" s="31" t="s">
        <v>206</v>
      </c>
      <c r="Q75" s="15"/>
      <c r="AG75">
        <v>4</v>
      </c>
      <c r="AH75">
        <f t="shared" si="1"/>
        <v>0.20518284528683217</v>
      </c>
      <c r="AI75">
        <f t="shared" si="1"/>
        <v>1.1376364387038005</v>
      </c>
      <c r="AL75">
        <v>5</v>
      </c>
      <c r="AM75">
        <v>3</v>
      </c>
      <c r="AN75">
        <v>2</v>
      </c>
    </row>
    <row r="76" spans="1:55">
      <c r="A76" s="22" t="s">
        <v>402</v>
      </c>
      <c r="B76" s="2" t="s">
        <v>99</v>
      </c>
      <c r="C76" s="23">
        <v>4</v>
      </c>
      <c r="D76" s="2" t="s">
        <v>225</v>
      </c>
      <c r="E76" s="2" t="s">
        <v>44</v>
      </c>
      <c r="F76" s="2" t="s">
        <v>47</v>
      </c>
      <c r="G76" s="2" t="s">
        <v>48</v>
      </c>
      <c r="H76" s="2" t="s">
        <v>49</v>
      </c>
      <c r="I76" s="2" t="s">
        <v>50</v>
      </c>
      <c r="J76" s="2" t="s">
        <v>51</v>
      </c>
      <c r="K76" s="2" t="s">
        <v>52</v>
      </c>
      <c r="L76" s="5">
        <v>80</v>
      </c>
      <c r="M76" s="5">
        <v>2580.65</v>
      </c>
      <c r="N76" s="5">
        <v>2.58</v>
      </c>
      <c r="P76" s="14" t="s">
        <v>78</v>
      </c>
      <c r="Q76" s="15">
        <v>14.760000000000002</v>
      </c>
      <c r="AG76">
        <v>5</v>
      </c>
      <c r="AH76">
        <f t="shared" si="1"/>
        <v>1.1449999999999998</v>
      </c>
      <c r="AI76">
        <f t="shared" si="1"/>
        <v>0.90754037329473514</v>
      </c>
      <c r="AL76" t="s">
        <v>374</v>
      </c>
    </row>
    <row r="77" spans="1:55">
      <c r="A77" s="22" t="s">
        <v>402</v>
      </c>
      <c r="B77" s="2" t="s">
        <v>99</v>
      </c>
      <c r="C77" s="23">
        <v>4</v>
      </c>
      <c r="D77" s="2" t="s">
        <v>225</v>
      </c>
      <c r="E77" s="2" t="s">
        <v>46</v>
      </c>
      <c r="F77" s="2" t="s">
        <v>47</v>
      </c>
      <c r="G77" s="2" t="s">
        <v>48</v>
      </c>
      <c r="H77" s="2" t="s">
        <v>49</v>
      </c>
      <c r="I77" s="2" t="s">
        <v>50</v>
      </c>
      <c r="J77" s="2" t="s">
        <v>80</v>
      </c>
      <c r="K77" s="2" t="s">
        <v>72</v>
      </c>
      <c r="L77" s="5">
        <v>43</v>
      </c>
      <c r="M77" s="5">
        <v>2529.41</v>
      </c>
      <c r="N77" s="5">
        <v>2.5299999999999998</v>
      </c>
      <c r="P77" s="31" t="s">
        <v>189</v>
      </c>
      <c r="Q77" s="15"/>
      <c r="AG77" t="s">
        <v>230</v>
      </c>
      <c r="AH77">
        <f t="shared" si="1"/>
        <v>0.2023037575303564</v>
      </c>
      <c r="AI77">
        <f t="shared" si="1"/>
        <v>0.66814594174959607</v>
      </c>
      <c r="AJ77">
        <f t="shared" si="1"/>
        <v>0.16609562035779513</v>
      </c>
      <c r="AL77">
        <v>1</v>
      </c>
      <c r="AM77">
        <v>3</v>
      </c>
      <c r="AN77">
        <v>4</v>
      </c>
      <c r="AO77">
        <v>1</v>
      </c>
    </row>
    <row r="78" spans="1:55">
      <c r="A78" s="22" t="s">
        <v>402</v>
      </c>
      <c r="B78" s="2" t="s">
        <v>99</v>
      </c>
      <c r="C78" s="23">
        <v>4</v>
      </c>
      <c r="D78" s="2" t="s">
        <v>225</v>
      </c>
      <c r="E78" s="2" t="s">
        <v>55</v>
      </c>
      <c r="F78" s="2" t="s">
        <v>47</v>
      </c>
      <c r="G78" s="2" t="s">
        <v>48</v>
      </c>
      <c r="H78" s="2" t="s">
        <v>49</v>
      </c>
      <c r="I78" s="2" t="s">
        <v>50</v>
      </c>
      <c r="J78" s="2" t="s">
        <v>80</v>
      </c>
      <c r="K78" s="2" t="s">
        <v>52</v>
      </c>
      <c r="L78" s="5">
        <v>33</v>
      </c>
      <c r="M78" s="5">
        <v>1941.18</v>
      </c>
      <c r="N78" s="5">
        <v>1.94</v>
      </c>
      <c r="P78" s="31" t="s">
        <v>86</v>
      </c>
      <c r="Q78" s="15">
        <v>0.48</v>
      </c>
      <c r="AL78">
        <v>2</v>
      </c>
      <c r="AM78">
        <v>2</v>
      </c>
      <c r="AN78">
        <v>2</v>
      </c>
    </row>
    <row r="79" spans="1:55">
      <c r="A79" s="22" t="s">
        <v>402</v>
      </c>
      <c r="B79" s="2" t="s">
        <v>99</v>
      </c>
      <c r="C79" s="23">
        <v>4</v>
      </c>
      <c r="D79" s="2" t="s">
        <v>225</v>
      </c>
      <c r="E79" s="2" t="s">
        <v>62</v>
      </c>
      <c r="F79" s="2" t="s">
        <v>47</v>
      </c>
      <c r="G79" s="2" t="s">
        <v>48</v>
      </c>
      <c r="H79" s="2" t="s">
        <v>56</v>
      </c>
      <c r="I79" s="2" t="s">
        <v>50</v>
      </c>
      <c r="J79" s="2" t="s">
        <v>51</v>
      </c>
      <c r="K79" s="2" t="s">
        <v>72</v>
      </c>
      <c r="L79" s="5">
        <v>360</v>
      </c>
      <c r="M79" s="5">
        <v>1531.91</v>
      </c>
      <c r="N79" s="5">
        <v>1.53</v>
      </c>
      <c r="P79" s="31" t="s">
        <v>217</v>
      </c>
      <c r="Q79" s="15"/>
      <c r="AL79">
        <v>3</v>
      </c>
      <c r="AM79">
        <v>3</v>
      </c>
      <c r="AN79">
        <v>3</v>
      </c>
      <c r="AO79">
        <v>1</v>
      </c>
    </row>
    <row r="80" spans="1:55">
      <c r="A80" s="22" t="s">
        <v>402</v>
      </c>
      <c r="B80" s="2" t="s">
        <v>99</v>
      </c>
      <c r="C80" s="23">
        <v>4</v>
      </c>
      <c r="D80" s="2" t="s">
        <v>225</v>
      </c>
      <c r="E80" s="2" t="s">
        <v>55</v>
      </c>
      <c r="F80" s="2" t="s">
        <v>47</v>
      </c>
      <c r="G80" s="2" t="s">
        <v>85</v>
      </c>
      <c r="H80" s="2" t="s">
        <v>49</v>
      </c>
      <c r="I80" s="2" t="s">
        <v>86</v>
      </c>
      <c r="J80" s="2" t="s">
        <v>51</v>
      </c>
      <c r="K80" s="2" t="s">
        <v>52</v>
      </c>
      <c r="L80" s="5">
        <v>12.5</v>
      </c>
      <c r="M80" s="5">
        <v>735.29</v>
      </c>
      <c r="N80" s="5">
        <v>0.74</v>
      </c>
      <c r="P80" s="31" t="s">
        <v>165</v>
      </c>
      <c r="Q80" s="15">
        <v>0.44</v>
      </c>
      <c r="AL80">
        <v>4</v>
      </c>
      <c r="AM80">
        <v>3</v>
      </c>
      <c r="AN80">
        <v>3</v>
      </c>
      <c r="AO80">
        <v>1</v>
      </c>
    </row>
    <row r="81" spans="1:75">
      <c r="A81" s="22" t="s">
        <v>402</v>
      </c>
      <c r="B81" s="2" t="s">
        <v>99</v>
      </c>
      <c r="C81" s="23">
        <v>4</v>
      </c>
      <c r="D81" s="2" t="s">
        <v>225</v>
      </c>
      <c r="E81" s="2" t="s">
        <v>44</v>
      </c>
      <c r="F81" s="2" t="s">
        <v>47</v>
      </c>
      <c r="G81" s="2" t="s">
        <v>85</v>
      </c>
      <c r="H81" s="2" t="s">
        <v>49</v>
      </c>
      <c r="I81" s="2" t="s">
        <v>167</v>
      </c>
      <c r="J81" s="2" t="s">
        <v>51</v>
      </c>
      <c r="K81" s="2" t="s">
        <v>52</v>
      </c>
      <c r="L81" s="5">
        <v>11</v>
      </c>
      <c r="M81" s="5">
        <v>354.84</v>
      </c>
      <c r="N81" s="5">
        <v>0.35</v>
      </c>
      <c r="P81" s="31" t="s">
        <v>147</v>
      </c>
      <c r="Q81" s="15">
        <v>0.3</v>
      </c>
      <c r="AL81">
        <v>5</v>
      </c>
      <c r="AM81">
        <v>2</v>
      </c>
      <c r="AN81">
        <v>3</v>
      </c>
      <c r="AO81">
        <v>1</v>
      </c>
    </row>
    <row r="82" spans="1:75">
      <c r="A82" s="22" t="s">
        <v>403</v>
      </c>
      <c r="B82" s="2" t="s">
        <v>131</v>
      </c>
      <c r="C82" s="23">
        <v>5</v>
      </c>
      <c r="D82" s="2" t="s">
        <v>225</v>
      </c>
      <c r="E82" s="2" t="s">
        <v>77</v>
      </c>
      <c r="F82" s="2" t="s">
        <v>47</v>
      </c>
      <c r="G82" s="2" t="s">
        <v>48</v>
      </c>
      <c r="H82" s="2" t="s">
        <v>49</v>
      </c>
      <c r="I82" s="2" t="s">
        <v>50</v>
      </c>
      <c r="J82" s="2" t="s">
        <v>51</v>
      </c>
      <c r="K82" s="2" t="s">
        <v>52</v>
      </c>
      <c r="L82" s="5">
        <v>150</v>
      </c>
      <c r="M82" s="5">
        <v>1450.68</v>
      </c>
      <c r="N82" s="5">
        <v>1.45</v>
      </c>
      <c r="P82" s="31" t="s">
        <v>50</v>
      </c>
      <c r="Q82" s="15">
        <v>13.540000000000001</v>
      </c>
    </row>
    <row r="83" spans="1:75">
      <c r="A83" s="22" t="s">
        <v>403</v>
      </c>
      <c r="B83" s="2" t="s">
        <v>131</v>
      </c>
      <c r="C83" s="23">
        <v>5</v>
      </c>
      <c r="D83" s="2" t="s">
        <v>225</v>
      </c>
      <c r="E83" s="2" t="s">
        <v>44</v>
      </c>
      <c r="F83" s="2" t="s">
        <v>47</v>
      </c>
      <c r="G83" s="2" t="s">
        <v>48</v>
      </c>
      <c r="H83" s="2" t="s">
        <v>56</v>
      </c>
      <c r="I83" s="2" t="s">
        <v>50</v>
      </c>
      <c r="J83" s="2" t="s">
        <v>93</v>
      </c>
      <c r="K83" s="2" t="s">
        <v>72</v>
      </c>
      <c r="L83" s="5">
        <v>90</v>
      </c>
      <c r="M83" s="5">
        <v>1029.75</v>
      </c>
      <c r="N83" s="5">
        <v>1.03</v>
      </c>
      <c r="P83" s="11" t="s">
        <v>225</v>
      </c>
      <c r="Q83" s="15">
        <v>112.61586122623456</v>
      </c>
    </row>
    <row r="84" spans="1:75" ht="15.75" thickBot="1">
      <c r="A84" s="22" t="s">
        <v>403</v>
      </c>
      <c r="B84" s="2" t="s">
        <v>131</v>
      </c>
      <c r="C84" s="23">
        <v>5</v>
      </c>
      <c r="D84" s="2" t="s">
        <v>225</v>
      </c>
      <c r="E84" s="2" t="s">
        <v>77</v>
      </c>
      <c r="F84" s="2" t="s">
        <v>47</v>
      </c>
      <c r="G84" s="2" t="s">
        <v>85</v>
      </c>
      <c r="H84" s="2" t="s">
        <v>49</v>
      </c>
      <c r="I84" s="2" t="s">
        <v>86</v>
      </c>
      <c r="J84" s="2" t="s">
        <v>51</v>
      </c>
      <c r="K84" s="2" t="s">
        <v>52</v>
      </c>
      <c r="L84" s="5">
        <v>36</v>
      </c>
      <c r="M84" s="5">
        <v>348.16</v>
      </c>
      <c r="N84" s="5">
        <v>0.35</v>
      </c>
      <c r="P84" s="12">
        <v>1</v>
      </c>
      <c r="Q84" s="15">
        <v>11.264567901234567</v>
      </c>
      <c r="AL84" t="s">
        <v>459</v>
      </c>
      <c r="AT84" s="56" t="s">
        <v>233</v>
      </c>
      <c r="AZ84" s="56" t="s">
        <v>234</v>
      </c>
    </row>
    <row r="85" spans="1:75" ht="15.75" thickBot="1">
      <c r="A85" s="22" t="s">
        <v>403</v>
      </c>
      <c r="B85" s="2" t="s">
        <v>131</v>
      </c>
      <c r="C85" s="23">
        <v>5</v>
      </c>
      <c r="D85" s="2" t="s">
        <v>225</v>
      </c>
      <c r="E85" s="2" t="s">
        <v>210</v>
      </c>
      <c r="F85" s="2" t="s">
        <v>47</v>
      </c>
      <c r="G85" s="2" t="s">
        <v>186</v>
      </c>
      <c r="H85" s="2" t="s">
        <v>186</v>
      </c>
      <c r="I85" s="2" t="s">
        <v>191</v>
      </c>
      <c r="J85" s="2" t="s">
        <v>186</v>
      </c>
      <c r="K85" s="2" t="s">
        <v>186</v>
      </c>
      <c r="L85" s="6"/>
      <c r="M85" s="6"/>
      <c r="N85" s="6"/>
      <c r="P85" s="14" t="s">
        <v>132</v>
      </c>
      <c r="Q85" s="15">
        <v>2.42</v>
      </c>
      <c r="AL85" t="s">
        <v>375</v>
      </c>
      <c r="AS85" s="44" t="s">
        <v>486</v>
      </c>
      <c r="AT85" s="44" t="s">
        <v>487</v>
      </c>
      <c r="AU85" s="46"/>
      <c r="AV85" s="44" t="s">
        <v>488</v>
      </c>
      <c r="AW85" s="46"/>
      <c r="AX85" s="44" t="s">
        <v>489</v>
      </c>
      <c r="AY85" s="47"/>
      <c r="AZ85" s="51" t="s">
        <v>487</v>
      </c>
      <c r="BA85" s="52"/>
      <c r="BB85" s="51" t="s">
        <v>488</v>
      </c>
      <c r="BC85" s="52"/>
      <c r="BD85" s="51" t="s">
        <v>489</v>
      </c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</row>
    <row r="86" spans="1:75">
      <c r="A86" s="22" t="s">
        <v>403</v>
      </c>
      <c r="B86" s="2" t="s">
        <v>131</v>
      </c>
      <c r="C86" s="23">
        <v>5</v>
      </c>
      <c r="D86" s="2" t="s">
        <v>225</v>
      </c>
      <c r="E86" s="2" t="s">
        <v>55</v>
      </c>
      <c r="F86" s="2" t="s">
        <v>47</v>
      </c>
      <c r="G86" s="2" t="s">
        <v>155</v>
      </c>
      <c r="H86" s="2" t="s">
        <v>156</v>
      </c>
      <c r="I86" s="2" t="s">
        <v>195</v>
      </c>
      <c r="J86" s="2" t="s">
        <v>51</v>
      </c>
      <c r="K86" s="2" t="s">
        <v>72</v>
      </c>
      <c r="L86" s="6"/>
      <c r="M86" s="6"/>
      <c r="N86" s="6"/>
      <c r="P86" s="31" t="s">
        <v>86</v>
      </c>
      <c r="Q86" s="15">
        <v>0.33</v>
      </c>
      <c r="AM86" t="s">
        <v>458</v>
      </c>
      <c r="AO86" t="s">
        <v>50</v>
      </c>
      <c r="AQ86" t="s">
        <v>134</v>
      </c>
      <c r="AS86" s="48">
        <v>1</v>
      </c>
      <c r="AT86" s="48">
        <v>0.3</v>
      </c>
      <c r="AU86" s="45"/>
      <c r="AV86" s="48">
        <v>4.2</v>
      </c>
      <c r="AW86" s="48">
        <v>1.36</v>
      </c>
      <c r="AX86" s="48">
        <v>0.36</v>
      </c>
      <c r="AY86" s="49"/>
      <c r="AZ86" s="48">
        <v>0.96</v>
      </c>
      <c r="BA86" s="48">
        <v>0.21</v>
      </c>
      <c r="BB86" s="48">
        <v>5.7</v>
      </c>
      <c r="BC86" s="48">
        <v>1.1399999999999999</v>
      </c>
      <c r="BD86" s="48">
        <v>0.33</v>
      </c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</row>
    <row r="87" spans="1:75">
      <c r="A87" s="22" t="s">
        <v>403</v>
      </c>
      <c r="B87" s="2" t="s">
        <v>131</v>
      </c>
      <c r="C87" s="23">
        <v>5</v>
      </c>
      <c r="D87" s="2" t="s">
        <v>225</v>
      </c>
      <c r="E87" s="2" t="s">
        <v>46</v>
      </c>
      <c r="F87" s="2" t="s">
        <v>47</v>
      </c>
      <c r="G87" s="2" t="s">
        <v>155</v>
      </c>
      <c r="H87" s="2" t="s">
        <v>49</v>
      </c>
      <c r="I87" s="2" t="s">
        <v>212</v>
      </c>
      <c r="J87" s="2" t="s">
        <v>51</v>
      </c>
      <c r="K87" s="2" t="s">
        <v>72</v>
      </c>
      <c r="L87" s="6"/>
      <c r="M87" s="6"/>
      <c r="N87" s="6"/>
      <c r="P87" s="31" t="s">
        <v>167</v>
      </c>
      <c r="Q87" s="15"/>
      <c r="AL87">
        <v>1</v>
      </c>
      <c r="AM87" s="35">
        <v>0.3</v>
      </c>
      <c r="AN87" s="35"/>
      <c r="AO87" s="35">
        <v>4.2</v>
      </c>
      <c r="AP87" s="35">
        <v>1.3559621430310411</v>
      </c>
      <c r="AQ87" s="35">
        <v>0.36</v>
      </c>
      <c r="AS87" s="48">
        <v>2</v>
      </c>
      <c r="AT87" s="45"/>
      <c r="AU87" s="45"/>
      <c r="AV87" s="48">
        <v>2.46</v>
      </c>
      <c r="AW87" s="48">
        <v>0.85</v>
      </c>
      <c r="AX87" s="48">
        <v>1.25</v>
      </c>
      <c r="AY87" s="49"/>
      <c r="AZ87" s="48">
        <v>2.2799999999999998</v>
      </c>
      <c r="BA87" s="48">
        <v>1.95</v>
      </c>
      <c r="BB87" s="48">
        <v>3.35</v>
      </c>
      <c r="BC87" s="48">
        <v>1.26</v>
      </c>
      <c r="BD87" s="45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</row>
    <row r="88" spans="1:75">
      <c r="A88" s="22" t="s">
        <v>403</v>
      </c>
      <c r="B88" s="2" t="s">
        <v>131</v>
      </c>
      <c r="C88" s="23">
        <v>5</v>
      </c>
      <c r="D88" s="2" t="s">
        <v>225</v>
      </c>
      <c r="E88" s="2" t="s">
        <v>62</v>
      </c>
      <c r="F88" s="2" t="s">
        <v>47</v>
      </c>
      <c r="G88" s="2" t="s">
        <v>155</v>
      </c>
      <c r="H88" s="2" t="s">
        <v>49</v>
      </c>
      <c r="I88" s="2" t="s">
        <v>213</v>
      </c>
      <c r="J88" s="2" t="s">
        <v>51</v>
      </c>
      <c r="K88" s="2" t="s">
        <v>52</v>
      </c>
      <c r="L88" s="6"/>
      <c r="M88" s="6"/>
      <c r="N88" s="6"/>
      <c r="P88" s="31" t="s">
        <v>50</v>
      </c>
      <c r="Q88" s="15">
        <v>2.09</v>
      </c>
      <c r="AL88">
        <v>2</v>
      </c>
      <c r="AM88" s="35"/>
      <c r="AN88" s="35"/>
      <c r="AO88" s="35">
        <v>2.46</v>
      </c>
      <c r="AP88" s="35"/>
      <c r="AQ88" s="35">
        <v>1.25</v>
      </c>
      <c r="AS88" s="48">
        <v>3</v>
      </c>
      <c r="AT88" s="48">
        <v>0.67</v>
      </c>
      <c r="AU88" s="48">
        <v>0.38</v>
      </c>
      <c r="AV88" s="48">
        <v>4.29</v>
      </c>
      <c r="AW88" s="48">
        <v>2.0299999999999998</v>
      </c>
      <c r="AX88" s="45"/>
      <c r="AY88" s="50"/>
      <c r="AZ88" s="48">
        <v>0.98</v>
      </c>
      <c r="BA88" s="48">
        <v>0.19</v>
      </c>
      <c r="BB88" s="48">
        <v>8.44</v>
      </c>
      <c r="BC88" s="48">
        <v>1.61</v>
      </c>
      <c r="BD88" s="48">
        <v>0.21</v>
      </c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</row>
    <row r="89" spans="1:75">
      <c r="A89" s="22" t="s">
        <v>403</v>
      </c>
      <c r="B89" s="2" t="s">
        <v>131</v>
      </c>
      <c r="C89" s="23">
        <v>5</v>
      </c>
      <c r="D89" s="2" t="s">
        <v>225</v>
      </c>
      <c r="E89" s="2" t="s">
        <v>62</v>
      </c>
      <c r="F89" s="2" t="s">
        <v>47</v>
      </c>
      <c r="G89" s="2" t="s">
        <v>155</v>
      </c>
      <c r="H89" s="2" t="s">
        <v>49</v>
      </c>
      <c r="I89" s="2" t="s">
        <v>189</v>
      </c>
      <c r="J89" s="2" t="s">
        <v>51</v>
      </c>
      <c r="K89" s="2" t="s">
        <v>52</v>
      </c>
      <c r="L89" s="6"/>
      <c r="M89" s="6"/>
      <c r="N89" s="6"/>
      <c r="P89" s="31" t="s">
        <v>195</v>
      </c>
      <c r="Q89" s="15"/>
      <c r="AL89">
        <v>3</v>
      </c>
      <c r="AM89" s="35">
        <v>0.67</v>
      </c>
      <c r="AN89" s="35">
        <v>0.37999999999999995</v>
      </c>
      <c r="AO89" s="35">
        <v>4.2924999999999995</v>
      </c>
      <c r="AP89" s="35">
        <v>2.0298250129834674</v>
      </c>
      <c r="AQ89" s="35"/>
      <c r="AS89" s="48">
        <v>4</v>
      </c>
      <c r="AT89" s="48">
        <v>0.32</v>
      </c>
      <c r="AU89" s="48">
        <v>0.12</v>
      </c>
      <c r="AV89" s="48">
        <v>5.14</v>
      </c>
      <c r="AW89" s="48">
        <v>2.35</v>
      </c>
      <c r="AX89" s="48">
        <v>1.04</v>
      </c>
      <c r="AY89" s="49"/>
      <c r="AZ89" s="48">
        <v>1.1000000000000001</v>
      </c>
      <c r="BA89" s="48">
        <v>0.41</v>
      </c>
      <c r="BB89" s="48">
        <v>8.8800000000000008</v>
      </c>
      <c r="BC89" s="48">
        <v>3.8</v>
      </c>
      <c r="BD89" s="48">
        <v>0.98</v>
      </c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</row>
    <row r="90" spans="1:75" ht="15.75" thickBot="1">
      <c r="A90" s="22" t="s">
        <v>404</v>
      </c>
      <c r="B90" s="2" t="s">
        <v>87</v>
      </c>
      <c r="C90" s="23">
        <v>1</v>
      </c>
      <c r="D90" s="2" t="s">
        <v>225</v>
      </c>
      <c r="E90" s="2" t="s">
        <v>44</v>
      </c>
      <c r="F90" s="2" t="s">
        <v>47</v>
      </c>
      <c r="G90" s="2" t="s">
        <v>85</v>
      </c>
      <c r="H90" s="2" t="s">
        <v>49</v>
      </c>
      <c r="I90" s="2" t="s">
        <v>86</v>
      </c>
      <c r="J90" s="2" t="s">
        <v>71</v>
      </c>
      <c r="K90" s="2" t="s">
        <v>52</v>
      </c>
      <c r="L90" s="5">
        <v>40</v>
      </c>
      <c r="M90" s="5">
        <v>3333.33</v>
      </c>
      <c r="N90" s="5">
        <v>3.33</v>
      </c>
      <c r="P90" s="31" t="s">
        <v>193</v>
      </c>
      <c r="Q90" s="15"/>
      <c r="AL90">
        <v>4</v>
      </c>
      <c r="AM90" s="35">
        <v>0.31666666666666665</v>
      </c>
      <c r="AN90" s="35">
        <v>0.12115187896924166</v>
      </c>
      <c r="AO90" s="35">
        <v>5.1425000000000001</v>
      </c>
      <c r="AP90" s="35">
        <v>2.3541926252256129</v>
      </c>
      <c r="AQ90" s="35">
        <v>1.04</v>
      </c>
      <c r="AS90" s="48">
        <v>5</v>
      </c>
      <c r="AT90" s="48">
        <v>0.42</v>
      </c>
      <c r="AU90" s="48">
        <v>0.05</v>
      </c>
      <c r="AV90" s="48">
        <v>3.14</v>
      </c>
      <c r="AW90" s="48">
        <v>0.84</v>
      </c>
      <c r="AX90" s="45"/>
      <c r="AY90" s="50"/>
      <c r="AZ90" s="54">
        <v>1.5</v>
      </c>
      <c r="BA90" s="54">
        <v>1.1499999999999999</v>
      </c>
      <c r="BB90" s="54">
        <v>3.79</v>
      </c>
      <c r="BC90" s="54">
        <v>0.91</v>
      </c>
      <c r="BD90" s="54">
        <v>0.25</v>
      </c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</row>
    <row r="91" spans="1:75">
      <c r="A91" s="22" t="s">
        <v>404</v>
      </c>
      <c r="B91" s="2" t="s">
        <v>87</v>
      </c>
      <c r="C91" s="23">
        <v>1</v>
      </c>
      <c r="D91" s="2" t="s">
        <v>225</v>
      </c>
      <c r="E91" s="2" t="s">
        <v>46</v>
      </c>
      <c r="F91" s="2" t="s">
        <v>47</v>
      </c>
      <c r="G91" s="2" t="s">
        <v>48</v>
      </c>
      <c r="H91" s="2" t="s">
        <v>49</v>
      </c>
      <c r="I91" s="2" t="s">
        <v>50</v>
      </c>
      <c r="J91" s="2" t="s">
        <v>80</v>
      </c>
      <c r="K91" s="2" t="s">
        <v>52</v>
      </c>
      <c r="L91" s="5">
        <v>30</v>
      </c>
      <c r="M91" s="5">
        <v>1875</v>
      </c>
      <c r="N91" s="5">
        <v>1.88</v>
      </c>
      <c r="P91" s="31" t="s">
        <v>157</v>
      </c>
      <c r="Q91" s="15"/>
      <c r="AL91">
        <v>5</v>
      </c>
      <c r="AM91" s="35">
        <v>0.42333333333333334</v>
      </c>
      <c r="AN91" s="35">
        <v>4.7022453265552926E-2</v>
      </c>
      <c r="AO91" s="35">
        <v>3.1399999999999997</v>
      </c>
      <c r="AP91" s="35">
        <v>0.84000000000000119</v>
      </c>
      <c r="AQ91" s="35"/>
      <c r="AS91" s="45"/>
      <c r="AT91" s="45"/>
      <c r="AU91" s="45"/>
      <c r="AV91" s="45"/>
      <c r="AW91" s="45"/>
      <c r="AX91" s="45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</row>
    <row r="92" spans="1:75" ht="15.75" thickBot="1">
      <c r="A92" s="22" t="s">
        <v>404</v>
      </c>
      <c r="B92" s="2" t="s">
        <v>87</v>
      </c>
      <c r="C92" s="23">
        <v>1</v>
      </c>
      <c r="D92" s="2" t="s">
        <v>225</v>
      </c>
      <c r="E92" s="2" t="s">
        <v>55</v>
      </c>
      <c r="F92" s="2" t="s">
        <v>47</v>
      </c>
      <c r="G92" s="2" t="s">
        <v>48</v>
      </c>
      <c r="H92" s="2" t="s">
        <v>49</v>
      </c>
      <c r="I92" s="2" t="s">
        <v>50</v>
      </c>
      <c r="J92" s="2" t="s">
        <v>80</v>
      </c>
      <c r="K92" s="2" t="s">
        <v>52</v>
      </c>
      <c r="L92" s="5">
        <v>30</v>
      </c>
      <c r="M92" s="5">
        <v>1500</v>
      </c>
      <c r="N92" s="5">
        <v>1.5</v>
      </c>
      <c r="P92" s="31" t="s">
        <v>194</v>
      </c>
      <c r="Q92" s="15"/>
      <c r="AL92" t="s">
        <v>374</v>
      </c>
      <c r="AM92" s="35"/>
      <c r="AN92" s="35"/>
      <c r="AO92" s="35"/>
      <c r="AP92" s="35"/>
      <c r="AQ92" s="35"/>
      <c r="AS92" s="51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53"/>
      <c r="BN92" s="53"/>
      <c r="BO92" s="53"/>
      <c r="BP92" s="53"/>
      <c r="BQ92" s="53"/>
      <c r="BR92" s="53"/>
      <c r="BS92" s="53"/>
      <c r="BT92" s="53"/>
      <c r="BU92" s="53"/>
      <c r="BV92" s="53"/>
      <c r="BW92" s="53"/>
    </row>
    <row r="93" spans="1:75">
      <c r="A93" s="22" t="s">
        <v>404</v>
      </c>
      <c r="B93" s="2" t="s">
        <v>87</v>
      </c>
      <c r="C93" s="23">
        <v>1</v>
      </c>
      <c r="D93" s="2" t="s">
        <v>225</v>
      </c>
      <c r="E93" s="2" t="s">
        <v>44</v>
      </c>
      <c r="F93" s="2" t="s">
        <v>47</v>
      </c>
      <c r="G93" s="2" t="s">
        <v>48</v>
      </c>
      <c r="H93" s="2" t="s">
        <v>49</v>
      </c>
      <c r="I93" s="2" t="s">
        <v>50</v>
      </c>
      <c r="J93" s="2" t="s">
        <v>51</v>
      </c>
      <c r="K93" s="2" t="s">
        <v>52</v>
      </c>
      <c r="L93" s="5">
        <v>120</v>
      </c>
      <c r="M93" s="5">
        <v>1234.57</v>
      </c>
      <c r="N93" s="5">
        <v>1.2345679012345678</v>
      </c>
      <c r="P93" s="14" t="s">
        <v>87</v>
      </c>
      <c r="Q93" s="15">
        <v>8.8445679012345693</v>
      </c>
      <c r="AM93" t="s">
        <v>458</v>
      </c>
      <c r="AO93" t="s">
        <v>50</v>
      </c>
      <c r="AQ93" t="s">
        <v>134</v>
      </c>
      <c r="AS93" s="48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</row>
    <row r="94" spans="1:75">
      <c r="A94" s="22" t="s">
        <v>404</v>
      </c>
      <c r="B94" s="2" t="s">
        <v>87</v>
      </c>
      <c r="C94" s="23">
        <v>1</v>
      </c>
      <c r="D94" s="2" t="s">
        <v>225</v>
      </c>
      <c r="E94" s="2" t="s">
        <v>46</v>
      </c>
      <c r="F94" s="2" t="s">
        <v>47</v>
      </c>
      <c r="G94" s="2" t="s">
        <v>85</v>
      </c>
      <c r="H94" s="2" t="s">
        <v>49</v>
      </c>
      <c r="I94" s="2" t="s">
        <v>86</v>
      </c>
      <c r="J94" s="2" t="s">
        <v>71</v>
      </c>
      <c r="K94" s="2" t="s">
        <v>52</v>
      </c>
      <c r="L94" s="5">
        <v>8</v>
      </c>
      <c r="M94" s="5">
        <v>500</v>
      </c>
      <c r="N94" s="5">
        <v>0.5</v>
      </c>
      <c r="P94" s="31" t="s">
        <v>86</v>
      </c>
      <c r="Q94" s="15">
        <v>4.2300000000000004</v>
      </c>
      <c r="AL94">
        <v>1</v>
      </c>
      <c r="AM94" s="35">
        <v>0.96</v>
      </c>
      <c r="AN94" s="35">
        <v>0.20518284528683217</v>
      </c>
      <c r="AO94" s="35">
        <v>5.6999999999999993</v>
      </c>
      <c r="AP94" s="35">
        <v>1.1376364387038005</v>
      </c>
      <c r="AQ94" s="35">
        <v>0.33</v>
      </c>
      <c r="AS94" s="48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</row>
    <row r="95" spans="1:75">
      <c r="A95" s="22" t="s">
        <v>404</v>
      </c>
      <c r="B95" s="2" t="s">
        <v>87</v>
      </c>
      <c r="C95" s="23">
        <v>1</v>
      </c>
      <c r="D95" s="2" t="s">
        <v>225</v>
      </c>
      <c r="E95" s="2" t="s">
        <v>55</v>
      </c>
      <c r="F95" s="2" t="s">
        <v>47</v>
      </c>
      <c r="G95" s="2" t="s">
        <v>85</v>
      </c>
      <c r="H95" s="2" t="s">
        <v>49</v>
      </c>
      <c r="I95" s="2" t="s">
        <v>86</v>
      </c>
      <c r="J95" s="2" t="s">
        <v>71</v>
      </c>
      <c r="K95" s="2" t="s">
        <v>52</v>
      </c>
      <c r="L95" s="5">
        <v>8</v>
      </c>
      <c r="M95" s="5">
        <v>400</v>
      </c>
      <c r="N95" s="5">
        <v>0.4</v>
      </c>
      <c r="P95" s="31" t="s">
        <v>50</v>
      </c>
      <c r="Q95" s="15">
        <v>4.6145679012345679</v>
      </c>
      <c r="AL95">
        <v>2</v>
      </c>
      <c r="AM95" s="35">
        <v>2.2800000000000002</v>
      </c>
      <c r="AN95" s="35">
        <v>1.9499999999999997</v>
      </c>
      <c r="AO95" s="35">
        <v>3.3522839506172839</v>
      </c>
      <c r="AP95" s="35">
        <v>1.2622839506172838</v>
      </c>
      <c r="AQ95" s="35"/>
      <c r="AS95" s="48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</row>
    <row r="96" spans="1:75">
      <c r="A96" s="22" t="s">
        <v>405</v>
      </c>
      <c r="B96" s="2" t="s">
        <v>53</v>
      </c>
      <c r="C96" s="23">
        <v>3</v>
      </c>
      <c r="D96" s="2" t="s">
        <v>225</v>
      </c>
      <c r="E96" s="2" t="s">
        <v>46</v>
      </c>
      <c r="F96" s="2" t="s">
        <v>47</v>
      </c>
      <c r="G96" s="2" t="s">
        <v>48</v>
      </c>
      <c r="H96" s="2" t="s">
        <v>49</v>
      </c>
      <c r="I96" s="2" t="s">
        <v>50</v>
      </c>
      <c r="J96" s="2" t="s">
        <v>51</v>
      </c>
      <c r="K96" s="2" t="s">
        <v>52</v>
      </c>
      <c r="L96" s="5">
        <v>150</v>
      </c>
      <c r="M96" s="5">
        <v>7894.74</v>
      </c>
      <c r="N96" s="5">
        <v>7.89</v>
      </c>
      <c r="P96" s="12">
        <v>2</v>
      </c>
      <c r="Q96" s="15">
        <v>28.450000000000003</v>
      </c>
      <c r="AL96">
        <v>3</v>
      </c>
      <c r="AM96" s="35">
        <v>0.97666666666666668</v>
      </c>
      <c r="AN96" s="35">
        <v>0.19462214102659994</v>
      </c>
      <c r="AO96" s="35">
        <v>8.4366666666666674</v>
      </c>
      <c r="AP96" s="35">
        <v>1.6117312982559395</v>
      </c>
      <c r="AQ96" s="35">
        <v>0.21</v>
      </c>
      <c r="AS96" s="48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</row>
    <row r="97" spans="1:75" ht="15.75" thickBot="1">
      <c r="A97" s="22" t="s">
        <v>405</v>
      </c>
      <c r="B97" s="2" t="s">
        <v>53</v>
      </c>
      <c r="C97" s="23">
        <v>3</v>
      </c>
      <c r="D97" s="2" t="s">
        <v>225</v>
      </c>
      <c r="E97" s="2" t="s">
        <v>44</v>
      </c>
      <c r="F97" s="2" t="s">
        <v>47</v>
      </c>
      <c r="G97" s="2" t="s">
        <v>48</v>
      </c>
      <c r="H97" s="2" t="s">
        <v>49</v>
      </c>
      <c r="I97" s="2" t="s">
        <v>50</v>
      </c>
      <c r="J97" s="2" t="s">
        <v>51</v>
      </c>
      <c r="K97" s="2" t="s">
        <v>52</v>
      </c>
      <c r="L97" s="5">
        <v>135</v>
      </c>
      <c r="M97" s="5">
        <v>2872.34</v>
      </c>
      <c r="N97" s="5">
        <v>2.87</v>
      </c>
      <c r="P97" s="14" t="s">
        <v>81</v>
      </c>
      <c r="Q97" s="15">
        <v>13.120000000000001</v>
      </c>
      <c r="AL97">
        <v>4</v>
      </c>
      <c r="AM97" s="35">
        <v>1.0966666666666667</v>
      </c>
      <c r="AN97" s="35">
        <v>0.40915902912084351</v>
      </c>
      <c r="AO97" s="35">
        <v>8.8766666666666669</v>
      </c>
      <c r="AP97" s="35">
        <v>3.8033946825317919</v>
      </c>
      <c r="AQ97" s="35">
        <v>0.98</v>
      </c>
      <c r="AS97" s="54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</row>
    <row r="98" spans="1:75">
      <c r="A98" s="22" t="s">
        <v>405</v>
      </c>
      <c r="B98" s="2" t="s">
        <v>53</v>
      </c>
      <c r="C98" s="23">
        <v>3</v>
      </c>
      <c r="D98" s="2" t="s">
        <v>225</v>
      </c>
      <c r="E98" s="2" t="s">
        <v>55</v>
      </c>
      <c r="F98" s="2" t="s">
        <v>47</v>
      </c>
      <c r="G98" s="2" t="s">
        <v>48</v>
      </c>
      <c r="H98" s="2" t="s">
        <v>56</v>
      </c>
      <c r="I98" s="2" t="s">
        <v>50</v>
      </c>
      <c r="J98" s="2" t="s">
        <v>51</v>
      </c>
      <c r="K98" s="2" t="s">
        <v>52</v>
      </c>
      <c r="L98" s="5">
        <v>300</v>
      </c>
      <c r="M98" s="5">
        <v>2654.87</v>
      </c>
      <c r="N98" s="5">
        <v>2.65</v>
      </c>
      <c r="P98" s="31" t="s">
        <v>189</v>
      </c>
      <c r="Q98" s="15"/>
      <c r="AL98">
        <v>5</v>
      </c>
      <c r="AM98" s="35">
        <v>1.4950000000000001</v>
      </c>
      <c r="AN98" s="35">
        <v>1.1449999999999998</v>
      </c>
      <c r="AO98" s="35">
        <v>3.7870977750000008</v>
      </c>
      <c r="AP98" s="35">
        <v>0.90754037329473514</v>
      </c>
      <c r="AQ98" s="35">
        <v>0.25</v>
      </c>
    </row>
    <row r="99" spans="1:75">
      <c r="A99" s="22" t="s">
        <v>405</v>
      </c>
      <c r="B99" s="2" t="s">
        <v>53</v>
      </c>
      <c r="C99" s="23">
        <v>3</v>
      </c>
      <c r="D99" s="2" t="s">
        <v>225</v>
      </c>
      <c r="E99" s="2" t="s">
        <v>44</v>
      </c>
      <c r="F99" s="2" t="s">
        <v>47</v>
      </c>
      <c r="G99" s="2" t="s">
        <v>85</v>
      </c>
      <c r="H99" s="2" t="s">
        <v>49</v>
      </c>
      <c r="I99" s="2" t="s">
        <v>86</v>
      </c>
      <c r="J99" s="2" t="s">
        <v>51</v>
      </c>
      <c r="K99" s="2" t="s">
        <v>52</v>
      </c>
      <c r="L99" s="5">
        <v>62</v>
      </c>
      <c r="M99" s="5">
        <v>1319.15</v>
      </c>
      <c r="N99" s="5">
        <v>1.32</v>
      </c>
      <c r="P99" s="31" t="s">
        <v>86</v>
      </c>
      <c r="Q99" s="15">
        <v>1.25</v>
      </c>
    </row>
    <row r="100" spans="1:75">
      <c r="A100" s="22" t="s">
        <v>405</v>
      </c>
      <c r="B100" s="2" t="s">
        <v>53</v>
      </c>
      <c r="C100" s="23">
        <v>3</v>
      </c>
      <c r="D100" s="2" t="s">
        <v>225</v>
      </c>
      <c r="E100" s="2" t="s">
        <v>44</v>
      </c>
      <c r="F100" s="2" t="s">
        <v>47</v>
      </c>
      <c r="G100" s="2" t="s">
        <v>85</v>
      </c>
      <c r="H100" s="2" t="s">
        <v>49</v>
      </c>
      <c r="I100" s="2" t="s">
        <v>134</v>
      </c>
      <c r="J100" s="2" t="s">
        <v>51</v>
      </c>
      <c r="K100" s="2" t="s">
        <v>52</v>
      </c>
      <c r="L100" s="5">
        <v>46</v>
      </c>
      <c r="M100" s="5">
        <v>978.72</v>
      </c>
      <c r="N100" s="5">
        <v>0.98</v>
      </c>
      <c r="P100" s="31" t="s">
        <v>187</v>
      </c>
      <c r="Q100" s="15"/>
    </row>
    <row r="101" spans="1:75">
      <c r="A101" s="22" t="s">
        <v>405</v>
      </c>
      <c r="B101" s="2" t="s">
        <v>53</v>
      </c>
      <c r="C101" s="23">
        <v>3</v>
      </c>
      <c r="D101" s="2" t="s">
        <v>225</v>
      </c>
      <c r="E101" s="2" t="s">
        <v>55</v>
      </c>
      <c r="F101" s="2" t="s">
        <v>47</v>
      </c>
      <c r="G101" s="2" t="s">
        <v>85</v>
      </c>
      <c r="H101" s="2" t="s">
        <v>156</v>
      </c>
      <c r="I101" s="2" t="s">
        <v>86</v>
      </c>
      <c r="J101" s="2" t="s">
        <v>160</v>
      </c>
      <c r="K101" s="2" t="s">
        <v>52</v>
      </c>
      <c r="L101" s="5">
        <v>63</v>
      </c>
      <c r="M101" s="5">
        <v>557.52</v>
      </c>
      <c r="N101" s="5">
        <v>0.56000000000000005</v>
      </c>
      <c r="P101" s="31" t="s">
        <v>191</v>
      </c>
      <c r="Q101" s="15"/>
    </row>
    <row r="102" spans="1:75">
      <c r="A102" s="22" t="s">
        <v>405</v>
      </c>
      <c r="B102" s="2" t="s">
        <v>53</v>
      </c>
      <c r="C102" s="23">
        <v>3</v>
      </c>
      <c r="D102" s="2" t="s">
        <v>225</v>
      </c>
      <c r="E102" s="2" t="s">
        <v>46</v>
      </c>
      <c r="F102" s="2" t="s">
        <v>47</v>
      </c>
      <c r="G102" s="2" t="s">
        <v>155</v>
      </c>
      <c r="H102" s="2" t="s">
        <v>49</v>
      </c>
      <c r="I102" s="2" t="s">
        <v>189</v>
      </c>
      <c r="J102" s="2" t="s">
        <v>51</v>
      </c>
      <c r="K102" s="2" t="s">
        <v>52</v>
      </c>
      <c r="L102" s="6"/>
      <c r="M102" s="6"/>
      <c r="N102" s="6"/>
      <c r="P102" s="31" t="s">
        <v>50</v>
      </c>
      <c r="Q102" s="15">
        <v>11.66</v>
      </c>
    </row>
    <row r="103" spans="1:75">
      <c r="A103" s="22" t="s">
        <v>406</v>
      </c>
      <c r="B103" s="2" t="s">
        <v>106</v>
      </c>
      <c r="C103" s="23">
        <v>3</v>
      </c>
      <c r="D103" s="2" t="s">
        <v>226</v>
      </c>
      <c r="E103" s="2" t="s">
        <v>62</v>
      </c>
      <c r="F103" s="2" t="s">
        <v>47</v>
      </c>
      <c r="G103" s="2" t="s">
        <v>48</v>
      </c>
      <c r="H103" s="2" t="s">
        <v>49</v>
      </c>
      <c r="I103" s="2" t="s">
        <v>50</v>
      </c>
      <c r="J103" s="2" t="s">
        <v>51</v>
      </c>
      <c r="K103" s="2" t="s">
        <v>52</v>
      </c>
      <c r="L103" s="5">
        <v>270</v>
      </c>
      <c r="M103" s="5">
        <v>2368.42</v>
      </c>
      <c r="N103" s="5">
        <v>2.37</v>
      </c>
      <c r="P103" s="31" t="s">
        <v>134</v>
      </c>
      <c r="Q103" s="15">
        <v>0.21</v>
      </c>
    </row>
    <row r="104" spans="1:75">
      <c r="A104" s="22" t="s">
        <v>406</v>
      </c>
      <c r="B104" s="2" t="s">
        <v>106</v>
      </c>
      <c r="C104" s="23">
        <v>3</v>
      </c>
      <c r="D104" s="2" t="s">
        <v>226</v>
      </c>
      <c r="E104" s="2" t="s">
        <v>46</v>
      </c>
      <c r="F104" s="2" t="s">
        <v>47</v>
      </c>
      <c r="G104" s="2" t="s">
        <v>48</v>
      </c>
      <c r="H104" s="2" t="s">
        <v>56</v>
      </c>
      <c r="I104" s="2" t="s">
        <v>50</v>
      </c>
      <c r="J104" s="2" t="s">
        <v>51</v>
      </c>
      <c r="K104" s="2" t="s">
        <v>52</v>
      </c>
      <c r="L104" s="5">
        <v>125</v>
      </c>
      <c r="M104" s="5">
        <v>2192.98</v>
      </c>
      <c r="N104" s="5">
        <v>2.19</v>
      </c>
      <c r="P104" s="14" t="s">
        <v>90</v>
      </c>
      <c r="Q104" s="15">
        <v>7.9300000000000006</v>
      </c>
    </row>
    <row r="105" spans="1:75">
      <c r="A105" s="22" t="s">
        <v>406</v>
      </c>
      <c r="B105" s="2" t="s">
        <v>106</v>
      </c>
      <c r="C105" s="23">
        <v>3</v>
      </c>
      <c r="D105" s="2" t="s">
        <v>226</v>
      </c>
      <c r="E105" s="2" t="s">
        <v>46</v>
      </c>
      <c r="F105" s="2" t="s">
        <v>47</v>
      </c>
      <c r="G105" s="2" t="s">
        <v>48</v>
      </c>
      <c r="H105" s="2" t="s">
        <v>49</v>
      </c>
      <c r="I105" s="2" t="s">
        <v>150</v>
      </c>
      <c r="J105" s="2" t="s">
        <v>51</v>
      </c>
      <c r="K105" s="2" t="s">
        <v>52</v>
      </c>
      <c r="L105" s="5">
        <v>50</v>
      </c>
      <c r="M105" s="5">
        <v>877.19</v>
      </c>
      <c r="N105" s="5">
        <v>0.88</v>
      </c>
      <c r="P105" s="31" t="s">
        <v>86</v>
      </c>
      <c r="Q105" s="15">
        <v>1.08</v>
      </c>
    </row>
    <row r="106" spans="1:75">
      <c r="A106" s="22" t="s">
        <v>406</v>
      </c>
      <c r="B106" s="2" t="s">
        <v>106</v>
      </c>
      <c r="C106" s="23">
        <v>3</v>
      </c>
      <c r="D106" s="2" t="s">
        <v>226</v>
      </c>
      <c r="E106" s="2" t="s">
        <v>55</v>
      </c>
      <c r="F106" s="2" t="s">
        <v>47</v>
      </c>
      <c r="G106" s="2" t="s">
        <v>48</v>
      </c>
      <c r="H106" s="2" t="s">
        <v>56</v>
      </c>
      <c r="I106" s="2" t="s">
        <v>50</v>
      </c>
      <c r="J106" s="2" t="s">
        <v>51</v>
      </c>
      <c r="K106" s="2" t="s">
        <v>72</v>
      </c>
      <c r="L106" s="5">
        <v>200</v>
      </c>
      <c r="M106" s="5">
        <v>694.44</v>
      </c>
      <c r="N106" s="5">
        <v>0.69</v>
      </c>
      <c r="P106" s="31" t="s">
        <v>50</v>
      </c>
      <c r="Q106" s="15">
        <v>6.8500000000000005</v>
      </c>
    </row>
    <row r="107" spans="1:75">
      <c r="A107" s="22" t="s">
        <v>406</v>
      </c>
      <c r="B107" s="2" t="s">
        <v>106</v>
      </c>
      <c r="C107" s="23">
        <v>3</v>
      </c>
      <c r="D107" s="2" t="s">
        <v>226</v>
      </c>
      <c r="E107" s="2" t="s">
        <v>62</v>
      </c>
      <c r="F107" s="2" t="s">
        <v>47</v>
      </c>
      <c r="G107" s="2" t="s">
        <v>85</v>
      </c>
      <c r="H107" s="2" t="s">
        <v>49</v>
      </c>
      <c r="I107" s="2" t="s">
        <v>86</v>
      </c>
      <c r="J107" s="2" t="s">
        <v>169</v>
      </c>
      <c r="K107" s="2" t="s">
        <v>52</v>
      </c>
      <c r="L107" s="5">
        <v>44</v>
      </c>
      <c r="M107" s="5">
        <v>385.96</v>
      </c>
      <c r="N107" s="5">
        <v>0.39</v>
      </c>
      <c r="P107" s="14" t="s">
        <v>73</v>
      </c>
      <c r="Q107" s="15">
        <v>7.3999999999999995</v>
      </c>
    </row>
    <row r="108" spans="1:75">
      <c r="A108" s="22" t="s">
        <v>406</v>
      </c>
      <c r="B108" s="2" t="s">
        <v>106</v>
      </c>
      <c r="C108" s="23">
        <v>3</v>
      </c>
      <c r="D108" s="2" t="s">
        <v>226</v>
      </c>
      <c r="E108" s="2" t="s">
        <v>44</v>
      </c>
      <c r="F108" s="2" t="s">
        <v>47</v>
      </c>
      <c r="G108" s="2" t="s">
        <v>155</v>
      </c>
      <c r="H108" s="2" t="s">
        <v>156</v>
      </c>
      <c r="I108" s="2" t="s">
        <v>157</v>
      </c>
      <c r="J108" s="2" t="s">
        <v>214</v>
      </c>
      <c r="K108" s="2" t="s">
        <v>72</v>
      </c>
      <c r="L108" s="6"/>
      <c r="M108" s="6"/>
      <c r="N108" s="6"/>
      <c r="P108" s="31" t="s">
        <v>86</v>
      </c>
      <c r="Q108" s="15">
        <v>0.6</v>
      </c>
    </row>
    <row r="109" spans="1:75">
      <c r="A109" s="22" t="s">
        <v>406</v>
      </c>
      <c r="B109" s="2" t="s">
        <v>106</v>
      </c>
      <c r="C109" s="23">
        <v>3</v>
      </c>
      <c r="D109" s="2" t="s">
        <v>226</v>
      </c>
      <c r="E109" s="2" t="s">
        <v>77</v>
      </c>
      <c r="F109" s="2" t="s">
        <v>47</v>
      </c>
      <c r="G109" s="2" t="s">
        <v>155</v>
      </c>
      <c r="H109" s="2" t="s">
        <v>49</v>
      </c>
      <c r="I109" s="2" t="s">
        <v>189</v>
      </c>
      <c r="J109" s="2" t="s">
        <v>51</v>
      </c>
      <c r="K109" s="2" t="s">
        <v>72</v>
      </c>
      <c r="L109" s="6"/>
      <c r="M109" s="6"/>
      <c r="N109" s="6"/>
      <c r="P109" s="31" t="s">
        <v>50</v>
      </c>
      <c r="Q109" s="15">
        <v>6.8</v>
      </c>
    </row>
    <row r="110" spans="1:75">
      <c r="A110" s="22" t="s">
        <v>407</v>
      </c>
      <c r="B110" s="2" t="s">
        <v>116</v>
      </c>
      <c r="C110" s="23">
        <v>4</v>
      </c>
      <c r="D110" s="2" t="s">
        <v>226</v>
      </c>
      <c r="E110" s="2" t="s">
        <v>55</v>
      </c>
      <c r="F110" s="2" t="s">
        <v>47</v>
      </c>
      <c r="G110" s="2" t="s">
        <v>48</v>
      </c>
      <c r="H110" s="2" t="s">
        <v>115</v>
      </c>
      <c r="I110" s="2" t="s">
        <v>50</v>
      </c>
      <c r="J110" s="2" t="s">
        <v>51</v>
      </c>
      <c r="K110" s="2" t="s">
        <v>52</v>
      </c>
      <c r="L110" s="5">
        <v>270</v>
      </c>
      <c r="M110" s="5">
        <v>1777.49</v>
      </c>
      <c r="N110" s="5">
        <v>1.78</v>
      </c>
      <c r="P110" s="31" t="s">
        <v>206</v>
      </c>
      <c r="Q110" s="15"/>
    </row>
    <row r="111" spans="1:75">
      <c r="A111" s="22" t="s">
        <v>407</v>
      </c>
      <c r="B111" s="2" t="s">
        <v>116</v>
      </c>
      <c r="C111" s="23">
        <v>4</v>
      </c>
      <c r="D111" s="2" t="s">
        <v>226</v>
      </c>
      <c r="E111" s="2" t="s">
        <v>55</v>
      </c>
      <c r="F111" s="2" t="s">
        <v>47</v>
      </c>
      <c r="G111" s="2" t="s">
        <v>85</v>
      </c>
      <c r="H111" s="2" t="s">
        <v>49</v>
      </c>
      <c r="I111" s="2" t="s">
        <v>165</v>
      </c>
      <c r="J111" s="2" t="s">
        <v>51</v>
      </c>
      <c r="K111" s="2" t="s">
        <v>52</v>
      </c>
      <c r="L111" s="5">
        <v>48</v>
      </c>
      <c r="M111" s="5">
        <v>316</v>
      </c>
      <c r="N111" s="5">
        <v>0.32</v>
      </c>
      <c r="P111" s="12">
        <v>3</v>
      </c>
      <c r="Q111" s="15">
        <v>31.3</v>
      </c>
    </row>
    <row r="112" spans="1:75">
      <c r="A112" s="22" t="s">
        <v>408</v>
      </c>
      <c r="B112" s="2" t="s">
        <v>111</v>
      </c>
      <c r="C112" s="23">
        <v>4</v>
      </c>
      <c r="D112" s="2" t="s">
        <v>226</v>
      </c>
      <c r="E112" s="2" t="s">
        <v>62</v>
      </c>
      <c r="F112" s="2" t="s">
        <v>47</v>
      </c>
      <c r="G112" s="2" t="s">
        <v>48</v>
      </c>
      <c r="H112" s="2" t="s">
        <v>49</v>
      </c>
      <c r="I112" s="2" t="s">
        <v>50</v>
      </c>
      <c r="J112" s="2" t="s">
        <v>51</v>
      </c>
      <c r="K112" s="2" t="s">
        <v>72</v>
      </c>
      <c r="L112" s="5">
        <v>400</v>
      </c>
      <c r="M112" s="5">
        <v>1904.76</v>
      </c>
      <c r="N112" s="5">
        <v>1.9</v>
      </c>
      <c r="P112" s="14" t="s">
        <v>58</v>
      </c>
      <c r="Q112" s="15">
        <v>12.81</v>
      </c>
    </row>
    <row r="113" spans="1:17">
      <c r="A113" s="22" t="s">
        <v>408</v>
      </c>
      <c r="B113" s="2" t="s">
        <v>111</v>
      </c>
      <c r="C113" s="23">
        <v>4</v>
      </c>
      <c r="D113" s="2" t="s">
        <v>226</v>
      </c>
      <c r="E113" s="2" t="s">
        <v>77</v>
      </c>
      <c r="F113" s="2" t="s">
        <v>47</v>
      </c>
      <c r="G113" s="2" t="s">
        <v>48</v>
      </c>
      <c r="H113" s="2" t="s">
        <v>49</v>
      </c>
      <c r="I113" s="2" t="s">
        <v>50</v>
      </c>
      <c r="J113" s="2" t="s">
        <v>51</v>
      </c>
      <c r="K113" s="2" t="s">
        <v>72</v>
      </c>
      <c r="L113" s="5">
        <v>120</v>
      </c>
      <c r="M113" s="5">
        <v>1071.43</v>
      </c>
      <c r="N113" s="5">
        <v>1.07</v>
      </c>
      <c r="P113" s="31" t="s">
        <v>86</v>
      </c>
      <c r="Q113" s="15">
        <v>0.90999999999999992</v>
      </c>
    </row>
    <row r="114" spans="1:17">
      <c r="A114" s="22" t="s">
        <v>408</v>
      </c>
      <c r="B114" s="2" t="s">
        <v>111</v>
      </c>
      <c r="C114" s="23">
        <v>4</v>
      </c>
      <c r="D114" s="2" t="s">
        <v>226</v>
      </c>
      <c r="E114" s="2" t="s">
        <v>55</v>
      </c>
      <c r="F114" s="2" t="s">
        <v>47</v>
      </c>
      <c r="G114" s="2" t="s">
        <v>48</v>
      </c>
      <c r="H114" s="2" t="s">
        <v>56</v>
      </c>
      <c r="I114" s="2" t="s">
        <v>50</v>
      </c>
      <c r="J114" s="2" t="s">
        <v>139</v>
      </c>
      <c r="K114" s="2" t="s">
        <v>52</v>
      </c>
      <c r="L114" s="5">
        <v>180</v>
      </c>
      <c r="M114" s="5">
        <v>803.57</v>
      </c>
      <c r="N114" s="5">
        <v>0.8</v>
      </c>
      <c r="P114" s="31" t="s">
        <v>50</v>
      </c>
      <c r="Q114" s="15">
        <v>11.9</v>
      </c>
    </row>
    <row r="115" spans="1:17">
      <c r="A115" s="22" t="s">
        <v>408</v>
      </c>
      <c r="B115" s="2" t="s">
        <v>111</v>
      </c>
      <c r="C115" s="23">
        <v>4</v>
      </c>
      <c r="D115" s="2" t="s">
        <v>226</v>
      </c>
      <c r="E115" s="2" t="s">
        <v>44</v>
      </c>
      <c r="F115" s="2" t="s">
        <v>47</v>
      </c>
      <c r="G115" s="2" t="s">
        <v>155</v>
      </c>
      <c r="H115" s="2" t="s">
        <v>156</v>
      </c>
      <c r="I115" s="2" t="s">
        <v>157</v>
      </c>
      <c r="J115" s="2" t="s">
        <v>51</v>
      </c>
      <c r="K115" s="2" t="s">
        <v>72</v>
      </c>
      <c r="L115" s="5">
        <v>300</v>
      </c>
      <c r="M115" s="5">
        <v>612.24</v>
      </c>
      <c r="N115" s="5">
        <v>0.61</v>
      </c>
      <c r="P115" s="14" t="s">
        <v>133</v>
      </c>
      <c r="Q115" s="15">
        <v>2.2200000000000002</v>
      </c>
    </row>
    <row r="116" spans="1:17">
      <c r="A116" s="22" t="s">
        <v>408</v>
      </c>
      <c r="B116" s="2" t="s">
        <v>111</v>
      </c>
      <c r="C116" s="23">
        <v>4</v>
      </c>
      <c r="D116" s="2" t="s">
        <v>226</v>
      </c>
      <c r="E116" s="2" t="s">
        <v>46</v>
      </c>
      <c r="F116" s="2" t="s">
        <v>47</v>
      </c>
      <c r="G116" s="2" t="s">
        <v>48</v>
      </c>
      <c r="H116" s="2" t="s">
        <v>56</v>
      </c>
      <c r="I116" s="2" t="s">
        <v>50</v>
      </c>
      <c r="J116" s="2" t="s">
        <v>139</v>
      </c>
      <c r="K116" s="2" t="s">
        <v>72</v>
      </c>
      <c r="L116" s="5">
        <v>130</v>
      </c>
      <c r="M116" s="5">
        <v>580.36</v>
      </c>
      <c r="N116" s="5">
        <v>0.57999999999999996</v>
      </c>
      <c r="P116" s="31" t="s">
        <v>86</v>
      </c>
      <c r="Q116" s="15">
        <v>0.5</v>
      </c>
    </row>
    <row r="117" spans="1:17">
      <c r="A117" s="22" t="s">
        <v>408</v>
      </c>
      <c r="B117" s="2" t="s">
        <v>111</v>
      </c>
      <c r="C117" s="23">
        <v>4</v>
      </c>
      <c r="D117" s="2" t="s">
        <v>226</v>
      </c>
      <c r="E117" s="2" t="s">
        <v>55</v>
      </c>
      <c r="F117" s="2" t="s">
        <v>47</v>
      </c>
      <c r="G117" s="2" t="s">
        <v>85</v>
      </c>
      <c r="H117" s="2" t="s">
        <v>49</v>
      </c>
      <c r="I117" s="2" t="s">
        <v>86</v>
      </c>
      <c r="J117" s="2" t="s">
        <v>51</v>
      </c>
      <c r="K117" s="2" t="s">
        <v>52</v>
      </c>
      <c r="L117" s="5">
        <v>67</v>
      </c>
      <c r="M117" s="5">
        <v>299.11</v>
      </c>
      <c r="N117" s="5">
        <v>0.3</v>
      </c>
      <c r="P117" s="31" t="s">
        <v>50</v>
      </c>
      <c r="Q117" s="15">
        <v>1.32</v>
      </c>
    </row>
    <row r="118" spans="1:17">
      <c r="A118" s="22" t="s">
        <v>409</v>
      </c>
      <c r="B118" s="2" t="s">
        <v>141</v>
      </c>
      <c r="C118" s="23">
        <v>2</v>
      </c>
      <c r="D118" s="2" t="s">
        <v>226</v>
      </c>
      <c r="E118" s="2" t="s">
        <v>44</v>
      </c>
      <c r="F118" s="2" t="s">
        <v>47</v>
      </c>
      <c r="G118" s="2" t="s">
        <v>48</v>
      </c>
      <c r="H118" s="2" t="s">
        <v>49</v>
      </c>
      <c r="I118" s="2" t="s">
        <v>50</v>
      </c>
      <c r="J118" s="2" t="s">
        <v>51</v>
      </c>
      <c r="K118" s="2" t="s">
        <v>72</v>
      </c>
      <c r="L118" s="5">
        <v>720</v>
      </c>
      <c r="M118" s="5">
        <v>1183.43</v>
      </c>
      <c r="N118" s="5">
        <v>1.18</v>
      </c>
      <c r="P118" s="31" t="s">
        <v>209</v>
      </c>
      <c r="Q118" s="15"/>
    </row>
    <row r="119" spans="1:17">
      <c r="A119" s="22" t="s">
        <v>409</v>
      </c>
      <c r="B119" s="2" t="s">
        <v>141</v>
      </c>
      <c r="C119" s="23">
        <v>2</v>
      </c>
      <c r="D119" s="2" t="s">
        <v>226</v>
      </c>
      <c r="E119" s="2" t="s">
        <v>46</v>
      </c>
      <c r="F119" s="2" t="s">
        <v>47</v>
      </c>
      <c r="G119" s="2" t="s">
        <v>48</v>
      </c>
      <c r="H119" s="2" t="s">
        <v>115</v>
      </c>
      <c r="I119" s="2" t="s">
        <v>50</v>
      </c>
      <c r="J119" s="2" t="s">
        <v>51</v>
      </c>
      <c r="K119" s="2" t="s">
        <v>72</v>
      </c>
      <c r="L119" s="5">
        <v>405</v>
      </c>
      <c r="M119" s="5">
        <v>1128.76</v>
      </c>
      <c r="N119" s="5">
        <v>1.1299999999999999</v>
      </c>
      <c r="P119" s="31" t="s">
        <v>168</v>
      </c>
      <c r="Q119" s="15">
        <v>0.4</v>
      </c>
    </row>
    <row r="120" spans="1:17">
      <c r="A120" s="22" t="s">
        <v>409</v>
      </c>
      <c r="B120" s="2" t="s">
        <v>141</v>
      </c>
      <c r="C120" s="23">
        <v>2</v>
      </c>
      <c r="D120" s="2" t="s">
        <v>226</v>
      </c>
      <c r="E120" s="2" t="s">
        <v>55</v>
      </c>
      <c r="F120" s="2" t="s">
        <v>47</v>
      </c>
      <c r="G120" s="2" t="s">
        <v>205</v>
      </c>
      <c r="H120" s="2" t="s">
        <v>49</v>
      </c>
      <c r="I120" s="2" t="s">
        <v>206</v>
      </c>
      <c r="J120" s="2" t="s">
        <v>51</v>
      </c>
      <c r="K120" s="2" t="s">
        <v>72</v>
      </c>
      <c r="L120" s="6"/>
      <c r="M120" s="6"/>
      <c r="N120" s="6"/>
      <c r="P120" s="14" t="s">
        <v>53</v>
      </c>
      <c r="Q120" s="15">
        <v>16.27</v>
      </c>
    </row>
    <row r="121" spans="1:17">
      <c r="A121" s="22" t="s">
        <v>410</v>
      </c>
      <c r="B121" s="2" t="s">
        <v>120</v>
      </c>
      <c r="C121" s="23">
        <v>5</v>
      </c>
      <c r="D121" s="2" t="s">
        <v>226</v>
      </c>
      <c r="E121" s="2" t="s">
        <v>119</v>
      </c>
      <c r="F121" s="2" t="s">
        <v>47</v>
      </c>
      <c r="G121" s="2" t="s">
        <v>48</v>
      </c>
      <c r="H121" s="2" t="s">
        <v>49</v>
      </c>
      <c r="I121" s="2" t="s">
        <v>50</v>
      </c>
      <c r="J121" s="2" t="s">
        <v>51</v>
      </c>
      <c r="K121" s="2" t="s">
        <v>72</v>
      </c>
      <c r="L121" s="5">
        <v>360</v>
      </c>
      <c r="M121" s="5">
        <v>1747.57</v>
      </c>
      <c r="N121" s="5">
        <v>1.75</v>
      </c>
      <c r="P121" s="31" t="s">
        <v>189</v>
      </c>
      <c r="Q121" s="15"/>
    </row>
    <row r="122" spans="1:17">
      <c r="A122" s="22" t="s">
        <v>410</v>
      </c>
      <c r="B122" s="2" t="s">
        <v>120</v>
      </c>
      <c r="C122" s="23">
        <v>5</v>
      </c>
      <c r="D122" s="2" t="s">
        <v>226</v>
      </c>
      <c r="E122" s="2" t="s">
        <v>100</v>
      </c>
      <c r="F122" s="2" t="s">
        <v>47</v>
      </c>
      <c r="G122" s="2" t="s">
        <v>48</v>
      </c>
      <c r="H122" s="2" t="s">
        <v>56</v>
      </c>
      <c r="I122" s="2" t="s">
        <v>50</v>
      </c>
      <c r="J122" s="2" t="s">
        <v>114</v>
      </c>
      <c r="K122" s="2" t="s">
        <v>52</v>
      </c>
      <c r="L122" s="5">
        <v>135</v>
      </c>
      <c r="M122" s="5">
        <v>1205.3599999999999</v>
      </c>
      <c r="N122" s="5">
        <v>1.21</v>
      </c>
      <c r="P122" s="31" t="s">
        <v>86</v>
      </c>
      <c r="Q122" s="15">
        <v>1.8800000000000001</v>
      </c>
    </row>
    <row r="123" spans="1:17">
      <c r="A123" s="22" t="s">
        <v>410</v>
      </c>
      <c r="B123" s="2" t="s">
        <v>120</v>
      </c>
      <c r="C123" s="23">
        <v>5</v>
      </c>
      <c r="D123" s="2" t="s">
        <v>226</v>
      </c>
      <c r="E123" s="2" t="s">
        <v>62</v>
      </c>
      <c r="F123" s="2" t="s">
        <v>47</v>
      </c>
      <c r="G123" s="2" t="s">
        <v>48</v>
      </c>
      <c r="H123" s="2" t="s">
        <v>56</v>
      </c>
      <c r="I123" s="2" t="s">
        <v>50</v>
      </c>
      <c r="J123" s="2" t="s">
        <v>139</v>
      </c>
      <c r="K123" s="2" t="s">
        <v>72</v>
      </c>
      <c r="L123" s="5">
        <v>135</v>
      </c>
      <c r="M123" s="5">
        <v>1022.73</v>
      </c>
      <c r="N123" s="5">
        <v>1.02</v>
      </c>
      <c r="P123" s="31" t="s">
        <v>50</v>
      </c>
      <c r="Q123" s="15">
        <v>13.41</v>
      </c>
    </row>
    <row r="124" spans="1:17">
      <c r="A124" s="22" t="s">
        <v>410</v>
      </c>
      <c r="B124" s="2" t="s">
        <v>120</v>
      </c>
      <c r="C124" s="23">
        <v>5</v>
      </c>
      <c r="D124" s="2" t="s">
        <v>226</v>
      </c>
      <c r="E124" s="2" t="s">
        <v>100</v>
      </c>
      <c r="F124" s="2" t="s">
        <v>47</v>
      </c>
      <c r="G124" s="2" t="s">
        <v>85</v>
      </c>
      <c r="H124" s="2" t="s">
        <v>49</v>
      </c>
      <c r="I124" s="2" t="s">
        <v>86</v>
      </c>
      <c r="J124" s="2" t="s">
        <v>174</v>
      </c>
      <c r="K124" s="2" t="s">
        <v>52</v>
      </c>
      <c r="L124" s="5">
        <v>37</v>
      </c>
      <c r="M124" s="5">
        <v>330.36</v>
      </c>
      <c r="N124" s="5">
        <v>0.33</v>
      </c>
      <c r="P124" s="31" t="s">
        <v>134</v>
      </c>
      <c r="Q124" s="15">
        <v>0.98</v>
      </c>
    </row>
    <row r="125" spans="1:17">
      <c r="A125" s="22" t="s">
        <v>410</v>
      </c>
      <c r="B125" s="2" t="s">
        <v>120</v>
      </c>
      <c r="C125" s="23">
        <v>5</v>
      </c>
      <c r="D125" s="2" t="s">
        <v>226</v>
      </c>
      <c r="E125" s="2" t="s">
        <v>55</v>
      </c>
      <c r="F125" s="2" t="s">
        <v>47</v>
      </c>
      <c r="G125" s="2" t="s">
        <v>186</v>
      </c>
      <c r="H125" s="2" t="s">
        <v>186</v>
      </c>
      <c r="I125" s="2" t="s">
        <v>187</v>
      </c>
      <c r="J125" s="2" t="s">
        <v>51</v>
      </c>
      <c r="K125" s="2" t="s">
        <v>186</v>
      </c>
      <c r="L125" s="6"/>
      <c r="M125" s="6"/>
      <c r="N125" s="6"/>
      <c r="P125" s="12">
        <v>4</v>
      </c>
      <c r="Q125" s="15">
        <v>26.999999999999996</v>
      </c>
    </row>
    <row r="126" spans="1:17">
      <c r="A126" s="22" t="s">
        <v>410</v>
      </c>
      <c r="B126" s="2" t="s">
        <v>120</v>
      </c>
      <c r="C126" s="23">
        <v>5</v>
      </c>
      <c r="D126" s="2" t="s">
        <v>226</v>
      </c>
      <c r="E126" s="2" t="s">
        <v>46</v>
      </c>
      <c r="F126" s="2" t="s">
        <v>47</v>
      </c>
      <c r="G126" s="2" t="s">
        <v>205</v>
      </c>
      <c r="H126" s="2" t="s">
        <v>156</v>
      </c>
      <c r="I126" s="2" t="s">
        <v>217</v>
      </c>
      <c r="J126" s="2" t="s">
        <v>218</v>
      </c>
      <c r="K126" s="2" t="s">
        <v>52</v>
      </c>
      <c r="L126" s="6"/>
      <c r="M126" s="6"/>
      <c r="N126" s="6"/>
      <c r="P126" s="14" t="s">
        <v>103</v>
      </c>
      <c r="Q126" s="15">
        <v>4.5199999999999996</v>
      </c>
    </row>
    <row r="127" spans="1:17">
      <c r="A127" s="22" t="s">
        <v>410</v>
      </c>
      <c r="B127" s="2" t="s">
        <v>120</v>
      </c>
      <c r="C127" s="23">
        <v>5</v>
      </c>
      <c r="D127" s="2" t="s">
        <v>226</v>
      </c>
      <c r="E127" s="2" t="s">
        <v>46</v>
      </c>
      <c r="F127" s="2" t="s">
        <v>47</v>
      </c>
      <c r="G127" s="2" t="s">
        <v>221</v>
      </c>
      <c r="H127" s="2" t="s">
        <v>156</v>
      </c>
      <c r="I127" s="2" t="s">
        <v>206</v>
      </c>
      <c r="J127" s="2" t="s">
        <v>218</v>
      </c>
      <c r="K127" s="2" t="s">
        <v>52</v>
      </c>
      <c r="L127" s="6"/>
      <c r="M127" s="6"/>
      <c r="N127" s="6"/>
      <c r="P127" s="31" t="s">
        <v>189</v>
      </c>
      <c r="Q127" s="15"/>
    </row>
    <row r="128" spans="1:17">
      <c r="A128" s="22" t="s">
        <v>410</v>
      </c>
      <c r="B128" s="2" t="s">
        <v>120</v>
      </c>
      <c r="C128" s="23">
        <v>5</v>
      </c>
      <c r="D128" s="2" t="s">
        <v>226</v>
      </c>
      <c r="E128" s="2" t="s">
        <v>44</v>
      </c>
      <c r="F128" s="2" t="s">
        <v>47</v>
      </c>
      <c r="G128" s="2" t="s">
        <v>205</v>
      </c>
      <c r="H128" s="2" t="s">
        <v>49</v>
      </c>
      <c r="I128" s="2" t="s">
        <v>217</v>
      </c>
      <c r="J128" s="2" t="s">
        <v>51</v>
      </c>
      <c r="K128" s="2" t="s">
        <v>51</v>
      </c>
      <c r="L128" s="6"/>
      <c r="M128" s="6"/>
      <c r="N128" s="6"/>
      <c r="P128" s="31" t="s">
        <v>86</v>
      </c>
      <c r="Q128" s="15">
        <v>0.76999999999999991</v>
      </c>
    </row>
    <row r="129" spans="1:17">
      <c r="A129" s="22" t="s">
        <v>410</v>
      </c>
      <c r="B129" s="2" t="s">
        <v>120</v>
      </c>
      <c r="C129" s="23">
        <v>5</v>
      </c>
      <c r="D129" s="2" t="s">
        <v>226</v>
      </c>
      <c r="E129" s="2" t="s">
        <v>77</v>
      </c>
      <c r="F129" s="2" t="s">
        <v>47</v>
      </c>
      <c r="G129" s="2" t="s">
        <v>155</v>
      </c>
      <c r="H129" s="2" t="s">
        <v>156</v>
      </c>
      <c r="I129" s="2" t="s">
        <v>157</v>
      </c>
      <c r="J129" s="2" t="s">
        <v>214</v>
      </c>
      <c r="K129" s="2" t="s">
        <v>72</v>
      </c>
      <c r="L129" s="6"/>
      <c r="M129" s="6"/>
      <c r="N129" s="6"/>
      <c r="P129" s="31" t="s">
        <v>199</v>
      </c>
      <c r="Q129" s="15"/>
    </row>
    <row r="130" spans="1:17">
      <c r="A130" s="22" t="s">
        <v>410</v>
      </c>
      <c r="B130" s="2" t="s">
        <v>120</v>
      </c>
      <c r="C130" s="23">
        <v>5</v>
      </c>
      <c r="D130" s="2" t="s">
        <v>226</v>
      </c>
      <c r="E130" s="2" t="s">
        <v>113</v>
      </c>
      <c r="F130" s="2" t="s">
        <v>47</v>
      </c>
      <c r="G130" s="2" t="s">
        <v>186</v>
      </c>
      <c r="H130" s="2" t="s">
        <v>186</v>
      </c>
      <c r="I130" s="2" t="s">
        <v>187</v>
      </c>
      <c r="J130" s="2" t="s">
        <v>51</v>
      </c>
      <c r="K130" s="2" t="s">
        <v>186</v>
      </c>
      <c r="L130" s="6"/>
      <c r="M130" s="6"/>
      <c r="N130" s="6"/>
      <c r="P130" s="31" t="s">
        <v>50</v>
      </c>
      <c r="Q130" s="15">
        <v>3.75</v>
      </c>
    </row>
    <row r="131" spans="1:17">
      <c r="A131" s="22" t="s">
        <v>411</v>
      </c>
      <c r="B131" s="2" t="s">
        <v>94</v>
      </c>
      <c r="C131" s="23">
        <v>3</v>
      </c>
      <c r="D131" s="2" t="s">
        <v>226</v>
      </c>
      <c r="E131" s="2" t="s">
        <v>55</v>
      </c>
      <c r="F131" s="2" t="s">
        <v>47</v>
      </c>
      <c r="G131" s="2" t="s">
        <v>48</v>
      </c>
      <c r="H131" s="2" t="s">
        <v>56</v>
      </c>
      <c r="I131" s="2" t="s">
        <v>50</v>
      </c>
      <c r="J131" s="2" t="s">
        <v>93</v>
      </c>
      <c r="K131" s="2" t="s">
        <v>52</v>
      </c>
      <c r="L131" s="5">
        <v>360</v>
      </c>
      <c r="M131" s="5">
        <v>2896.22</v>
      </c>
      <c r="N131" s="5">
        <v>2.9</v>
      </c>
      <c r="P131" s="14" t="s">
        <v>105</v>
      </c>
      <c r="Q131" s="15">
        <v>4.01</v>
      </c>
    </row>
    <row r="132" spans="1:17">
      <c r="A132" s="22" t="s">
        <v>411</v>
      </c>
      <c r="B132" s="2" t="s">
        <v>94</v>
      </c>
      <c r="C132" s="23">
        <v>3</v>
      </c>
      <c r="D132" s="2" t="s">
        <v>226</v>
      </c>
      <c r="E132" s="2" t="s">
        <v>46</v>
      </c>
      <c r="F132" s="2" t="s">
        <v>47</v>
      </c>
      <c r="G132" s="2" t="s">
        <v>85</v>
      </c>
      <c r="H132" s="2" t="s">
        <v>49</v>
      </c>
      <c r="I132" s="2" t="s">
        <v>134</v>
      </c>
      <c r="J132" s="2" t="s">
        <v>51</v>
      </c>
      <c r="K132" s="2" t="s">
        <v>72</v>
      </c>
      <c r="L132" s="5">
        <v>33</v>
      </c>
      <c r="M132" s="5">
        <v>736.61</v>
      </c>
      <c r="N132" s="5">
        <v>0.74</v>
      </c>
      <c r="P132" s="31" t="s">
        <v>189</v>
      </c>
      <c r="Q132" s="15"/>
    </row>
    <row r="133" spans="1:17">
      <c r="A133" s="22" t="s">
        <v>411</v>
      </c>
      <c r="B133" s="2" t="s">
        <v>94</v>
      </c>
      <c r="C133" s="23">
        <v>3</v>
      </c>
      <c r="D133" s="2" t="s">
        <v>226</v>
      </c>
      <c r="E133" s="2" t="s">
        <v>44</v>
      </c>
      <c r="F133" s="2" t="s">
        <v>47</v>
      </c>
      <c r="G133" s="2" t="s">
        <v>85</v>
      </c>
      <c r="H133" s="2" t="s">
        <v>56</v>
      </c>
      <c r="I133" s="2" t="s">
        <v>134</v>
      </c>
      <c r="J133" s="2" t="s">
        <v>171</v>
      </c>
      <c r="K133" s="2" t="s">
        <v>72</v>
      </c>
      <c r="L133" s="5">
        <v>3</v>
      </c>
      <c r="M133" s="5">
        <v>300</v>
      </c>
      <c r="N133" s="5">
        <v>0.3</v>
      </c>
      <c r="P133" s="31" t="s">
        <v>202</v>
      </c>
      <c r="Q133" s="15"/>
    </row>
    <row r="134" spans="1:17">
      <c r="A134" s="22" t="s">
        <v>411</v>
      </c>
      <c r="B134" s="2" t="s">
        <v>94</v>
      </c>
      <c r="C134" s="23">
        <v>3</v>
      </c>
      <c r="D134" s="2" t="s">
        <v>226</v>
      </c>
      <c r="E134" s="2" t="s">
        <v>55</v>
      </c>
      <c r="F134" s="2" t="s">
        <v>47</v>
      </c>
      <c r="G134" s="2" t="s">
        <v>85</v>
      </c>
      <c r="H134" s="2" t="s">
        <v>49</v>
      </c>
      <c r="I134" s="2" t="s">
        <v>86</v>
      </c>
      <c r="J134" s="2" t="s">
        <v>178</v>
      </c>
      <c r="K134" s="2" t="s">
        <v>52</v>
      </c>
      <c r="L134" s="5">
        <v>10</v>
      </c>
      <c r="M134" s="5">
        <v>80.45</v>
      </c>
      <c r="N134" s="5">
        <v>0.08</v>
      </c>
      <c r="P134" s="31" t="s">
        <v>50</v>
      </c>
      <c r="Q134" s="15">
        <v>4.01</v>
      </c>
    </row>
    <row r="135" spans="1:17">
      <c r="A135" s="22" t="s">
        <v>412</v>
      </c>
      <c r="B135" s="2" t="s">
        <v>118</v>
      </c>
      <c r="C135" s="23">
        <v>5</v>
      </c>
      <c r="D135" s="2" t="s">
        <v>226</v>
      </c>
      <c r="E135" s="2" t="s">
        <v>77</v>
      </c>
      <c r="F135" s="2" t="s">
        <v>47</v>
      </c>
      <c r="G135" s="2" t="s">
        <v>48</v>
      </c>
      <c r="H135" s="2" t="s">
        <v>49</v>
      </c>
      <c r="I135" s="2" t="s">
        <v>50</v>
      </c>
      <c r="J135" s="2" t="s">
        <v>51</v>
      </c>
      <c r="K135" s="2" t="s">
        <v>52</v>
      </c>
      <c r="L135" s="5">
        <v>180</v>
      </c>
      <c r="M135" s="5">
        <v>1764.71</v>
      </c>
      <c r="N135" s="5">
        <v>1.76</v>
      </c>
      <c r="P135" s="14" t="s">
        <v>102</v>
      </c>
      <c r="Q135" s="15">
        <v>8.8000000000000007</v>
      </c>
    </row>
    <row r="136" spans="1:17">
      <c r="A136" s="22" t="s">
        <v>412</v>
      </c>
      <c r="B136" s="2" t="s">
        <v>118</v>
      </c>
      <c r="C136" s="23">
        <v>5</v>
      </c>
      <c r="D136" s="2" t="s">
        <v>226</v>
      </c>
      <c r="E136" s="2" t="s">
        <v>44</v>
      </c>
      <c r="F136" s="2" t="s">
        <v>47</v>
      </c>
      <c r="G136" s="2" t="s">
        <v>48</v>
      </c>
      <c r="H136" s="2" t="s">
        <v>49</v>
      </c>
      <c r="I136" s="2" t="s">
        <v>50</v>
      </c>
      <c r="J136" s="2" t="s">
        <v>51</v>
      </c>
      <c r="K136" s="2" t="s">
        <v>72</v>
      </c>
      <c r="L136" s="5">
        <v>150</v>
      </c>
      <c r="M136" s="5">
        <v>537.63</v>
      </c>
      <c r="N136" s="5">
        <v>0.54</v>
      </c>
      <c r="P136" s="31" t="s">
        <v>86</v>
      </c>
      <c r="Q136" s="15">
        <v>1.37</v>
      </c>
    </row>
    <row r="137" spans="1:17">
      <c r="A137" s="22" t="s">
        <v>412</v>
      </c>
      <c r="B137" s="2" t="s">
        <v>118</v>
      </c>
      <c r="C137" s="23">
        <v>5</v>
      </c>
      <c r="D137" s="2" t="s">
        <v>226</v>
      </c>
      <c r="E137" s="2" t="s">
        <v>46</v>
      </c>
      <c r="F137" s="2" t="s">
        <v>47</v>
      </c>
      <c r="G137" s="2" t="s">
        <v>85</v>
      </c>
      <c r="H137" s="2" t="s">
        <v>49</v>
      </c>
      <c r="I137" s="2" t="s">
        <v>86</v>
      </c>
      <c r="J137" s="2" t="s">
        <v>51</v>
      </c>
      <c r="K137" s="2" t="s">
        <v>72</v>
      </c>
      <c r="L137" s="5">
        <v>12</v>
      </c>
      <c r="M137" s="5">
        <v>461.54</v>
      </c>
      <c r="N137" s="5">
        <v>0.46</v>
      </c>
      <c r="P137" s="31" t="s">
        <v>167</v>
      </c>
      <c r="Q137" s="15">
        <v>0.42</v>
      </c>
    </row>
    <row r="138" spans="1:17">
      <c r="A138" s="22" t="s">
        <v>412</v>
      </c>
      <c r="B138" s="2" t="s">
        <v>118</v>
      </c>
      <c r="C138" s="23">
        <v>5</v>
      </c>
      <c r="D138" s="2" t="s">
        <v>226</v>
      </c>
      <c r="E138" s="2" t="s">
        <v>55</v>
      </c>
      <c r="F138" s="2" t="s">
        <v>47</v>
      </c>
      <c r="G138" s="2" t="s">
        <v>85</v>
      </c>
      <c r="H138" s="2" t="s">
        <v>49</v>
      </c>
      <c r="I138" s="2" t="s">
        <v>165</v>
      </c>
      <c r="J138" s="2" t="s">
        <v>51</v>
      </c>
      <c r="K138" s="2" t="s">
        <v>72</v>
      </c>
      <c r="L138" s="5">
        <v>5</v>
      </c>
      <c r="M138" s="5">
        <v>333.33</v>
      </c>
      <c r="N138" s="5">
        <v>0.33</v>
      </c>
      <c r="P138" s="31" t="s">
        <v>147</v>
      </c>
      <c r="Q138" s="15">
        <v>0.22</v>
      </c>
    </row>
    <row r="139" spans="1:17">
      <c r="A139" s="22" t="s">
        <v>412</v>
      </c>
      <c r="B139" s="2" t="s">
        <v>118</v>
      </c>
      <c r="C139" s="23">
        <v>5</v>
      </c>
      <c r="D139" s="2" t="s">
        <v>226</v>
      </c>
      <c r="E139" s="2" t="s">
        <v>62</v>
      </c>
      <c r="F139" s="2" t="s">
        <v>47</v>
      </c>
      <c r="G139" s="2" t="s">
        <v>155</v>
      </c>
      <c r="H139" s="2" t="s">
        <v>156</v>
      </c>
      <c r="I139" s="2" t="s">
        <v>157</v>
      </c>
      <c r="J139" s="2" t="s">
        <v>51</v>
      </c>
      <c r="K139" s="2" t="s">
        <v>72</v>
      </c>
      <c r="L139" s="4"/>
      <c r="M139" s="4"/>
      <c r="N139" s="4"/>
      <c r="P139" s="31" t="s">
        <v>50</v>
      </c>
      <c r="Q139" s="15">
        <v>6.46</v>
      </c>
    </row>
    <row r="140" spans="1:17">
      <c r="A140" s="22" t="s">
        <v>412</v>
      </c>
      <c r="B140" s="2" t="s">
        <v>118</v>
      </c>
      <c r="C140" s="23">
        <v>5</v>
      </c>
      <c r="D140" s="2" t="s">
        <v>226</v>
      </c>
      <c r="E140" s="2" t="s">
        <v>77</v>
      </c>
      <c r="F140" s="2" t="s">
        <v>47</v>
      </c>
      <c r="G140" s="2" t="s">
        <v>155</v>
      </c>
      <c r="H140" s="2" t="s">
        <v>49</v>
      </c>
      <c r="I140" s="2" t="s">
        <v>189</v>
      </c>
      <c r="J140" s="2" t="s">
        <v>51</v>
      </c>
      <c r="K140" s="2" t="s">
        <v>52</v>
      </c>
      <c r="L140" s="39"/>
      <c r="M140" s="39"/>
      <c r="N140" s="39"/>
      <c r="P140" s="31" t="s">
        <v>134</v>
      </c>
      <c r="Q140" s="15">
        <v>0.33</v>
      </c>
    </row>
    <row r="141" spans="1:17">
      <c r="A141" s="22" t="s">
        <v>412</v>
      </c>
      <c r="B141" s="2" t="s">
        <v>118</v>
      </c>
      <c r="C141" s="23">
        <v>5</v>
      </c>
      <c r="D141" s="2" t="s">
        <v>226</v>
      </c>
      <c r="E141" s="2" t="s">
        <v>100</v>
      </c>
      <c r="F141" s="2" t="s">
        <v>47</v>
      </c>
      <c r="G141" s="2" t="s">
        <v>205</v>
      </c>
      <c r="H141" s="2" t="s">
        <v>49</v>
      </c>
      <c r="I141" s="2" t="s">
        <v>206</v>
      </c>
      <c r="J141" s="2" t="s">
        <v>51</v>
      </c>
      <c r="K141" s="2" t="s">
        <v>72</v>
      </c>
      <c r="L141" s="4"/>
      <c r="M141" s="4"/>
      <c r="N141" s="4"/>
      <c r="P141" s="14" t="s">
        <v>99</v>
      </c>
      <c r="Q141" s="15">
        <v>9.6699999999999982</v>
      </c>
    </row>
    <row r="142" spans="1:17">
      <c r="A142" s="22" t="s">
        <v>413</v>
      </c>
      <c r="B142" s="2" t="s">
        <v>151</v>
      </c>
      <c r="C142" s="23">
        <v>1</v>
      </c>
      <c r="D142" s="2" t="s">
        <v>226</v>
      </c>
      <c r="E142" s="2" t="s">
        <v>55</v>
      </c>
      <c r="F142" s="2" t="s">
        <v>47</v>
      </c>
      <c r="G142" s="2" t="s">
        <v>48</v>
      </c>
      <c r="H142" s="2" t="s">
        <v>56</v>
      </c>
      <c r="I142" s="2" t="s">
        <v>50</v>
      </c>
      <c r="J142" s="2" t="s">
        <v>51</v>
      </c>
      <c r="K142" s="2" t="s">
        <v>72</v>
      </c>
      <c r="L142" s="7">
        <v>150</v>
      </c>
      <c r="M142" s="7">
        <v>769.23</v>
      </c>
      <c r="N142" s="7">
        <v>0.77</v>
      </c>
      <c r="P142" s="31" t="s">
        <v>86</v>
      </c>
      <c r="Q142" s="15">
        <v>0.74</v>
      </c>
    </row>
    <row r="143" spans="1:17">
      <c r="A143" s="22" t="s">
        <v>413</v>
      </c>
      <c r="B143" s="2" t="s">
        <v>151</v>
      </c>
      <c r="C143" s="23">
        <v>1</v>
      </c>
      <c r="D143" s="2" t="s">
        <v>226</v>
      </c>
      <c r="E143" s="2" t="s">
        <v>46</v>
      </c>
      <c r="F143" s="2" t="s">
        <v>47</v>
      </c>
      <c r="G143" s="2" t="s">
        <v>155</v>
      </c>
      <c r="H143" s="2" t="s">
        <v>156</v>
      </c>
      <c r="I143" s="2" t="s">
        <v>157</v>
      </c>
      <c r="J143" s="2" t="s">
        <v>51</v>
      </c>
      <c r="K143" s="2" t="s">
        <v>72</v>
      </c>
      <c r="L143" s="4"/>
      <c r="M143" s="4"/>
      <c r="N143" s="4"/>
      <c r="P143" s="31" t="s">
        <v>167</v>
      </c>
      <c r="Q143" s="15">
        <v>0.35</v>
      </c>
    </row>
    <row r="144" spans="1:17">
      <c r="A144" s="22" t="s">
        <v>414</v>
      </c>
      <c r="B144" s="2" t="s">
        <v>107</v>
      </c>
      <c r="C144" s="23">
        <v>2</v>
      </c>
      <c r="D144" s="2" t="s">
        <v>226</v>
      </c>
      <c r="E144" s="2" t="s">
        <v>55</v>
      </c>
      <c r="F144" s="2" t="s">
        <v>47</v>
      </c>
      <c r="G144" s="2" t="s">
        <v>48</v>
      </c>
      <c r="H144" s="2" t="s">
        <v>49</v>
      </c>
      <c r="I144" s="2" t="s">
        <v>50</v>
      </c>
      <c r="J144" s="2" t="s">
        <v>93</v>
      </c>
      <c r="K144" s="2" t="s">
        <v>72</v>
      </c>
      <c r="L144" s="7">
        <v>180</v>
      </c>
      <c r="M144" s="7">
        <v>2117.65</v>
      </c>
      <c r="N144" s="7">
        <v>2.12</v>
      </c>
      <c r="P144" s="31" t="s">
        <v>50</v>
      </c>
      <c r="Q144" s="15">
        <v>8.5799999999999983</v>
      </c>
    </row>
    <row r="145" spans="1:17">
      <c r="A145" s="22" t="s">
        <v>414</v>
      </c>
      <c r="B145" s="2" t="s">
        <v>107</v>
      </c>
      <c r="C145" s="23">
        <v>2</v>
      </c>
      <c r="D145" s="2" t="s">
        <v>226</v>
      </c>
      <c r="E145" s="2" t="s">
        <v>55</v>
      </c>
      <c r="F145" s="2" t="s">
        <v>47</v>
      </c>
      <c r="G145" s="2" t="s">
        <v>85</v>
      </c>
      <c r="H145" s="2" t="s">
        <v>49</v>
      </c>
      <c r="I145" s="2" t="s">
        <v>86</v>
      </c>
      <c r="J145" s="2" t="s">
        <v>178</v>
      </c>
      <c r="K145" s="2" t="s">
        <v>52</v>
      </c>
      <c r="L145" s="7">
        <v>25</v>
      </c>
      <c r="M145" s="7">
        <v>294.12</v>
      </c>
      <c r="N145" s="7">
        <v>0.28999999999999998</v>
      </c>
      <c r="P145" s="12">
        <v>5</v>
      </c>
      <c r="Q145" s="15">
        <v>14.601293325000002</v>
      </c>
    </row>
    <row r="146" spans="1:17">
      <c r="A146" s="22" t="s">
        <v>415</v>
      </c>
      <c r="B146" s="2" t="s">
        <v>68</v>
      </c>
      <c r="C146" s="23">
        <v>2</v>
      </c>
      <c r="D146" s="2" t="s">
        <v>226</v>
      </c>
      <c r="E146" s="2" t="s">
        <v>55</v>
      </c>
      <c r="F146" s="2" t="s">
        <v>47</v>
      </c>
      <c r="G146" s="2" t="s">
        <v>48</v>
      </c>
      <c r="H146" s="2" t="s">
        <v>56</v>
      </c>
      <c r="I146" s="2" t="s">
        <v>50</v>
      </c>
      <c r="J146" s="2" t="s">
        <v>67</v>
      </c>
      <c r="K146" s="2" t="s">
        <v>52</v>
      </c>
      <c r="L146" s="7">
        <v>270</v>
      </c>
      <c r="M146" s="7">
        <v>5869.57</v>
      </c>
      <c r="N146" s="7">
        <v>5.87</v>
      </c>
      <c r="P146" s="14" t="s">
        <v>108</v>
      </c>
      <c r="Q146" s="15">
        <v>5.531293325</v>
      </c>
    </row>
    <row r="147" spans="1:17">
      <c r="A147" s="22" t="s">
        <v>415</v>
      </c>
      <c r="B147" s="2" t="s">
        <v>68</v>
      </c>
      <c r="C147" s="23">
        <v>2</v>
      </c>
      <c r="D147" s="2" t="s">
        <v>226</v>
      </c>
      <c r="E147" s="2" t="s">
        <v>46</v>
      </c>
      <c r="F147" s="2" t="s">
        <v>47</v>
      </c>
      <c r="G147" s="2" t="s">
        <v>48</v>
      </c>
      <c r="H147" s="2" t="s">
        <v>56</v>
      </c>
      <c r="I147" s="2" t="s">
        <v>50</v>
      </c>
      <c r="J147" s="2" t="s">
        <v>67</v>
      </c>
      <c r="K147" s="2" t="s">
        <v>52</v>
      </c>
      <c r="L147" s="7">
        <v>300</v>
      </c>
      <c r="M147" s="7">
        <v>2803.74</v>
      </c>
      <c r="N147" s="7">
        <v>2.8</v>
      </c>
      <c r="P147" s="31" t="s">
        <v>189</v>
      </c>
      <c r="Q147" s="15"/>
    </row>
    <row r="148" spans="1:17">
      <c r="A148" s="22" t="s">
        <v>415</v>
      </c>
      <c r="B148" s="2" t="s">
        <v>68</v>
      </c>
      <c r="C148" s="23">
        <v>2</v>
      </c>
      <c r="D148" s="2" t="s">
        <v>226</v>
      </c>
      <c r="E148" s="2" t="s">
        <v>44</v>
      </c>
      <c r="F148" s="2" t="s">
        <v>47</v>
      </c>
      <c r="G148" s="2" t="s">
        <v>48</v>
      </c>
      <c r="H148" s="2" t="s">
        <v>56</v>
      </c>
      <c r="I148" s="2" t="s">
        <v>50</v>
      </c>
      <c r="J148" s="2" t="s">
        <v>67</v>
      </c>
      <c r="K148" s="2" t="s">
        <v>72</v>
      </c>
      <c r="L148" s="7">
        <v>280</v>
      </c>
      <c r="M148" s="7">
        <v>1707.32</v>
      </c>
      <c r="N148" s="7">
        <v>1.71</v>
      </c>
      <c r="P148" s="31" t="s">
        <v>204</v>
      </c>
      <c r="Q148" s="15"/>
    </row>
    <row r="149" spans="1:17">
      <c r="A149" s="22" t="s">
        <v>415</v>
      </c>
      <c r="B149" s="2" t="s">
        <v>68</v>
      </c>
      <c r="C149" s="23">
        <v>2</v>
      </c>
      <c r="D149" s="2" t="s">
        <v>226</v>
      </c>
      <c r="E149" s="2" t="s">
        <v>55</v>
      </c>
      <c r="F149" s="2" t="s">
        <v>47</v>
      </c>
      <c r="G149" s="2" t="s">
        <v>85</v>
      </c>
      <c r="H149" s="2" t="s">
        <v>49</v>
      </c>
      <c r="I149" s="2" t="s">
        <v>86</v>
      </c>
      <c r="J149" s="2" t="s">
        <v>51</v>
      </c>
      <c r="K149" s="2" t="s">
        <v>52</v>
      </c>
      <c r="L149" s="7">
        <v>28</v>
      </c>
      <c r="M149" s="7">
        <v>608.70000000000005</v>
      </c>
      <c r="N149" s="7">
        <v>0.61</v>
      </c>
      <c r="P149" s="31" t="s">
        <v>202</v>
      </c>
      <c r="Q149" s="15"/>
    </row>
    <row r="150" spans="1:17">
      <c r="A150" s="22" t="s">
        <v>415</v>
      </c>
      <c r="B150" s="2" t="s">
        <v>68</v>
      </c>
      <c r="C150" s="23">
        <v>2</v>
      </c>
      <c r="D150" s="2" t="s">
        <v>226</v>
      </c>
      <c r="E150" s="2" t="s">
        <v>46</v>
      </c>
      <c r="F150" s="2" t="s">
        <v>47</v>
      </c>
      <c r="G150" s="2" t="s">
        <v>85</v>
      </c>
      <c r="H150" s="2" t="s">
        <v>49</v>
      </c>
      <c r="I150" s="2" t="s">
        <v>86</v>
      </c>
      <c r="J150" s="2" t="s">
        <v>51</v>
      </c>
      <c r="K150" s="2" t="s">
        <v>52</v>
      </c>
      <c r="L150" s="7">
        <v>47</v>
      </c>
      <c r="M150" s="7">
        <v>439.25</v>
      </c>
      <c r="N150" s="7">
        <v>0.44</v>
      </c>
      <c r="P150" s="31" t="s">
        <v>50</v>
      </c>
      <c r="Q150" s="15">
        <v>5.531293325</v>
      </c>
    </row>
    <row r="151" spans="1:17">
      <c r="A151" s="22" t="s">
        <v>415</v>
      </c>
      <c r="B151" s="2" t="s">
        <v>68</v>
      </c>
      <c r="C151" s="23">
        <v>2</v>
      </c>
      <c r="D151" s="2" t="s">
        <v>226</v>
      </c>
      <c r="E151" s="2" t="s">
        <v>62</v>
      </c>
      <c r="F151" s="2" t="s">
        <v>47</v>
      </c>
      <c r="G151" s="2" t="s">
        <v>85</v>
      </c>
      <c r="H151" s="2" t="s">
        <v>56</v>
      </c>
      <c r="I151" s="2" t="s">
        <v>147</v>
      </c>
      <c r="J151" s="2" t="s">
        <v>51</v>
      </c>
      <c r="K151" s="2" t="s">
        <v>52</v>
      </c>
      <c r="L151" s="7">
        <v>36</v>
      </c>
      <c r="M151" s="7">
        <v>219.51</v>
      </c>
      <c r="N151" s="7">
        <v>0.22</v>
      </c>
      <c r="P151" s="31" t="s">
        <v>195</v>
      </c>
      <c r="Q151" s="15"/>
    </row>
    <row r="152" spans="1:17">
      <c r="A152" s="22" t="s">
        <v>415</v>
      </c>
      <c r="B152" s="2" t="s">
        <v>68</v>
      </c>
      <c r="C152" s="23">
        <v>2</v>
      </c>
      <c r="D152" s="2" t="s">
        <v>226</v>
      </c>
      <c r="E152" s="2" t="s">
        <v>62</v>
      </c>
      <c r="F152" s="2" t="s">
        <v>47</v>
      </c>
      <c r="G152" s="2" t="s">
        <v>192</v>
      </c>
      <c r="H152" s="2" t="s">
        <v>49</v>
      </c>
      <c r="I152" s="2" t="s">
        <v>202</v>
      </c>
      <c r="J152" s="2" t="s">
        <v>51</v>
      </c>
      <c r="K152" s="2" t="s">
        <v>72</v>
      </c>
      <c r="L152" s="4"/>
      <c r="M152" s="4"/>
      <c r="N152" s="4"/>
      <c r="P152" s="14" t="s">
        <v>136</v>
      </c>
      <c r="Q152" s="15">
        <v>6.24</v>
      </c>
    </row>
    <row r="153" spans="1:17">
      <c r="A153" s="22" t="s">
        <v>416</v>
      </c>
      <c r="B153" s="2" t="s">
        <v>75</v>
      </c>
      <c r="C153" s="23">
        <v>3</v>
      </c>
      <c r="D153" s="2" t="s">
        <v>226</v>
      </c>
      <c r="E153" s="2" t="s">
        <v>55</v>
      </c>
      <c r="F153" s="2" t="s">
        <v>47</v>
      </c>
      <c r="G153" s="2" t="s">
        <v>48</v>
      </c>
      <c r="H153" s="2" t="s">
        <v>49</v>
      </c>
      <c r="I153" s="2" t="s">
        <v>50</v>
      </c>
      <c r="J153" s="2" t="s">
        <v>51</v>
      </c>
      <c r="K153" s="2" t="s">
        <v>52</v>
      </c>
      <c r="L153" s="7">
        <v>280</v>
      </c>
      <c r="M153" s="7">
        <v>4204.2</v>
      </c>
      <c r="N153" s="7">
        <v>4.2</v>
      </c>
      <c r="P153" s="31" t="s">
        <v>86</v>
      </c>
      <c r="Q153" s="15">
        <v>2.64</v>
      </c>
    </row>
    <row r="154" spans="1:17">
      <c r="A154" s="22" t="s">
        <v>416</v>
      </c>
      <c r="B154" s="2" t="s">
        <v>75</v>
      </c>
      <c r="C154" s="23">
        <v>3</v>
      </c>
      <c r="D154" s="2" t="s">
        <v>226</v>
      </c>
      <c r="E154" s="2" t="s">
        <v>100</v>
      </c>
      <c r="F154" s="2" t="s">
        <v>47</v>
      </c>
      <c r="G154" s="2" t="s">
        <v>48</v>
      </c>
      <c r="H154" s="2" t="s">
        <v>49</v>
      </c>
      <c r="I154" s="2" t="s">
        <v>50</v>
      </c>
      <c r="J154" s="2" t="s">
        <v>51</v>
      </c>
      <c r="K154" s="2" t="s">
        <v>72</v>
      </c>
      <c r="L154" s="7">
        <v>500</v>
      </c>
      <c r="M154" s="7">
        <v>2555.58</v>
      </c>
      <c r="N154" s="7">
        <v>2.56</v>
      </c>
      <c r="P154" s="31" t="s">
        <v>50</v>
      </c>
      <c r="Q154" s="15">
        <v>3.3500000000000005</v>
      </c>
    </row>
    <row r="155" spans="1:17">
      <c r="A155" s="22" t="s">
        <v>416</v>
      </c>
      <c r="B155" s="2" t="s">
        <v>75</v>
      </c>
      <c r="C155" s="23">
        <v>3</v>
      </c>
      <c r="D155" s="2" t="s">
        <v>226</v>
      </c>
      <c r="E155" s="2" t="s">
        <v>113</v>
      </c>
      <c r="F155" s="2" t="s">
        <v>47</v>
      </c>
      <c r="G155" s="2" t="s">
        <v>48</v>
      </c>
      <c r="H155" s="2" t="s">
        <v>49</v>
      </c>
      <c r="I155" s="2" t="s">
        <v>50</v>
      </c>
      <c r="J155" s="2" t="s">
        <v>51</v>
      </c>
      <c r="K155" s="2" t="s">
        <v>52</v>
      </c>
      <c r="L155" s="7">
        <v>135</v>
      </c>
      <c r="M155" s="7">
        <v>1854.4</v>
      </c>
      <c r="N155" s="7">
        <v>1.85</v>
      </c>
      <c r="P155" s="31" t="s">
        <v>134</v>
      </c>
      <c r="Q155" s="15">
        <v>0.25</v>
      </c>
    </row>
    <row r="156" spans="1:17">
      <c r="A156" s="22" t="s">
        <v>416</v>
      </c>
      <c r="B156" s="2" t="s">
        <v>75</v>
      </c>
      <c r="C156" s="23">
        <v>3</v>
      </c>
      <c r="D156" s="2" t="s">
        <v>226</v>
      </c>
      <c r="E156" s="2" t="s">
        <v>46</v>
      </c>
      <c r="F156" s="2" t="s">
        <v>47</v>
      </c>
      <c r="G156" s="2" t="s">
        <v>48</v>
      </c>
      <c r="H156" s="2" t="s">
        <v>56</v>
      </c>
      <c r="I156" s="2" t="s">
        <v>50</v>
      </c>
      <c r="J156" s="2" t="s">
        <v>114</v>
      </c>
      <c r="K156" s="2" t="s">
        <v>52</v>
      </c>
      <c r="L156" s="7">
        <v>450</v>
      </c>
      <c r="M156" s="7">
        <v>1814.52</v>
      </c>
      <c r="N156" s="7">
        <v>1.81</v>
      </c>
      <c r="P156" s="14" t="s">
        <v>131</v>
      </c>
      <c r="Q156" s="15">
        <v>2.83</v>
      </c>
    </row>
    <row r="157" spans="1:17">
      <c r="A157" s="22" t="s">
        <v>416</v>
      </c>
      <c r="B157" s="2" t="s">
        <v>75</v>
      </c>
      <c r="C157" s="23">
        <v>3</v>
      </c>
      <c r="D157" s="2" t="s">
        <v>226</v>
      </c>
      <c r="E157" s="2" t="s">
        <v>62</v>
      </c>
      <c r="F157" s="2" t="s">
        <v>47</v>
      </c>
      <c r="G157" s="2" t="s">
        <v>48</v>
      </c>
      <c r="H157" s="2" t="s">
        <v>56</v>
      </c>
      <c r="I157" s="2" t="s">
        <v>50</v>
      </c>
      <c r="J157" s="2" t="s">
        <v>139</v>
      </c>
      <c r="K157" s="2" t="s">
        <v>72</v>
      </c>
      <c r="L157" s="7">
        <v>1000</v>
      </c>
      <c r="M157" s="7">
        <v>1234.72</v>
      </c>
      <c r="N157" s="7">
        <v>1.23</v>
      </c>
      <c r="P157" s="31" t="s">
        <v>189</v>
      </c>
      <c r="Q157" s="15"/>
    </row>
    <row r="158" spans="1:17">
      <c r="A158" s="22" t="s">
        <v>416</v>
      </c>
      <c r="B158" s="2" t="s">
        <v>75</v>
      </c>
      <c r="C158" s="23">
        <v>3</v>
      </c>
      <c r="D158" s="2" t="s">
        <v>226</v>
      </c>
      <c r="E158" s="2" t="s">
        <v>46</v>
      </c>
      <c r="F158" s="2" t="s">
        <v>47</v>
      </c>
      <c r="G158" s="2" t="s">
        <v>85</v>
      </c>
      <c r="H158" s="2" t="s">
        <v>49</v>
      </c>
      <c r="I158" s="2" t="s">
        <v>147</v>
      </c>
      <c r="J158" s="2" t="s">
        <v>51</v>
      </c>
      <c r="K158" s="2" t="s">
        <v>52</v>
      </c>
      <c r="L158" s="7">
        <v>9</v>
      </c>
      <c r="M158" s="7">
        <v>957.45</v>
      </c>
      <c r="N158" s="7">
        <v>0.96</v>
      </c>
      <c r="P158" s="31" t="s">
        <v>86</v>
      </c>
      <c r="Q158" s="15">
        <v>0.35</v>
      </c>
    </row>
    <row r="159" spans="1:17">
      <c r="A159" s="22" t="s">
        <v>416</v>
      </c>
      <c r="B159" s="2" t="s">
        <v>75</v>
      </c>
      <c r="C159" s="23">
        <v>3</v>
      </c>
      <c r="D159" s="2" t="s">
        <v>226</v>
      </c>
      <c r="E159" s="2" t="s">
        <v>113</v>
      </c>
      <c r="F159" s="2" t="s">
        <v>47</v>
      </c>
      <c r="G159" s="2" t="s">
        <v>85</v>
      </c>
      <c r="H159" s="2" t="s">
        <v>49</v>
      </c>
      <c r="I159" s="2" t="s">
        <v>86</v>
      </c>
      <c r="J159" s="2" t="s">
        <v>152</v>
      </c>
      <c r="K159" s="2" t="s">
        <v>52</v>
      </c>
      <c r="L159" s="7">
        <v>35</v>
      </c>
      <c r="M159" s="7">
        <v>480.77</v>
      </c>
      <c r="N159" s="7">
        <v>0.48</v>
      </c>
      <c r="P159" s="31" t="s">
        <v>213</v>
      </c>
      <c r="Q159" s="15"/>
    </row>
    <row r="160" spans="1:17">
      <c r="A160" s="22" t="s">
        <v>416</v>
      </c>
      <c r="B160" s="2" t="s">
        <v>75</v>
      </c>
      <c r="C160" s="23">
        <v>3</v>
      </c>
      <c r="D160" s="2" t="s">
        <v>226</v>
      </c>
      <c r="E160" s="2" t="s">
        <v>55</v>
      </c>
      <c r="F160" s="2" t="s">
        <v>47</v>
      </c>
      <c r="G160" s="2" t="s">
        <v>155</v>
      </c>
      <c r="H160" s="2" t="s">
        <v>49</v>
      </c>
      <c r="I160" s="2" t="s">
        <v>189</v>
      </c>
      <c r="J160" s="2" t="s">
        <v>51</v>
      </c>
      <c r="K160" s="2" t="s">
        <v>52</v>
      </c>
      <c r="L160" s="39"/>
      <c r="M160" s="39"/>
      <c r="N160" s="39"/>
      <c r="P160" s="31" t="s">
        <v>191</v>
      </c>
      <c r="Q160" s="15"/>
    </row>
    <row r="161" spans="1:17">
      <c r="A161" s="22" t="s">
        <v>416</v>
      </c>
      <c r="B161" s="2" t="s">
        <v>75</v>
      </c>
      <c r="C161" s="23">
        <v>3</v>
      </c>
      <c r="D161" s="2" t="s">
        <v>226</v>
      </c>
      <c r="E161" s="2" t="s">
        <v>44</v>
      </c>
      <c r="F161" s="2" t="s">
        <v>47</v>
      </c>
      <c r="G161" s="2" t="s">
        <v>205</v>
      </c>
      <c r="H161" s="2" t="s">
        <v>56</v>
      </c>
      <c r="I161" s="2" t="s">
        <v>217</v>
      </c>
      <c r="J161" s="2" t="s">
        <v>51</v>
      </c>
      <c r="K161" s="2" t="s">
        <v>72</v>
      </c>
      <c r="L161" s="4"/>
      <c r="M161" s="4"/>
      <c r="N161" s="4"/>
      <c r="P161" s="31" t="s">
        <v>50</v>
      </c>
      <c r="Q161" s="15">
        <v>2.48</v>
      </c>
    </row>
    <row r="162" spans="1:17">
      <c r="A162" s="22" t="s">
        <v>416</v>
      </c>
      <c r="B162" s="2" t="s">
        <v>75</v>
      </c>
      <c r="C162" s="23">
        <v>3</v>
      </c>
      <c r="D162" s="2" t="s">
        <v>226</v>
      </c>
      <c r="E162" s="2" t="s">
        <v>77</v>
      </c>
      <c r="F162" s="2" t="s">
        <v>47</v>
      </c>
      <c r="G162" s="2" t="s">
        <v>155</v>
      </c>
      <c r="H162" s="2" t="s">
        <v>156</v>
      </c>
      <c r="I162" s="2" t="s">
        <v>157</v>
      </c>
      <c r="J162" s="2" t="s">
        <v>51</v>
      </c>
      <c r="K162" s="2" t="s">
        <v>72</v>
      </c>
      <c r="L162" s="4"/>
      <c r="M162" s="4"/>
      <c r="N162" s="4"/>
      <c r="P162" s="31" t="s">
        <v>195</v>
      </c>
      <c r="Q162" s="15"/>
    </row>
    <row r="163" spans="1:17">
      <c r="A163" s="22" t="s">
        <v>417</v>
      </c>
      <c r="B163" s="2" t="s">
        <v>121</v>
      </c>
      <c r="C163" s="23">
        <v>2</v>
      </c>
      <c r="D163" s="2" t="s">
        <v>226</v>
      </c>
      <c r="E163" s="2" t="s">
        <v>46</v>
      </c>
      <c r="F163" s="2" t="s">
        <v>47</v>
      </c>
      <c r="G163" s="2" t="s">
        <v>48</v>
      </c>
      <c r="H163" s="2" t="s">
        <v>49</v>
      </c>
      <c r="I163" s="2" t="s">
        <v>50</v>
      </c>
      <c r="J163" s="2" t="s">
        <v>51</v>
      </c>
      <c r="K163" s="2" t="s">
        <v>72</v>
      </c>
      <c r="L163" s="7">
        <v>270</v>
      </c>
      <c r="M163" s="7">
        <v>1588.24</v>
      </c>
      <c r="N163" s="7">
        <v>1.59</v>
      </c>
      <c r="P163" s="31" t="s">
        <v>212</v>
      </c>
      <c r="Q163" s="15"/>
    </row>
    <row r="164" spans="1:17">
      <c r="A164" s="22" t="s">
        <v>417</v>
      </c>
      <c r="B164" s="2" t="s">
        <v>121</v>
      </c>
      <c r="C164" s="23">
        <v>2</v>
      </c>
      <c r="D164" s="2" t="s">
        <v>226</v>
      </c>
      <c r="E164" s="2" t="s">
        <v>55</v>
      </c>
      <c r="F164" s="2" t="s">
        <v>47</v>
      </c>
      <c r="G164" s="2" t="s">
        <v>48</v>
      </c>
      <c r="H164" s="2" t="s">
        <v>49</v>
      </c>
      <c r="I164" s="2" t="s">
        <v>50</v>
      </c>
      <c r="J164" s="2" t="s">
        <v>152</v>
      </c>
      <c r="K164" s="2" t="s">
        <v>52</v>
      </c>
      <c r="L164" s="7">
        <v>90</v>
      </c>
      <c r="M164" s="7">
        <v>769.23</v>
      </c>
      <c r="N164" s="7">
        <v>0.77</v>
      </c>
      <c r="P164" s="11" t="s">
        <v>229</v>
      </c>
      <c r="Q164" s="15"/>
    </row>
    <row r="165" spans="1:17">
      <c r="A165" s="22" t="s">
        <v>417</v>
      </c>
      <c r="B165" s="2" t="s">
        <v>121</v>
      </c>
      <c r="C165" s="23">
        <v>2</v>
      </c>
      <c r="D165" s="2" t="s">
        <v>226</v>
      </c>
      <c r="E165" s="2" t="s">
        <v>55</v>
      </c>
      <c r="F165" s="2" t="s">
        <v>47</v>
      </c>
      <c r="G165" s="2" t="s">
        <v>85</v>
      </c>
      <c r="H165" s="2" t="s">
        <v>49</v>
      </c>
      <c r="I165" s="2" t="s">
        <v>147</v>
      </c>
      <c r="J165" s="2" t="s">
        <v>51</v>
      </c>
      <c r="K165" s="2" t="s">
        <v>52</v>
      </c>
      <c r="L165" s="7">
        <v>30</v>
      </c>
      <c r="M165" s="7">
        <v>256.41000000000003</v>
      </c>
      <c r="N165" s="7">
        <v>0.26</v>
      </c>
      <c r="P165" s="12" t="s">
        <v>229</v>
      </c>
      <c r="Q165" s="15"/>
    </row>
    <row r="166" spans="1:17">
      <c r="A166" s="22" t="s">
        <v>418</v>
      </c>
      <c r="B166" s="2" t="s">
        <v>128</v>
      </c>
      <c r="C166" s="23">
        <v>1</v>
      </c>
      <c r="D166" s="2" t="s">
        <v>226</v>
      </c>
      <c r="E166" s="2" t="s">
        <v>44</v>
      </c>
      <c r="F166" s="2" t="s">
        <v>47</v>
      </c>
      <c r="G166" s="2" t="s">
        <v>48</v>
      </c>
      <c r="H166" s="2" t="s">
        <v>56</v>
      </c>
      <c r="I166" s="2" t="s">
        <v>50</v>
      </c>
      <c r="J166" s="2" t="s">
        <v>127</v>
      </c>
      <c r="K166" s="2" t="s">
        <v>72</v>
      </c>
      <c r="L166" s="7">
        <v>300</v>
      </c>
      <c r="M166" s="7">
        <v>1512.86</v>
      </c>
      <c r="N166" s="7">
        <v>1.51</v>
      </c>
      <c r="P166" s="14" t="s">
        <v>229</v>
      </c>
      <c r="Q166" s="15"/>
    </row>
    <row r="167" spans="1:17">
      <c r="A167" s="22" t="s">
        <v>418</v>
      </c>
      <c r="B167" s="2" t="s">
        <v>128</v>
      </c>
      <c r="C167" s="23">
        <v>1</v>
      </c>
      <c r="D167" s="2" t="s">
        <v>226</v>
      </c>
      <c r="E167" s="2" t="s">
        <v>46</v>
      </c>
      <c r="F167" s="2" t="s">
        <v>47</v>
      </c>
      <c r="G167" s="2" t="s">
        <v>85</v>
      </c>
      <c r="H167" s="2" t="s">
        <v>56</v>
      </c>
      <c r="I167" s="2" t="s">
        <v>134</v>
      </c>
      <c r="J167" s="2" t="s">
        <v>135</v>
      </c>
      <c r="K167" s="2" t="s">
        <v>72</v>
      </c>
      <c r="L167" s="7">
        <v>200</v>
      </c>
      <c r="M167" s="7">
        <v>1250</v>
      </c>
      <c r="N167" s="7">
        <v>1.25</v>
      </c>
      <c r="P167" s="31" t="s">
        <v>229</v>
      </c>
      <c r="Q167" s="15"/>
    </row>
    <row r="168" spans="1:17">
      <c r="A168" s="22" t="s">
        <v>418</v>
      </c>
      <c r="B168" s="2" t="s">
        <v>128</v>
      </c>
      <c r="C168" s="23">
        <v>1</v>
      </c>
      <c r="D168" s="2" t="s">
        <v>226</v>
      </c>
      <c r="E168" s="2" t="s">
        <v>148</v>
      </c>
      <c r="F168" s="2" t="s">
        <v>47</v>
      </c>
      <c r="G168" s="2" t="s">
        <v>48</v>
      </c>
      <c r="H168" s="2" t="s">
        <v>49</v>
      </c>
      <c r="I168" s="2" t="s">
        <v>50</v>
      </c>
      <c r="J168" s="2" t="s">
        <v>51</v>
      </c>
      <c r="K168" s="2" t="s">
        <v>52</v>
      </c>
      <c r="L168" s="7">
        <v>400</v>
      </c>
      <c r="M168" s="7">
        <v>952.38</v>
      </c>
      <c r="N168" s="7">
        <v>0.95</v>
      </c>
      <c r="P168" s="11" t="s">
        <v>230</v>
      </c>
      <c r="Q168" s="15">
        <v>196.75586122623452</v>
      </c>
    </row>
    <row r="169" spans="1:17">
      <c r="A169" s="22" t="s">
        <v>418</v>
      </c>
      <c r="B169" s="2" t="s">
        <v>128</v>
      </c>
      <c r="C169" s="23">
        <v>1</v>
      </c>
      <c r="D169" s="2" t="s">
        <v>226</v>
      </c>
      <c r="E169" s="2" t="s">
        <v>179</v>
      </c>
      <c r="F169" s="2" t="s">
        <v>47</v>
      </c>
      <c r="G169" s="2" t="s">
        <v>85</v>
      </c>
      <c r="H169" s="2" t="s">
        <v>49</v>
      </c>
      <c r="I169" s="2" t="s">
        <v>180</v>
      </c>
      <c r="J169" s="2" t="s">
        <v>51</v>
      </c>
      <c r="K169" s="2" t="s">
        <v>52</v>
      </c>
      <c r="L169" s="7">
        <v>8</v>
      </c>
      <c r="M169" s="7">
        <v>266.67</v>
      </c>
      <c r="N169" s="7">
        <v>0.27</v>
      </c>
    </row>
    <row r="170" spans="1:17">
      <c r="A170" s="22" t="s">
        <v>418</v>
      </c>
      <c r="B170" s="2" t="s">
        <v>128</v>
      </c>
      <c r="C170" s="23">
        <v>1</v>
      </c>
      <c r="D170" s="2" t="s">
        <v>226</v>
      </c>
      <c r="E170" s="2" t="s">
        <v>182</v>
      </c>
      <c r="F170" s="2" t="s">
        <v>47</v>
      </c>
      <c r="G170" s="2" t="s">
        <v>85</v>
      </c>
      <c r="H170" s="2" t="s">
        <v>49</v>
      </c>
      <c r="I170" s="2" t="s">
        <v>167</v>
      </c>
      <c r="J170" s="2" t="s">
        <v>51</v>
      </c>
      <c r="K170" s="2" t="s">
        <v>52</v>
      </c>
      <c r="L170" s="7">
        <v>15</v>
      </c>
      <c r="M170" s="7">
        <v>217.39</v>
      </c>
      <c r="N170" s="7">
        <v>0.22</v>
      </c>
    </row>
    <row r="171" spans="1:17">
      <c r="A171" s="22" t="s">
        <v>419</v>
      </c>
      <c r="B171" s="2" t="s">
        <v>64</v>
      </c>
      <c r="C171" s="23">
        <v>4</v>
      </c>
      <c r="D171" s="2" t="s">
        <v>226</v>
      </c>
      <c r="E171" s="2" t="s">
        <v>55</v>
      </c>
      <c r="F171" s="2" t="s">
        <v>47</v>
      </c>
      <c r="G171" s="2" t="s">
        <v>48</v>
      </c>
      <c r="H171" s="2" t="s">
        <v>49</v>
      </c>
      <c r="I171" s="2" t="s">
        <v>50</v>
      </c>
      <c r="J171" s="2" t="s">
        <v>63</v>
      </c>
      <c r="K171" s="2" t="s">
        <v>52</v>
      </c>
      <c r="L171" s="7">
        <v>90</v>
      </c>
      <c r="M171" s="7">
        <v>6000</v>
      </c>
      <c r="N171" s="7">
        <v>6</v>
      </c>
    </row>
    <row r="172" spans="1:17">
      <c r="A172" s="22" t="s">
        <v>419</v>
      </c>
      <c r="B172" s="2" t="s">
        <v>64</v>
      </c>
      <c r="C172" s="23">
        <v>4</v>
      </c>
      <c r="D172" s="2" t="s">
        <v>226</v>
      </c>
      <c r="E172" s="2" t="s">
        <v>44</v>
      </c>
      <c r="F172" s="2" t="s">
        <v>47</v>
      </c>
      <c r="G172" s="2" t="s">
        <v>48</v>
      </c>
      <c r="H172" s="2" t="s">
        <v>49</v>
      </c>
      <c r="I172" s="2" t="s">
        <v>50</v>
      </c>
      <c r="J172" s="2" t="s">
        <v>63</v>
      </c>
      <c r="K172" s="2" t="s">
        <v>72</v>
      </c>
      <c r="L172" s="7">
        <v>40</v>
      </c>
      <c r="M172" s="7">
        <v>465.12</v>
      </c>
      <c r="N172" s="7">
        <v>0.47</v>
      </c>
    </row>
    <row r="173" spans="1:17">
      <c r="A173" s="22" t="s">
        <v>419</v>
      </c>
      <c r="B173" s="2" t="s">
        <v>64</v>
      </c>
      <c r="C173" s="23">
        <v>4</v>
      </c>
      <c r="D173" s="2" t="s">
        <v>226</v>
      </c>
      <c r="E173" s="2" t="s">
        <v>62</v>
      </c>
      <c r="F173" s="2" t="s">
        <v>47</v>
      </c>
      <c r="G173" s="2" t="s">
        <v>85</v>
      </c>
      <c r="H173" s="2" t="s">
        <v>56</v>
      </c>
      <c r="I173" s="2" t="s">
        <v>134</v>
      </c>
      <c r="J173" s="2" t="s">
        <v>171</v>
      </c>
      <c r="K173" s="2" t="s">
        <v>72</v>
      </c>
      <c r="L173" s="7">
        <v>23</v>
      </c>
      <c r="M173" s="7">
        <v>359.38</v>
      </c>
      <c r="N173" s="7">
        <v>0.36</v>
      </c>
    </row>
    <row r="174" spans="1:17">
      <c r="A174" s="22" t="s">
        <v>419</v>
      </c>
      <c r="B174" s="2" t="s">
        <v>64</v>
      </c>
      <c r="C174" s="23">
        <v>4</v>
      </c>
      <c r="D174" s="2" t="s">
        <v>226</v>
      </c>
      <c r="E174" s="2" t="s">
        <v>55</v>
      </c>
      <c r="F174" s="2" t="s">
        <v>47</v>
      </c>
      <c r="G174" s="2" t="s">
        <v>85</v>
      </c>
      <c r="H174" s="2" t="s">
        <v>49</v>
      </c>
      <c r="I174" s="2" t="s">
        <v>165</v>
      </c>
      <c r="J174" s="2" t="s">
        <v>51</v>
      </c>
      <c r="K174" s="2" t="s">
        <v>52</v>
      </c>
      <c r="L174" s="7">
        <v>3</v>
      </c>
      <c r="M174" s="7">
        <v>200</v>
      </c>
      <c r="N174" s="7">
        <v>0.2</v>
      </c>
    </row>
    <row r="175" spans="1:17">
      <c r="A175" s="22" t="s">
        <v>419</v>
      </c>
      <c r="B175" s="2" t="s">
        <v>64</v>
      </c>
      <c r="C175" s="23">
        <v>4</v>
      </c>
      <c r="D175" s="2" t="s">
        <v>226</v>
      </c>
      <c r="E175" s="2" t="s">
        <v>46</v>
      </c>
      <c r="F175" s="2" t="s">
        <v>47</v>
      </c>
      <c r="G175" s="2" t="s">
        <v>205</v>
      </c>
      <c r="H175" s="2" t="s">
        <v>49</v>
      </c>
      <c r="I175" s="2" t="s">
        <v>206</v>
      </c>
      <c r="J175" s="2" t="s">
        <v>51</v>
      </c>
      <c r="K175" s="2" t="s">
        <v>72</v>
      </c>
      <c r="L175" s="4"/>
      <c r="M175" s="4"/>
      <c r="N175" s="4"/>
    </row>
    <row r="176" spans="1:17">
      <c r="A176" s="22" t="s">
        <v>419</v>
      </c>
      <c r="B176" s="2" t="s">
        <v>64</v>
      </c>
      <c r="C176" s="23">
        <v>4</v>
      </c>
      <c r="D176" s="2" t="s">
        <v>226</v>
      </c>
      <c r="E176" s="2" t="s">
        <v>44</v>
      </c>
      <c r="F176" s="2" t="s">
        <v>47</v>
      </c>
      <c r="G176" s="2" t="s">
        <v>155</v>
      </c>
      <c r="H176" s="2" t="s">
        <v>49</v>
      </c>
      <c r="I176" s="2" t="s">
        <v>189</v>
      </c>
      <c r="J176" s="2" t="s">
        <v>51</v>
      </c>
      <c r="K176" s="2" t="s">
        <v>52</v>
      </c>
      <c r="L176" s="39"/>
      <c r="M176" s="39"/>
      <c r="N176" s="39"/>
    </row>
    <row r="177" spans="1:14">
      <c r="A177" s="22" t="s">
        <v>419</v>
      </c>
      <c r="B177" s="2" t="s">
        <v>64</v>
      </c>
      <c r="C177" s="23">
        <v>4</v>
      </c>
      <c r="D177" s="2" t="s">
        <v>226</v>
      </c>
      <c r="E177" s="2" t="s">
        <v>77</v>
      </c>
      <c r="F177" s="2" t="s">
        <v>47</v>
      </c>
      <c r="G177" s="2" t="s">
        <v>155</v>
      </c>
      <c r="H177" s="2" t="s">
        <v>156</v>
      </c>
      <c r="I177" s="2" t="s">
        <v>157</v>
      </c>
      <c r="J177" s="2" t="s">
        <v>51</v>
      </c>
      <c r="K177" s="2" t="s">
        <v>72</v>
      </c>
      <c r="L177" s="4"/>
      <c r="M177" s="4"/>
      <c r="N177" s="4"/>
    </row>
    <row r="178" spans="1:14">
      <c r="A178" s="22" t="s">
        <v>420</v>
      </c>
      <c r="B178" s="2" t="s">
        <v>78</v>
      </c>
      <c r="C178" s="23">
        <v>5</v>
      </c>
      <c r="D178" s="2" t="s">
        <v>226</v>
      </c>
      <c r="E178" s="2" t="s">
        <v>44</v>
      </c>
      <c r="F178" s="2" t="s">
        <v>47</v>
      </c>
      <c r="G178" s="2" t="s">
        <v>48</v>
      </c>
      <c r="H178" s="2" t="s">
        <v>49</v>
      </c>
      <c r="I178" s="2" t="s">
        <v>50</v>
      </c>
      <c r="J178" s="2" t="s">
        <v>51</v>
      </c>
      <c r="K178" s="2" t="s">
        <v>52</v>
      </c>
      <c r="L178" s="7">
        <v>75</v>
      </c>
      <c r="M178" s="7">
        <v>3571.43</v>
      </c>
      <c r="N178" s="7">
        <v>3.57</v>
      </c>
    </row>
    <row r="179" spans="1:14">
      <c r="A179" s="22" t="s">
        <v>420</v>
      </c>
      <c r="B179" s="2" t="s">
        <v>78</v>
      </c>
      <c r="C179" s="23">
        <v>5</v>
      </c>
      <c r="D179" s="2" t="s">
        <v>226</v>
      </c>
      <c r="E179" s="2" t="s">
        <v>77</v>
      </c>
      <c r="F179" s="2" t="s">
        <v>47</v>
      </c>
      <c r="G179" s="2" t="s">
        <v>48</v>
      </c>
      <c r="H179" s="2" t="s">
        <v>49</v>
      </c>
      <c r="I179" s="2" t="s">
        <v>50</v>
      </c>
      <c r="J179" s="2" t="s">
        <v>51</v>
      </c>
      <c r="K179" s="2" t="s">
        <v>52</v>
      </c>
      <c r="L179" s="7">
        <v>30</v>
      </c>
      <c r="M179" s="7">
        <v>3333.33</v>
      </c>
      <c r="N179" s="7">
        <v>3.33</v>
      </c>
    </row>
    <row r="180" spans="1:14">
      <c r="A180" s="22" t="s">
        <v>420</v>
      </c>
      <c r="B180" s="2" t="s">
        <v>78</v>
      </c>
      <c r="C180" s="23">
        <v>5</v>
      </c>
      <c r="D180" s="2" t="s">
        <v>226</v>
      </c>
      <c r="E180" s="2" t="s">
        <v>55</v>
      </c>
      <c r="F180" s="2" t="s">
        <v>47</v>
      </c>
      <c r="G180" s="2" t="s">
        <v>48</v>
      </c>
      <c r="H180" s="2" t="s">
        <v>49</v>
      </c>
      <c r="I180" s="2" t="s">
        <v>50</v>
      </c>
      <c r="J180" s="2" t="s">
        <v>63</v>
      </c>
      <c r="K180" s="2" t="s">
        <v>52</v>
      </c>
      <c r="L180" s="7">
        <v>70</v>
      </c>
      <c r="M180" s="7">
        <v>3043.48</v>
      </c>
      <c r="N180" s="7">
        <v>3.04</v>
      </c>
    </row>
    <row r="181" spans="1:14">
      <c r="A181" s="22" t="s">
        <v>420</v>
      </c>
      <c r="B181" s="2" t="s">
        <v>78</v>
      </c>
      <c r="C181" s="23">
        <v>5</v>
      </c>
      <c r="D181" s="2" t="s">
        <v>226</v>
      </c>
      <c r="E181" s="2" t="s">
        <v>62</v>
      </c>
      <c r="F181" s="2" t="s">
        <v>47</v>
      </c>
      <c r="G181" s="2" t="s">
        <v>48</v>
      </c>
      <c r="H181" s="2" t="s">
        <v>49</v>
      </c>
      <c r="I181" s="2" t="s">
        <v>50</v>
      </c>
      <c r="J181" s="2" t="s">
        <v>51</v>
      </c>
      <c r="K181" s="2" t="s">
        <v>52</v>
      </c>
      <c r="L181" s="7">
        <v>30</v>
      </c>
      <c r="M181" s="7">
        <v>3000</v>
      </c>
      <c r="N181" s="7">
        <v>3</v>
      </c>
    </row>
    <row r="182" spans="1:14">
      <c r="A182" s="22" t="s">
        <v>420</v>
      </c>
      <c r="B182" s="2" t="s">
        <v>78</v>
      </c>
      <c r="C182" s="23">
        <v>5</v>
      </c>
      <c r="D182" s="2" t="s">
        <v>226</v>
      </c>
      <c r="E182" s="2" t="s">
        <v>46</v>
      </c>
      <c r="F182" s="2" t="s">
        <v>47</v>
      </c>
      <c r="G182" s="2" t="s">
        <v>48</v>
      </c>
      <c r="H182" s="2" t="s">
        <v>49</v>
      </c>
      <c r="I182" s="2" t="s">
        <v>50</v>
      </c>
      <c r="J182" s="2" t="s">
        <v>63</v>
      </c>
      <c r="K182" s="2" t="s">
        <v>52</v>
      </c>
      <c r="L182" s="7">
        <v>45</v>
      </c>
      <c r="M182" s="7">
        <v>600</v>
      </c>
      <c r="N182" s="7">
        <v>0.6</v>
      </c>
    </row>
    <row r="183" spans="1:14">
      <c r="A183" s="22" t="s">
        <v>420</v>
      </c>
      <c r="B183" s="2" t="s">
        <v>78</v>
      </c>
      <c r="C183" s="23">
        <v>5</v>
      </c>
      <c r="D183" s="2" t="s">
        <v>226</v>
      </c>
      <c r="E183" s="2" t="s">
        <v>44</v>
      </c>
      <c r="F183" s="2" t="s">
        <v>47</v>
      </c>
      <c r="G183" s="2" t="s">
        <v>85</v>
      </c>
      <c r="H183" s="2" t="s">
        <v>49</v>
      </c>
      <c r="I183" s="2" t="s">
        <v>86</v>
      </c>
      <c r="J183" s="2" t="s">
        <v>51</v>
      </c>
      <c r="K183" s="2" t="s">
        <v>52</v>
      </c>
      <c r="L183" s="7">
        <v>10</v>
      </c>
      <c r="M183" s="7">
        <v>476.19</v>
      </c>
      <c r="N183" s="7">
        <v>0.48</v>
      </c>
    </row>
    <row r="184" spans="1:14">
      <c r="A184" s="22" t="s">
        <v>420</v>
      </c>
      <c r="B184" s="2" t="s">
        <v>78</v>
      </c>
      <c r="C184" s="23">
        <v>5</v>
      </c>
      <c r="D184" s="2" t="s">
        <v>226</v>
      </c>
      <c r="E184" s="2" t="s">
        <v>77</v>
      </c>
      <c r="F184" s="2" t="s">
        <v>47</v>
      </c>
      <c r="G184" s="2" t="s">
        <v>85</v>
      </c>
      <c r="H184" s="2" t="s">
        <v>49</v>
      </c>
      <c r="I184" s="2" t="s">
        <v>165</v>
      </c>
      <c r="J184" s="2" t="s">
        <v>51</v>
      </c>
      <c r="K184" s="2" t="s">
        <v>52</v>
      </c>
      <c r="L184" s="7">
        <v>4</v>
      </c>
      <c r="M184" s="7">
        <v>444.44</v>
      </c>
      <c r="N184" s="7">
        <v>0.44</v>
      </c>
    </row>
    <row r="185" spans="1:14">
      <c r="A185" s="22" t="s">
        <v>420</v>
      </c>
      <c r="B185" s="2" t="s">
        <v>78</v>
      </c>
      <c r="C185" s="23">
        <v>5</v>
      </c>
      <c r="D185" s="2" t="s">
        <v>226</v>
      </c>
      <c r="E185" s="2" t="s">
        <v>62</v>
      </c>
      <c r="F185" s="2" t="s">
        <v>47</v>
      </c>
      <c r="G185" s="2" t="s">
        <v>85</v>
      </c>
      <c r="H185" s="2" t="s">
        <v>49</v>
      </c>
      <c r="I185" s="2" t="s">
        <v>147</v>
      </c>
      <c r="J185" s="2" t="s">
        <v>176</v>
      </c>
      <c r="K185" s="2" t="s">
        <v>52</v>
      </c>
      <c r="L185" s="7">
        <v>3</v>
      </c>
      <c r="M185" s="7">
        <v>300</v>
      </c>
      <c r="N185" s="7">
        <v>0.3</v>
      </c>
    </row>
    <row r="186" spans="1:14">
      <c r="A186" s="22" t="s">
        <v>420</v>
      </c>
      <c r="B186" s="2" t="s">
        <v>78</v>
      </c>
      <c r="C186" s="23">
        <v>5</v>
      </c>
      <c r="D186" s="2" t="s">
        <v>226</v>
      </c>
      <c r="E186" s="2" t="s">
        <v>55</v>
      </c>
      <c r="F186" s="2" t="s">
        <v>47</v>
      </c>
      <c r="G186" s="2" t="s">
        <v>155</v>
      </c>
      <c r="H186" s="2" t="s">
        <v>49</v>
      </c>
      <c r="I186" s="2" t="s">
        <v>189</v>
      </c>
      <c r="J186" s="2" t="s">
        <v>63</v>
      </c>
      <c r="K186" s="2" t="s">
        <v>52</v>
      </c>
      <c r="L186" s="39"/>
      <c r="M186" s="39"/>
      <c r="N186" s="39"/>
    </row>
    <row r="187" spans="1:14">
      <c r="A187" s="22" t="s">
        <v>420</v>
      </c>
      <c r="B187" s="2" t="s">
        <v>78</v>
      </c>
      <c r="C187" s="23">
        <v>5</v>
      </c>
      <c r="D187" s="2" t="s">
        <v>226</v>
      </c>
      <c r="E187" s="2" t="s">
        <v>46</v>
      </c>
      <c r="F187" s="2" t="s">
        <v>47</v>
      </c>
      <c r="G187" s="2" t="s">
        <v>205</v>
      </c>
      <c r="H187" s="2" t="s">
        <v>49</v>
      </c>
      <c r="I187" s="2" t="s">
        <v>217</v>
      </c>
      <c r="J187" s="2" t="s">
        <v>51</v>
      </c>
      <c r="K187" s="2" t="s">
        <v>52</v>
      </c>
      <c r="L187" s="39"/>
      <c r="M187" s="39"/>
      <c r="N187" s="39"/>
    </row>
  </sheetData>
  <pageMargins left="0.7" right="0.7" top="0.75" bottom="0.75" header="0.3" footer="0.3"/>
  <pageSetup paperSize="9"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87"/>
  <sheetViews>
    <sheetView workbookViewId="0">
      <selection activeCell="R29" sqref="R29"/>
    </sheetView>
  </sheetViews>
  <sheetFormatPr defaultRowHeight="15"/>
  <sheetData>
    <row r="1" spans="1:15">
      <c r="A1" s="1" t="s">
        <v>10</v>
      </c>
      <c r="B1" s="1" t="s">
        <v>3</v>
      </c>
      <c r="E1" t="s">
        <v>369</v>
      </c>
      <c r="L1" s="1" t="s">
        <v>10</v>
      </c>
      <c r="M1" s="1" t="s">
        <v>3</v>
      </c>
      <c r="O1" t="s">
        <v>369</v>
      </c>
    </row>
    <row r="2" spans="1:15">
      <c r="A2" s="2" t="s">
        <v>53</v>
      </c>
      <c r="B2" s="2" t="s">
        <v>46</v>
      </c>
      <c r="E2" t="s">
        <v>244</v>
      </c>
      <c r="L2" s="2" t="s">
        <v>81</v>
      </c>
      <c r="M2" s="2" t="s">
        <v>79</v>
      </c>
      <c r="O2" t="s">
        <v>252</v>
      </c>
    </row>
    <row r="3" spans="1:15">
      <c r="A3" s="2" t="s">
        <v>58</v>
      </c>
      <c r="B3" s="2" t="s">
        <v>46</v>
      </c>
      <c r="E3" t="s">
        <v>245</v>
      </c>
      <c r="L3" s="2" t="s">
        <v>81</v>
      </c>
      <c r="M3" s="2" t="s">
        <v>55</v>
      </c>
      <c r="O3" t="s">
        <v>253</v>
      </c>
    </row>
    <row r="4" spans="1:15">
      <c r="A4" s="2" t="s">
        <v>64</v>
      </c>
      <c r="B4" s="2" t="s">
        <v>55</v>
      </c>
      <c r="E4" t="s">
        <v>246</v>
      </c>
      <c r="L4" s="2" t="s">
        <v>81</v>
      </c>
      <c r="M4" s="2" t="s">
        <v>95</v>
      </c>
      <c r="O4" t="s">
        <v>262</v>
      </c>
    </row>
    <row r="5" spans="1:15">
      <c r="A5" s="2" t="s">
        <v>68</v>
      </c>
      <c r="B5" s="2" t="s">
        <v>55</v>
      </c>
      <c r="E5" t="s">
        <v>247</v>
      </c>
      <c r="L5" s="2" t="s">
        <v>81</v>
      </c>
      <c r="M5" s="2" t="s">
        <v>44</v>
      </c>
      <c r="O5" t="s">
        <v>276</v>
      </c>
    </row>
    <row r="6" spans="1:15">
      <c r="A6" s="2" t="s">
        <v>73</v>
      </c>
      <c r="B6" s="2" t="s">
        <v>46</v>
      </c>
      <c r="E6" t="s">
        <v>248</v>
      </c>
      <c r="L6" s="2" t="s">
        <v>81</v>
      </c>
      <c r="M6" s="2" t="s">
        <v>79</v>
      </c>
      <c r="O6" t="s">
        <v>252</v>
      </c>
    </row>
    <row r="7" spans="1:15">
      <c r="A7" s="2" t="s">
        <v>75</v>
      </c>
      <c r="B7" s="2" t="s">
        <v>55</v>
      </c>
      <c r="E7" t="s">
        <v>249</v>
      </c>
      <c r="L7" s="2" t="s">
        <v>81</v>
      </c>
      <c r="M7" s="2" t="s">
        <v>95</v>
      </c>
      <c r="O7" t="s">
        <v>262</v>
      </c>
    </row>
    <row r="8" spans="1:15">
      <c r="A8" s="2" t="s">
        <v>58</v>
      </c>
      <c r="B8" s="2" t="s">
        <v>55</v>
      </c>
      <c r="E8" t="s">
        <v>250</v>
      </c>
      <c r="L8" s="2" t="s">
        <v>81</v>
      </c>
      <c r="M8" s="2" t="s">
        <v>55</v>
      </c>
      <c r="O8" t="s">
        <v>253</v>
      </c>
    </row>
    <row r="9" spans="1:15">
      <c r="A9" s="2" t="s">
        <v>78</v>
      </c>
      <c r="B9" s="2" t="s">
        <v>44</v>
      </c>
      <c r="E9" t="s">
        <v>251</v>
      </c>
      <c r="L9" s="2" t="s">
        <v>81</v>
      </c>
      <c r="M9" s="2" t="s">
        <v>62</v>
      </c>
      <c r="O9" t="s">
        <v>336</v>
      </c>
    </row>
    <row r="10" spans="1:15">
      <c r="A10" s="2" t="s">
        <v>81</v>
      </c>
      <c r="B10" s="2" t="s">
        <v>79</v>
      </c>
      <c r="E10" t="s">
        <v>252</v>
      </c>
      <c r="L10" s="2" t="s">
        <v>81</v>
      </c>
      <c r="M10" s="2" t="s">
        <v>185</v>
      </c>
      <c r="O10" t="s">
        <v>337</v>
      </c>
    </row>
    <row r="11" spans="1:15">
      <c r="A11" s="2" t="s">
        <v>81</v>
      </c>
      <c r="B11" s="2" t="s">
        <v>55</v>
      </c>
      <c r="E11" t="s">
        <v>253</v>
      </c>
      <c r="L11" s="2" t="s">
        <v>81</v>
      </c>
      <c r="M11" s="2" t="s">
        <v>188</v>
      </c>
      <c r="O11" t="s">
        <v>338</v>
      </c>
    </row>
    <row r="12" spans="1:15">
      <c r="A12" s="2" t="s">
        <v>87</v>
      </c>
      <c r="B12" s="2" t="s">
        <v>44</v>
      </c>
      <c r="E12" t="s">
        <v>254</v>
      </c>
      <c r="L12" s="2" t="s">
        <v>81</v>
      </c>
      <c r="M12" s="2" t="s">
        <v>100</v>
      </c>
      <c r="O12" t="s">
        <v>339</v>
      </c>
    </row>
    <row r="13" spans="1:15">
      <c r="A13" s="2" t="s">
        <v>78</v>
      </c>
      <c r="B13" s="2" t="s">
        <v>77</v>
      </c>
      <c r="E13" t="s">
        <v>255</v>
      </c>
      <c r="L13" s="2" t="s">
        <v>81</v>
      </c>
      <c r="M13" s="2" t="s">
        <v>113</v>
      </c>
      <c r="O13" t="s">
        <v>340</v>
      </c>
    </row>
    <row r="14" spans="1:15">
      <c r="A14" s="2" t="s">
        <v>90</v>
      </c>
      <c r="B14" s="2" t="s">
        <v>55</v>
      </c>
      <c r="E14" t="s">
        <v>256</v>
      </c>
      <c r="L14" s="2" t="s">
        <v>132</v>
      </c>
      <c r="M14" s="2" t="s">
        <v>46</v>
      </c>
      <c r="O14" t="s">
        <v>296</v>
      </c>
    </row>
    <row r="15" spans="1:15">
      <c r="A15" s="2" t="s">
        <v>78</v>
      </c>
      <c r="B15" s="2" t="s">
        <v>55</v>
      </c>
      <c r="E15" t="s">
        <v>257</v>
      </c>
      <c r="L15" s="2" t="s">
        <v>132</v>
      </c>
      <c r="M15" s="2" t="s">
        <v>55</v>
      </c>
      <c r="O15" t="s">
        <v>315</v>
      </c>
    </row>
    <row r="16" spans="1:15">
      <c r="A16" s="2" t="s">
        <v>78</v>
      </c>
      <c r="B16" s="2" t="s">
        <v>62</v>
      </c>
      <c r="E16" t="s">
        <v>258</v>
      </c>
      <c r="L16" s="2" t="s">
        <v>132</v>
      </c>
      <c r="M16" s="2" t="s">
        <v>55</v>
      </c>
      <c r="O16" t="s">
        <v>315</v>
      </c>
    </row>
    <row r="17" spans="1:15">
      <c r="A17" s="2" t="s">
        <v>94</v>
      </c>
      <c r="B17" s="2" t="s">
        <v>55</v>
      </c>
      <c r="E17" t="s">
        <v>259</v>
      </c>
      <c r="L17" s="2" t="s">
        <v>132</v>
      </c>
      <c r="M17" s="2" t="s">
        <v>46</v>
      </c>
      <c r="O17" t="s">
        <v>296</v>
      </c>
    </row>
    <row r="18" spans="1:15">
      <c r="A18" s="2" t="s">
        <v>53</v>
      </c>
      <c r="B18" s="2" t="s">
        <v>44</v>
      </c>
      <c r="E18" t="s">
        <v>260</v>
      </c>
      <c r="L18" s="2" t="s">
        <v>132</v>
      </c>
      <c r="M18" s="2" t="s">
        <v>46</v>
      </c>
      <c r="O18" t="s">
        <v>296</v>
      </c>
    </row>
    <row r="19" spans="1:15">
      <c r="A19" s="2" t="s">
        <v>68</v>
      </c>
      <c r="B19" s="2" t="s">
        <v>46</v>
      </c>
      <c r="E19" t="s">
        <v>261</v>
      </c>
      <c r="L19" s="2" t="s">
        <v>132</v>
      </c>
      <c r="M19" s="2" t="s">
        <v>44</v>
      </c>
      <c r="O19" t="s">
        <v>341</v>
      </c>
    </row>
    <row r="20" spans="1:15">
      <c r="A20" s="2" t="s">
        <v>81</v>
      </c>
      <c r="B20" s="2" t="s">
        <v>95</v>
      </c>
      <c r="E20" t="s">
        <v>262</v>
      </c>
      <c r="L20" s="2" t="s">
        <v>132</v>
      </c>
      <c r="M20" s="2" t="s">
        <v>62</v>
      </c>
      <c r="O20" t="s">
        <v>342</v>
      </c>
    </row>
    <row r="21" spans="1:15">
      <c r="A21" s="2" t="s">
        <v>53</v>
      </c>
      <c r="B21" s="2" t="s">
        <v>55</v>
      </c>
      <c r="E21" t="s">
        <v>263</v>
      </c>
      <c r="L21" s="2" t="s">
        <v>132</v>
      </c>
      <c r="M21" s="2" t="s">
        <v>77</v>
      </c>
      <c r="O21" t="s">
        <v>343</v>
      </c>
    </row>
    <row r="22" spans="1:15">
      <c r="A22" s="2" t="s">
        <v>90</v>
      </c>
      <c r="B22" s="2" t="s">
        <v>46</v>
      </c>
      <c r="E22" t="s">
        <v>264</v>
      </c>
      <c r="L22" s="2" t="s">
        <v>132</v>
      </c>
      <c r="M22" s="2" t="s">
        <v>100</v>
      </c>
      <c r="O22" t="s">
        <v>344</v>
      </c>
    </row>
    <row r="23" spans="1:15">
      <c r="A23" s="2" t="s">
        <v>99</v>
      </c>
      <c r="B23" s="2" t="s">
        <v>44</v>
      </c>
      <c r="E23" t="s">
        <v>265</v>
      </c>
      <c r="L23" s="2" t="s">
        <v>103</v>
      </c>
      <c r="M23" s="2" t="s">
        <v>55</v>
      </c>
      <c r="O23" t="s">
        <v>269</v>
      </c>
    </row>
    <row r="24" spans="1:15">
      <c r="A24" s="2" t="s">
        <v>75</v>
      </c>
      <c r="B24" s="2" t="s">
        <v>100</v>
      </c>
      <c r="E24" t="s">
        <v>266</v>
      </c>
      <c r="L24" s="2" t="s">
        <v>103</v>
      </c>
      <c r="M24" s="2" t="s">
        <v>44</v>
      </c>
      <c r="O24" t="s">
        <v>311</v>
      </c>
    </row>
    <row r="25" spans="1:15">
      <c r="A25" s="2" t="s">
        <v>99</v>
      </c>
      <c r="B25" s="2" t="s">
        <v>46</v>
      </c>
      <c r="E25" t="s">
        <v>267</v>
      </c>
      <c r="L25" s="2" t="s">
        <v>103</v>
      </c>
      <c r="M25" s="2" t="s">
        <v>62</v>
      </c>
      <c r="O25" t="s">
        <v>326</v>
      </c>
    </row>
    <row r="26" spans="1:15">
      <c r="A26" s="2" t="s">
        <v>102</v>
      </c>
      <c r="B26" s="2" t="s">
        <v>77</v>
      </c>
      <c r="E26" t="s">
        <v>268</v>
      </c>
      <c r="L26" s="2" t="s">
        <v>103</v>
      </c>
      <c r="M26" s="2" t="s">
        <v>55</v>
      </c>
      <c r="O26" t="s">
        <v>269</v>
      </c>
    </row>
    <row r="27" spans="1:15">
      <c r="A27" s="2" t="s">
        <v>103</v>
      </c>
      <c r="B27" s="2" t="s">
        <v>55</v>
      </c>
      <c r="E27" t="s">
        <v>269</v>
      </c>
      <c r="L27" s="2" t="s">
        <v>103</v>
      </c>
      <c r="M27" s="2" t="s">
        <v>44</v>
      </c>
      <c r="O27" t="s">
        <v>311</v>
      </c>
    </row>
    <row r="28" spans="1:15">
      <c r="A28" s="2" t="s">
        <v>105</v>
      </c>
      <c r="B28" s="2" t="s">
        <v>44</v>
      </c>
      <c r="E28" t="s">
        <v>270</v>
      </c>
      <c r="L28" s="2" t="s">
        <v>103</v>
      </c>
      <c r="M28" s="2" t="s">
        <v>62</v>
      </c>
      <c r="O28" t="s">
        <v>326</v>
      </c>
    </row>
    <row r="29" spans="1:15">
      <c r="A29" s="2" t="s">
        <v>102</v>
      </c>
      <c r="B29" s="2" t="s">
        <v>62</v>
      </c>
      <c r="E29" t="s">
        <v>271</v>
      </c>
      <c r="L29" s="2" t="s">
        <v>103</v>
      </c>
      <c r="M29" s="2" t="s">
        <v>46</v>
      </c>
      <c r="O29" t="s">
        <v>345</v>
      </c>
    </row>
    <row r="30" spans="1:15">
      <c r="A30" s="2" t="s">
        <v>106</v>
      </c>
      <c r="B30" s="2" t="s">
        <v>62</v>
      </c>
      <c r="E30" t="s">
        <v>272</v>
      </c>
      <c r="L30" s="2" t="s">
        <v>103</v>
      </c>
      <c r="M30" s="2" t="s">
        <v>62</v>
      </c>
      <c r="O30" t="s">
        <v>326</v>
      </c>
    </row>
    <row r="31" spans="1:15">
      <c r="A31" s="2" t="s">
        <v>106</v>
      </c>
      <c r="B31" s="2" t="s">
        <v>46</v>
      </c>
      <c r="E31" t="s">
        <v>273</v>
      </c>
      <c r="L31" s="2" t="s">
        <v>108</v>
      </c>
      <c r="M31" s="2" t="s">
        <v>55</v>
      </c>
      <c r="O31" t="s">
        <v>275</v>
      </c>
    </row>
    <row r="32" spans="1:15">
      <c r="A32" s="2" t="s">
        <v>107</v>
      </c>
      <c r="B32" s="2" t="s">
        <v>55</v>
      </c>
      <c r="E32" t="s">
        <v>274</v>
      </c>
      <c r="L32" s="2" t="s">
        <v>108</v>
      </c>
      <c r="M32" s="2" t="s">
        <v>44</v>
      </c>
      <c r="O32" t="s">
        <v>281</v>
      </c>
    </row>
    <row r="33" spans="1:15">
      <c r="A33" s="2" t="s">
        <v>108</v>
      </c>
      <c r="B33" s="2" t="s">
        <v>55</v>
      </c>
      <c r="E33" t="s">
        <v>275</v>
      </c>
      <c r="L33" s="2" t="s">
        <v>108</v>
      </c>
      <c r="M33" s="2" t="s">
        <v>46</v>
      </c>
      <c r="O33" t="s">
        <v>288</v>
      </c>
    </row>
    <row r="34" spans="1:15">
      <c r="A34" s="2" t="s">
        <v>81</v>
      </c>
      <c r="B34" s="2" t="s">
        <v>44</v>
      </c>
      <c r="E34" t="s">
        <v>276</v>
      </c>
      <c r="L34" s="2" t="s">
        <v>108</v>
      </c>
      <c r="M34" s="2" t="s">
        <v>55</v>
      </c>
      <c r="O34" t="s">
        <v>275</v>
      </c>
    </row>
    <row r="35" spans="1:15">
      <c r="A35" s="2" t="s">
        <v>99</v>
      </c>
      <c r="B35" s="2" t="s">
        <v>55</v>
      </c>
      <c r="E35" t="s">
        <v>277</v>
      </c>
      <c r="L35" s="2" t="s">
        <v>108</v>
      </c>
      <c r="M35" s="2" t="s">
        <v>46</v>
      </c>
      <c r="O35" t="s">
        <v>288</v>
      </c>
    </row>
    <row r="36" spans="1:15">
      <c r="A36" s="2" t="s">
        <v>111</v>
      </c>
      <c r="B36" s="2" t="s">
        <v>62</v>
      </c>
      <c r="E36" t="s">
        <v>278</v>
      </c>
      <c r="L36" s="2" t="s">
        <v>108</v>
      </c>
      <c r="M36" s="2" t="s">
        <v>44</v>
      </c>
      <c r="O36" t="s">
        <v>281</v>
      </c>
    </row>
    <row r="37" spans="1:15">
      <c r="A37" s="2" t="s">
        <v>73</v>
      </c>
      <c r="B37" s="2" t="s">
        <v>44</v>
      </c>
      <c r="E37" t="s">
        <v>279</v>
      </c>
      <c r="L37" s="2" t="s">
        <v>108</v>
      </c>
      <c r="M37" s="2" t="s">
        <v>62</v>
      </c>
      <c r="O37" t="s">
        <v>346</v>
      </c>
    </row>
    <row r="38" spans="1:15">
      <c r="A38" s="2" t="s">
        <v>87</v>
      </c>
      <c r="B38" s="2" t="s">
        <v>46</v>
      </c>
      <c r="E38" t="s">
        <v>280</v>
      </c>
      <c r="L38" s="2" t="s">
        <v>108</v>
      </c>
      <c r="M38" s="2" t="s">
        <v>77</v>
      </c>
      <c r="O38" t="s">
        <v>347</v>
      </c>
    </row>
    <row r="39" spans="1:15">
      <c r="A39" s="2" t="s">
        <v>108</v>
      </c>
      <c r="B39" s="2" t="s">
        <v>44</v>
      </c>
      <c r="E39" t="s">
        <v>281</v>
      </c>
      <c r="L39" s="2" t="s">
        <v>90</v>
      </c>
      <c r="M39" s="2" t="s">
        <v>55</v>
      </c>
      <c r="O39" t="s">
        <v>256</v>
      </c>
    </row>
    <row r="40" spans="1:15">
      <c r="A40" s="2" t="s">
        <v>75</v>
      </c>
      <c r="B40" s="2" t="s">
        <v>113</v>
      </c>
      <c r="E40" t="s">
        <v>282</v>
      </c>
      <c r="L40" s="2" t="s">
        <v>90</v>
      </c>
      <c r="M40" s="2" t="s">
        <v>46</v>
      </c>
      <c r="O40" t="s">
        <v>264</v>
      </c>
    </row>
    <row r="41" spans="1:15">
      <c r="A41" s="2" t="s">
        <v>75</v>
      </c>
      <c r="B41" s="2" t="s">
        <v>46</v>
      </c>
      <c r="E41" t="s">
        <v>283</v>
      </c>
      <c r="L41" s="2" t="s">
        <v>90</v>
      </c>
      <c r="M41" s="2" t="s">
        <v>44</v>
      </c>
      <c r="O41" t="s">
        <v>304</v>
      </c>
    </row>
    <row r="42" spans="1:15">
      <c r="A42" s="2" t="s">
        <v>116</v>
      </c>
      <c r="B42" s="2" t="s">
        <v>55</v>
      </c>
      <c r="E42" t="s">
        <v>284</v>
      </c>
      <c r="L42" s="2" t="s">
        <v>90</v>
      </c>
      <c r="M42" s="2" t="s">
        <v>44</v>
      </c>
      <c r="O42" t="s">
        <v>304</v>
      </c>
    </row>
    <row r="43" spans="1:15">
      <c r="A43" s="2" t="s">
        <v>118</v>
      </c>
      <c r="B43" s="2" t="s">
        <v>77</v>
      </c>
      <c r="E43" t="s">
        <v>285</v>
      </c>
      <c r="L43" s="2" t="s">
        <v>90</v>
      </c>
      <c r="M43" s="2" t="s">
        <v>46</v>
      </c>
      <c r="O43" t="s">
        <v>264</v>
      </c>
    </row>
    <row r="44" spans="1:15">
      <c r="A44" s="2" t="s">
        <v>120</v>
      </c>
      <c r="B44" s="2" t="s">
        <v>119</v>
      </c>
      <c r="E44" t="s">
        <v>286</v>
      </c>
      <c r="L44" s="2" t="s">
        <v>58</v>
      </c>
      <c r="M44" s="2" t="s">
        <v>46</v>
      </c>
      <c r="O44" t="s">
        <v>245</v>
      </c>
    </row>
    <row r="45" spans="1:15">
      <c r="A45" s="2" t="s">
        <v>68</v>
      </c>
      <c r="B45" s="2" t="s">
        <v>44</v>
      </c>
      <c r="E45" t="s">
        <v>287</v>
      </c>
      <c r="L45" s="2" t="s">
        <v>58</v>
      </c>
      <c r="M45" s="2" t="s">
        <v>55</v>
      </c>
      <c r="O45" t="s">
        <v>250</v>
      </c>
    </row>
    <row r="46" spans="1:15">
      <c r="A46" s="2" t="s">
        <v>108</v>
      </c>
      <c r="B46" s="2" t="s">
        <v>46</v>
      </c>
      <c r="E46" t="s">
        <v>288</v>
      </c>
      <c r="L46" s="2" t="s">
        <v>58</v>
      </c>
      <c r="M46" s="2" t="s">
        <v>46</v>
      </c>
      <c r="O46" t="s">
        <v>245</v>
      </c>
    </row>
    <row r="47" spans="1:15">
      <c r="A47" s="2" t="s">
        <v>121</v>
      </c>
      <c r="B47" s="2" t="s">
        <v>46</v>
      </c>
      <c r="E47" t="s">
        <v>289</v>
      </c>
      <c r="L47" s="2" t="s">
        <v>58</v>
      </c>
      <c r="M47" s="2" t="s">
        <v>55</v>
      </c>
      <c r="O47" t="s">
        <v>250</v>
      </c>
    </row>
    <row r="48" spans="1:15">
      <c r="A48" s="2" t="s">
        <v>99</v>
      </c>
      <c r="B48" s="2" t="s">
        <v>62</v>
      </c>
      <c r="E48" t="s">
        <v>290</v>
      </c>
      <c r="L48" s="2" t="s">
        <v>73</v>
      </c>
      <c r="M48" s="2" t="s">
        <v>46</v>
      </c>
      <c r="O48" t="s">
        <v>248</v>
      </c>
    </row>
    <row r="49" spans="1:15">
      <c r="A49" s="2" t="s">
        <v>105</v>
      </c>
      <c r="B49" s="2" t="s">
        <v>55</v>
      </c>
      <c r="E49" t="s">
        <v>291</v>
      </c>
      <c r="L49" s="2" t="s">
        <v>73</v>
      </c>
      <c r="M49" s="2" t="s">
        <v>44</v>
      </c>
      <c r="O49" t="s">
        <v>279</v>
      </c>
    </row>
    <row r="50" spans="1:15">
      <c r="A50" s="2" t="s">
        <v>102</v>
      </c>
      <c r="B50" s="2" t="s">
        <v>46</v>
      </c>
      <c r="E50" t="s">
        <v>292</v>
      </c>
      <c r="L50" s="2" t="s">
        <v>73</v>
      </c>
      <c r="M50" s="2" t="s">
        <v>55</v>
      </c>
      <c r="O50" t="s">
        <v>320</v>
      </c>
    </row>
    <row r="51" spans="1:15">
      <c r="A51" s="2" t="s">
        <v>128</v>
      </c>
      <c r="B51" s="2" t="s">
        <v>44</v>
      </c>
      <c r="E51" t="s">
        <v>293</v>
      </c>
      <c r="L51" s="2" t="s">
        <v>73</v>
      </c>
      <c r="M51" s="2" t="s">
        <v>55</v>
      </c>
      <c r="O51" t="s">
        <v>320</v>
      </c>
    </row>
    <row r="52" spans="1:15">
      <c r="A52" s="2" t="s">
        <v>87</v>
      </c>
      <c r="B52" s="2" t="s">
        <v>55</v>
      </c>
      <c r="E52" t="s">
        <v>294</v>
      </c>
      <c r="L52" s="2" t="s">
        <v>73</v>
      </c>
      <c r="M52" s="2" t="s">
        <v>44</v>
      </c>
      <c r="O52" t="s">
        <v>279</v>
      </c>
    </row>
    <row r="53" spans="1:15">
      <c r="A53" s="2" t="s">
        <v>131</v>
      </c>
      <c r="B53" s="2" t="s">
        <v>77</v>
      </c>
      <c r="E53" t="s">
        <v>295</v>
      </c>
      <c r="L53" s="2" t="s">
        <v>105</v>
      </c>
      <c r="M53" s="2" t="s">
        <v>44</v>
      </c>
      <c r="O53" t="s">
        <v>270</v>
      </c>
    </row>
    <row r="54" spans="1:15">
      <c r="A54" s="2" t="s">
        <v>132</v>
      </c>
      <c r="B54" s="2" t="s">
        <v>46</v>
      </c>
      <c r="E54" t="s">
        <v>296</v>
      </c>
      <c r="L54" s="2" t="s">
        <v>105</v>
      </c>
      <c r="M54" s="2" t="s">
        <v>55</v>
      </c>
      <c r="O54" t="s">
        <v>291</v>
      </c>
    </row>
    <row r="55" spans="1:15">
      <c r="A55" s="2" t="s">
        <v>133</v>
      </c>
      <c r="B55" s="2" t="s">
        <v>55</v>
      </c>
      <c r="E55" t="s">
        <v>297</v>
      </c>
      <c r="L55" s="2" t="s">
        <v>105</v>
      </c>
      <c r="M55" s="2" t="s">
        <v>55</v>
      </c>
      <c r="O55" t="s">
        <v>291</v>
      </c>
    </row>
    <row r="56" spans="1:15">
      <c r="A56" s="2" t="s">
        <v>53</v>
      </c>
      <c r="B56" s="2" t="s">
        <v>44</v>
      </c>
      <c r="E56" t="s">
        <v>260</v>
      </c>
      <c r="L56" s="2" t="s">
        <v>105</v>
      </c>
      <c r="M56" s="2" t="s">
        <v>46</v>
      </c>
      <c r="O56" t="s">
        <v>348</v>
      </c>
    </row>
    <row r="57" spans="1:15">
      <c r="A57" s="2" t="s">
        <v>128</v>
      </c>
      <c r="B57" s="2" t="s">
        <v>46</v>
      </c>
      <c r="E57" t="s">
        <v>298</v>
      </c>
      <c r="L57" s="2" t="s">
        <v>136</v>
      </c>
      <c r="M57" s="2" t="s">
        <v>55</v>
      </c>
      <c r="O57" t="s">
        <v>299</v>
      </c>
    </row>
    <row r="58" spans="1:15">
      <c r="A58" s="2" t="s">
        <v>136</v>
      </c>
      <c r="B58" s="2" t="s">
        <v>55</v>
      </c>
      <c r="E58" t="s">
        <v>299</v>
      </c>
      <c r="L58" s="2" t="s">
        <v>136</v>
      </c>
      <c r="M58" s="2" t="s">
        <v>44</v>
      </c>
      <c r="O58" t="s">
        <v>305</v>
      </c>
    </row>
    <row r="59" spans="1:15">
      <c r="A59" s="2" t="s">
        <v>87</v>
      </c>
      <c r="B59" s="2" t="s">
        <v>44</v>
      </c>
      <c r="E59" t="s">
        <v>254</v>
      </c>
      <c r="L59" s="2" t="s">
        <v>136</v>
      </c>
      <c r="M59" s="2" t="s">
        <v>55</v>
      </c>
      <c r="O59" t="s">
        <v>299</v>
      </c>
    </row>
    <row r="60" spans="1:15">
      <c r="A60" s="2" t="s">
        <v>75</v>
      </c>
      <c r="B60" s="2" t="s">
        <v>62</v>
      </c>
      <c r="E60" t="s">
        <v>300</v>
      </c>
      <c r="L60" s="2" t="s">
        <v>136</v>
      </c>
      <c r="M60" s="2" t="s">
        <v>46</v>
      </c>
      <c r="O60" t="s">
        <v>307</v>
      </c>
    </row>
    <row r="61" spans="1:15">
      <c r="A61" s="2" t="s">
        <v>120</v>
      </c>
      <c r="B61" s="2" t="s">
        <v>100</v>
      </c>
      <c r="E61" t="s">
        <v>301</v>
      </c>
      <c r="L61" s="2" t="s">
        <v>136</v>
      </c>
      <c r="M61" s="2" t="s">
        <v>44</v>
      </c>
      <c r="O61" t="s">
        <v>305</v>
      </c>
    </row>
    <row r="62" spans="1:15">
      <c r="A62" s="2" t="s">
        <v>141</v>
      </c>
      <c r="B62" s="2" t="s">
        <v>44</v>
      </c>
      <c r="E62" t="s">
        <v>302</v>
      </c>
      <c r="L62" s="2" t="s">
        <v>136</v>
      </c>
      <c r="M62" s="2" t="s">
        <v>46</v>
      </c>
      <c r="O62" t="s">
        <v>307</v>
      </c>
    </row>
    <row r="63" spans="1:15">
      <c r="A63" s="2" t="s">
        <v>141</v>
      </c>
      <c r="B63" s="2" t="s">
        <v>46</v>
      </c>
      <c r="E63" t="s">
        <v>303</v>
      </c>
      <c r="L63" s="2" t="s">
        <v>136</v>
      </c>
      <c r="M63" s="2" t="s">
        <v>62</v>
      </c>
      <c r="O63" t="s">
        <v>333</v>
      </c>
    </row>
    <row r="64" spans="1:15">
      <c r="A64" s="2" t="s">
        <v>90</v>
      </c>
      <c r="B64" s="2" t="s">
        <v>44</v>
      </c>
      <c r="E64" t="s">
        <v>304</v>
      </c>
      <c r="L64" s="2" t="s">
        <v>102</v>
      </c>
      <c r="M64" s="2" t="s">
        <v>77</v>
      </c>
      <c r="O64" t="s">
        <v>268</v>
      </c>
    </row>
    <row r="65" spans="1:15">
      <c r="A65" s="2" t="s">
        <v>136</v>
      </c>
      <c r="B65" s="2" t="s">
        <v>44</v>
      </c>
      <c r="E65" t="s">
        <v>305</v>
      </c>
      <c r="L65" s="2" t="s">
        <v>102</v>
      </c>
      <c r="M65" s="2" t="s">
        <v>62</v>
      </c>
      <c r="O65" t="s">
        <v>271</v>
      </c>
    </row>
    <row r="66" spans="1:15">
      <c r="A66" s="2" t="s">
        <v>111</v>
      </c>
      <c r="B66" s="2" t="s">
        <v>77</v>
      </c>
      <c r="E66" t="s">
        <v>306</v>
      </c>
      <c r="L66" s="2" t="s">
        <v>102</v>
      </c>
      <c r="M66" s="2" t="s">
        <v>46</v>
      </c>
      <c r="O66" t="s">
        <v>292</v>
      </c>
    </row>
    <row r="67" spans="1:15">
      <c r="A67" s="2" t="s">
        <v>136</v>
      </c>
      <c r="B67" s="2" t="s">
        <v>55</v>
      </c>
      <c r="E67" t="s">
        <v>299</v>
      </c>
      <c r="L67" s="2" t="s">
        <v>102</v>
      </c>
      <c r="M67" s="2" t="s">
        <v>77</v>
      </c>
      <c r="O67" t="s">
        <v>268</v>
      </c>
    </row>
    <row r="68" spans="1:15">
      <c r="A68" s="2" t="s">
        <v>136</v>
      </c>
      <c r="B68" s="2" t="s">
        <v>46</v>
      </c>
      <c r="E68" t="s">
        <v>307</v>
      </c>
      <c r="L68" s="2" t="s">
        <v>102</v>
      </c>
      <c r="M68" s="2" t="s">
        <v>55</v>
      </c>
      <c r="O68" t="s">
        <v>318</v>
      </c>
    </row>
    <row r="69" spans="1:15">
      <c r="A69" s="2" t="s">
        <v>131</v>
      </c>
      <c r="B69" s="2" t="s">
        <v>44</v>
      </c>
      <c r="E69" t="s">
        <v>308</v>
      </c>
      <c r="L69" s="2" t="s">
        <v>102</v>
      </c>
      <c r="M69" s="2" t="s">
        <v>44</v>
      </c>
      <c r="O69" t="s">
        <v>327</v>
      </c>
    </row>
    <row r="70" spans="1:15">
      <c r="A70" s="2" t="s">
        <v>120</v>
      </c>
      <c r="B70" s="2" t="s">
        <v>62</v>
      </c>
      <c r="E70" t="s">
        <v>309</v>
      </c>
      <c r="L70" s="2" t="s">
        <v>102</v>
      </c>
      <c r="M70" s="2" t="s">
        <v>77</v>
      </c>
      <c r="O70" t="s">
        <v>268</v>
      </c>
    </row>
    <row r="71" spans="1:15">
      <c r="A71" s="2" t="s">
        <v>53</v>
      </c>
      <c r="B71" s="2" t="s">
        <v>44</v>
      </c>
      <c r="E71" t="s">
        <v>260</v>
      </c>
      <c r="L71" s="2" t="s">
        <v>102</v>
      </c>
      <c r="M71" s="2" t="s">
        <v>77</v>
      </c>
      <c r="O71" t="s">
        <v>268</v>
      </c>
    </row>
    <row r="72" spans="1:15">
      <c r="A72" s="2" t="s">
        <v>75</v>
      </c>
      <c r="B72" s="2" t="s">
        <v>46</v>
      </c>
      <c r="E72" t="s">
        <v>283</v>
      </c>
      <c r="L72" s="2" t="s">
        <v>133</v>
      </c>
      <c r="M72" s="2" t="s">
        <v>55</v>
      </c>
      <c r="O72" t="s">
        <v>297</v>
      </c>
    </row>
    <row r="73" spans="1:15">
      <c r="A73" s="2" t="s">
        <v>128</v>
      </c>
      <c r="B73" s="2" t="s">
        <v>148</v>
      </c>
      <c r="E73" t="s">
        <v>310</v>
      </c>
      <c r="L73" s="2" t="s">
        <v>133</v>
      </c>
      <c r="M73" s="2" t="s">
        <v>55</v>
      </c>
      <c r="O73" t="s">
        <v>297</v>
      </c>
    </row>
    <row r="74" spans="1:15">
      <c r="A74" s="2" t="s">
        <v>106</v>
      </c>
      <c r="B74" s="2" t="s">
        <v>46</v>
      </c>
      <c r="E74" t="s">
        <v>273</v>
      </c>
      <c r="L74" s="2" t="s">
        <v>133</v>
      </c>
      <c r="M74" s="2" t="s">
        <v>44</v>
      </c>
      <c r="O74" t="s">
        <v>328</v>
      </c>
    </row>
    <row r="75" spans="1:15">
      <c r="A75" s="2" t="s">
        <v>90</v>
      </c>
      <c r="B75" s="2" t="s">
        <v>44</v>
      </c>
      <c r="E75" t="s">
        <v>304</v>
      </c>
      <c r="L75" s="2" t="s">
        <v>133</v>
      </c>
      <c r="M75" s="2" t="s">
        <v>46</v>
      </c>
      <c r="O75" t="s">
        <v>349</v>
      </c>
    </row>
    <row r="76" spans="1:15">
      <c r="A76" s="2" t="s">
        <v>136</v>
      </c>
      <c r="B76" s="2" t="s">
        <v>44</v>
      </c>
      <c r="E76" t="s">
        <v>305</v>
      </c>
      <c r="L76" s="2" t="s">
        <v>99</v>
      </c>
      <c r="M76" s="2" t="s">
        <v>44</v>
      </c>
      <c r="O76" t="s">
        <v>265</v>
      </c>
    </row>
    <row r="77" spans="1:15">
      <c r="A77" s="2" t="s">
        <v>103</v>
      </c>
      <c r="B77" s="2" t="s">
        <v>44</v>
      </c>
      <c r="E77" t="s">
        <v>311</v>
      </c>
      <c r="L77" s="2" t="s">
        <v>99</v>
      </c>
      <c r="M77" s="2" t="s">
        <v>46</v>
      </c>
      <c r="O77" t="s">
        <v>267</v>
      </c>
    </row>
    <row r="78" spans="1:15">
      <c r="A78" s="2" t="s">
        <v>111</v>
      </c>
      <c r="B78" s="2" t="s">
        <v>55</v>
      </c>
      <c r="E78" t="s">
        <v>312</v>
      </c>
      <c r="L78" s="2" t="s">
        <v>99</v>
      </c>
      <c r="M78" s="2" t="s">
        <v>55</v>
      </c>
      <c r="O78" t="s">
        <v>277</v>
      </c>
    </row>
    <row r="79" spans="1:15">
      <c r="A79" s="2" t="s">
        <v>151</v>
      </c>
      <c r="B79" s="2" t="s">
        <v>55</v>
      </c>
      <c r="E79" t="s">
        <v>313</v>
      </c>
      <c r="L79" s="2" t="s">
        <v>99</v>
      </c>
      <c r="M79" s="2" t="s">
        <v>62</v>
      </c>
      <c r="O79" t="s">
        <v>290</v>
      </c>
    </row>
    <row r="80" spans="1:15">
      <c r="A80" s="2" t="s">
        <v>121</v>
      </c>
      <c r="B80" s="2" t="s">
        <v>55</v>
      </c>
      <c r="E80" t="s">
        <v>314</v>
      </c>
      <c r="L80" s="2" t="s">
        <v>99</v>
      </c>
      <c r="M80" s="2" t="s">
        <v>55</v>
      </c>
      <c r="O80" t="s">
        <v>277</v>
      </c>
    </row>
    <row r="81" spans="1:15">
      <c r="A81" s="2" t="s">
        <v>136</v>
      </c>
      <c r="B81" s="2" t="s">
        <v>46</v>
      </c>
      <c r="E81" t="s">
        <v>307</v>
      </c>
      <c r="L81" s="2" t="s">
        <v>99</v>
      </c>
      <c r="M81" s="2" t="s">
        <v>44</v>
      </c>
      <c r="O81" t="s">
        <v>265</v>
      </c>
    </row>
    <row r="82" spans="1:15">
      <c r="A82" s="2" t="s">
        <v>132</v>
      </c>
      <c r="B82" s="2" t="s">
        <v>55</v>
      </c>
      <c r="E82" t="s">
        <v>315</v>
      </c>
      <c r="L82" s="2" t="s">
        <v>131</v>
      </c>
      <c r="M82" s="2" t="s">
        <v>77</v>
      </c>
      <c r="O82" t="s">
        <v>295</v>
      </c>
    </row>
    <row r="83" spans="1:15">
      <c r="A83" s="2" t="s">
        <v>102</v>
      </c>
      <c r="B83" s="2" t="s">
        <v>77</v>
      </c>
      <c r="E83" t="s">
        <v>268</v>
      </c>
      <c r="L83" s="2" t="s">
        <v>131</v>
      </c>
      <c r="M83" s="2" t="s">
        <v>44</v>
      </c>
      <c r="O83" t="s">
        <v>308</v>
      </c>
    </row>
    <row r="84" spans="1:15">
      <c r="A84" s="2" t="s">
        <v>99</v>
      </c>
      <c r="B84" s="2" t="s">
        <v>55</v>
      </c>
      <c r="E84" t="s">
        <v>277</v>
      </c>
      <c r="L84" s="2" t="s">
        <v>131</v>
      </c>
      <c r="M84" s="2" t="s">
        <v>77</v>
      </c>
      <c r="O84" t="s">
        <v>295</v>
      </c>
    </row>
    <row r="85" spans="1:15">
      <c r="A85" s="2" t="s">
        <v>94</v>
      </c>
      <c r="B85" s="2" t="s">
        <v>46</v>
      </c>
      <c r="E85" t="s">
        <v>316</v>
      </c>
      <c r="L85" s="2" t="s">
        <v>131</v>
      </c>
      <c r="M85" s="2" t="s">
        <v>210</v>
      </c>
      <c r="O85" t="s">
        <v>350</v>
      </c>
    </row>
    <row r="86" spans="1:15">
      <c r="A86" s="2" t="s">
        <v>106</v>
      </c>
      <c r="B86" s="2" t="s">
        <v>55</v>
      </c>
      <c r="E86" t="s">
        <v>317</v>
      </c>
      <c r="L86" s="2" t="s">
        <v>131</v>
      </c>
      <c r="M86" s="2" t="s">
        <v>55</v>
      </c>
      <c r="O86" t="s">
        <v>351</v>
      </c>
    </row>
    <row r="87" spans="1:15">
      <c r="A87" s="2" t="s">
        <v>81</v>
      </c>
      <c r="B87" s="2" t="s">
        <v>79</v>
      </c>
      <c r="E87" t="s">
        <v>252</v>
      </c>
      <c r="L87" s="2" t="s">
        <v>131</v>
      </c>
      <c r="M87" s="2" t="s">
        <v>46</v>
      </c>
      <c r="O87" t="s">
        <v>352</v>
      </c>
    </row>
    <row r="88" spans="1:15">
      <c r="A88" s="2" t="s">
        <v>102</v>
      </c>
      <c r="B88" s="2" t="s">
        <v>55</v>
      </c>
      <c r="E88" t="s">
        <v>318</v>
      </c>
      <c r="L88" s="2" t="s">
        <v>131</v>
      </c>
      <c r="M88" s="2" t="s">
        <v>62</v>
      </c>
      <c r="O88" t="s">
        <v>353</v>
      </c>
    </row>
    <row r="89" spans="1:15">
      <c r="A89" s="2" t="s">
        <v>111</v>
      </c>
      <c r="B89" s="2" t="s">
        <v>44</v>
      </c>
      <c r="E89" t="s">
        <v>319</v>
      </c>
      <c r="L89" s="2" t="s">
        <v>131</v>
      </c>
      <c r="M89" s="2" t="s">
        <v>62</v>
      </c>
      <c r="O89" t="s">
        <v>353</v>
      </c>
    </row>
    <row r="90" spans="1:15">
      <c r="A90" s="2" t="s">
        <v>68</v>
      </c>
      <c r="B90" s="2" t="s">
        <v>55</v>
      </c>
      <c r="E90" t="s">
        <v>247</v>
      </c>
      <c r="L90" s="2" t="s">
        <v>87</v>
      </c>
      <c r="M90" s="2" t="s">
        <v>44</v>
      </c>
      <c r="O90" t="s">
        <v>254</v>
      </c>
    </row>
    <row r="91" spans="1:15">
      <c r="A91" s="2" t="s">
        <v>73</v>
      </c>
      <c r="B91" s="2" t="s">
        <v>55</v>
      </c>
      <c r="E91" t="s">
        <v>320</v>
      </c>
      <c r="L91" s="2" t="s">
        <v>87</v>
      </c>
      <c r="M91" s="2" t="s">
        <v>46</v>
      </c>
      <c r="O91" t="s">
        <v>280</v>
      </c>
    </row>
    <row r="92" spans="1:15">
      <c r="A92" s="2" t="s">
        <v>78</v>
      </c>
      <c r="B92" s="2" t="s">
        <v>46</v>
      </c>
      <c r="E92" t="s">
        <v>321</v>
      </c>
      <c r="L92" s="2" t="s">
        <v>87</v>
      </c>
      <c r="M92" s="2" t="s">
        <v>55</v>
      </c>
      <c r="O92" t="s">
        <v>294</v>
      </c>
    </row>
    <row r="93" spans="1:15">
      <c r="A93" s="2" t="s">
        <v>111</v>
      </c>
      <c r="B93" s="2" t="s">
        <v>46</v>
      </c>
      <c r="E93" t="s">
        <v>322</v>
      </c>
      <c r="L93" s="2" t="s">
        <v>87</v>
      </c>
      <c r="M93" s="2" t="s">
        <v>44</v>
      </c>
      <c r="O93" t="s">
        <v>254</v>
      </c>
    </row>
    <row r="94" spans="1:15">
      <c r="A94" s="2" t="s">
        <v>73</v>
      </c>
      <c r="B94" s="2" t="s">
        <v>55</v>
      </c>
      <c r="E94" t="s">
        <v>320</v>
      </c>
      <c r="L94" s="2" t="s">
        <v>87</v>
      </c>
      <c r="M94" s="2" t="s">
        <v>46</v>
      </c>
      <c r="O94" t="s">
        <v>280</v>
      </c>
    </row>
    <row r="95" spans="1:15">
      <c r="A95" s="2" t="s">
        <v>53</v>
      </c>
      <c r="B95" s="2" t="s">
        <v>55</v>
      </c>
      <c r="E95" t="s">
        <v>263</v>
      </c>
      <c r="L95" s="2" t="s">
        <v>87</v>
      </c>
      <c r="M95" s="2" t="s">
        <v>55</v>
      </c>
      <c r="O95" t="s">
        <v>294</v>
      </c>
    </row>
    <row r="96" spans="1:15">
      <c r="A96" s="2" t="s">
        <v>118</v>
      </c>
      <c r="B96" s="2" t="s">
        <v>44</v>
      </c>
      <c r="E96" t="s">
        <v>323</v>
      </c>
      <c r="L96" s="2" t="s">
        <v>53</v>
      </c>
      <c r="M96" s="2" t="s">
        <v>46</v>
      </c>
      <c r="O96" t="s">
        <v>244</v>
      </c>
    </row>
    <row r="97" spans="1:15">
      <c r="A97" s="2" t="s">
        <v>133</v>
      </c>
      <c r="B97" s="2" t="s">
        <v>55</v>
      </c>
      <c r="E97" t="s">
        <v>297</v>
      </c>
      <c r="L97" s="2" t="s">
        <v>53</v>
      </c>
      <c r="M97" s="2" t="s">
        <v>44</v>
      </c>
      <c r="O97" t="s">
        <v>260</v>
      </c>
    </row>
    <row r="98" spans="1:15">
      <c r="A98" s="2" t="s">
        <v>87</v>
      </c>
      <c r="B98" s="2" t="s">
        <v>46</v>
      </c>
      <c r="E98" t="s">
        <v>280</v>
      </c>
      <c r="L98" s="2" t="s">
        <v>53</v>
      </c>
      <c r="M98" s="2" t="s">
        <v>55</v>
      </c>
      <c r="O98" t="s">
        <v>263</v>
      </c>
    </row>
    <row r="99" spans="1:15">
      <c r="A99" s="2" t="s">
        <v>58</v>
      </c>
      <c r="B99" s="2" t="s">
        <v>46</v>
      </c>
      <c r="E99" t="s">
        <v>245</v>
      </c>
      <c r="L99" s="2" t="s">
        <v>53</v>
      </c>
      <c r="M99" s="2" t="s">
        <v>44</v>
      </c>
      <c r="O99" t="s">
        <v>260</v>
      </c>
    </row>
    <row r="100" spans="1:15">
      <c r="A100" s="2" t="s">
        <v>75</v>
      </c>
      <c r="B100" s="2" t="s">
        <v>113</v>
      </c>
      <c r="E100" t="s">
        <v>282</v>
      </c>
      <c r="L100" s="2" t="s">
        <v>53</v>
      </c>
      <c r="M100" s="2" t="s">
        <v>44</v>
      </c>
      <c r="O100" t="s">
        <v>260</v>
      </c>
    </row>
    <row r="101" spans="1:15">
      <c r="A101" s="2" t="s">
        <v>78</v>
      </c>
      <c r="B101" s="2" t="s">
        <v>44</v>
      </c>
      <c r="E101" t="s">
        <v>251</v>
      </c>
      <c r="L101" s="2" t="s">
        <v>53</v>
      </c>
      <c r="M101" s="2" t="s">
        <v>55</v>
      </c>
      <c r="O101" t="s">
        <v>263</v>
      </c>
    </row>
    <row r="102" spans="1:15">
      <c r="A102" s="2" t="s">
        <v>64</v>
      </c>
      <c r="B102" s="2" t="s">
        <v>44</v>
      </c>
      <c r="E102" t="s">
        <v>324</v>
      </c>
      <c r="L102" s="2" t="s">
        <v>53</v>
      </c>
      <c r="M102" s="2" t="s">
        <v>46</v>
      </c>
      <c r="O102" t="s">
        <v>244</v>
      </c>
    </row>
    <row r="103" spans="1:15">
      <c r="A103" s="2" t="s">
        <v>118</v>
      </c>
      <c r="B103" s="2" t="s">
        <v>46</v>
      </c>
      <c r="E103" t="s">
        <v>325</v>
      </c>
      <c r="L103" s="2" t="s">
        <v>106</v>
      </c>
      <c r="M103" s="2" t="s">
        <v>62</v>
      </c>
      <c r="O103" t="s">
        <v>272</v>
      </c>
    </row>
    <row r="104" spans="1:15">
      <c r="A104" s="2" t="s">
        <v>68</v>
      </c>
      <c r="B104" s="2" t="s">
        <v>46</v>
      </c>
      <c r="E104" t="s">
        <v>261</v>
      </c>
      <c r="L104" s="2" t="s">
        <v>106</v>
      </c>
      <c r="M104" s="2" t="s">
        <v>46</v>
      </c>
      <c r="O104" t="s">
        <v>273</v>
      </c>
    </row>
    <row r="105" spans="1:15">
      <c r="A105" s="2" t="s">
        <v>78</v>
      </c>
      <c r="B105" s="2" t="s">
        <v>77</v>
      </c>
      <c r="E105" t="s">
        <v>255</v>
      </c>
      <c r="L105" s="2" t="s">
        <v>106</v>
      </c>
      <c r="M105" s="2" t="s">
        <v>46</v>
      </c>
      <c r="O105" t="s">
        <v>273</v>
      </c>
    </row>
    <row r="106" spans="1:15">
      <c r="A106" s="2" t="s">
        <v>103</v>
      </c>
      <c r="B106" s="2" t="s">
        <v>62</v>
      </c>
      <c r="E106" t="s">
        <v>326</v>
      </c>
      <c r="L106" s="2" t="s">
        <v>106</v>
      </c>
      <c r="M106" s="2" t="s">
        <v>55</v>
      </c>
      <c r="O106" t="s">
        <v>317</v>
      </c>
    </row>
    <row r="107" spans="1:15">
      <c r="A107" s="2" t="s">
        <v>58</v>
      </c>
      <c r="B107" s="2" t="s">
        <v>55</v>
      </c>
      <c r="E107" t="s">
        <v>250</v>
      </c>
      <c r="L107" s="2" t="s">
        <v>106</v>
      </c>
      <c r="M107" s="2" t="s">
        <v>62</v>
      </c>
      <c r="O107" t="s">
        <v>272</v>
      </c>
    </row>
    <row r="108" spans="1:15">
      <c r="A108" s="2" t="s">
        <v>102</v>
      </c>
      <c r="B108" s="2" t="s">
        <v>44</v>
      </c>
      <c r="E108" t="s">
        <v>327</v>
      </c>
      <c r="L108" s="2" t="s">
        <v>106</v>
      </c>
      <c r="M108" s="2" t="s">
        <v>44</v>
      </c>
      <c r="O108" t="s">
        <v>354</v>
      </c>
    </row>
    <row r="109" spans="1:15">
      <c r="A109" s="2" t="s">
        <v>133</v>
      </c>
      <c r="B109" s="2" t="s">
        <v>44</v>
      </c>
      <c r="E109" t="s">
        <v>328</v>
      </c>
      <c r="L109" s="2" t="s">
        <v>106</v>
      </c>
      <c r="M109" s="2" t="s">
        <v>77</v>
      </c>
      <c r="O109" t="s">
        <v>355</v>
      </c>
    </row>
    <row r="110" spans="1:15">
      <c r="A110" s="2" t="s">
        <v>87</v>
      </c>
      <c r="B110" s="2" t="s">
        <v>55</v>
      </c>
      <c r="E110" t="s">
        <v>294</v>
      </c>
      <c r="L110" s="2" t="s">
        <v>116</v>
      </c>
      <c r="M110" s="2" t="s">
        <v>55</v>
      </c>
      <c r="O110" t="s">
        <v>284</v>
      </c>
    </row>
    <row r="111" spans="1:15">
      <c r="A111" s="2" t="s">
        <v>106</v>
      </c>
      <c r="B111" s="2" t="s">
        <v>62</v>
      </c>
      <c r="E111" t="s">
        <v>272</v>
      </c>
      <c r="L111" s="2" t="s">
        <v>116</v>
      </c>
      <c r="M111" s="2" t="s">
        <v>55</v>
      </c>
      <c r="O111" t="s">
        <v>284</v>
      </c>
    </row>
    <row r="112" spans="1:15">
      <c r="A112" s="2" t="s">
        <v>64</v>
      </c>
      <c r="B112" s="2" t="s">
        <v>62</v>
      </c>
      <c r="E112" t="s">
        <v>329</v>
      </c>
      <c r="L112" s="2" t="s">
        <v>111</v>
      </c>
      <c r="M112" s="2" t="s">
        <v>62</v>
      </c>
      <c r="O112" t="s">
        <v>278</v>
      </c>
    </row>
    <row r="113" spans="1:15">
      <c r="A113" s="2" t="s">
        <v>103</v>
      </c>
      <c r="B113" s="2" t="s">
        <v>55</v>
      </c>
      <c r="E113" t="s">
        <v>269</v>
      </c>
      <c r="L113" s="2" t="s">
        <v>111</v>
      </c>
      <c r="M113" s="2" t="s">
        <v>77</v>
      </c>
      <c r="O113" t="s">
        <v>306</v>
      </c>
    </row>
    <row r="114" spans="1:15">
      <c r="A114" s="2" t="s">
        <v>99</v>
      </c>
      <c r="B114" s="2" t="s">
        <v>44</v>
      </c>
      <c r="E114" t="s">
        <v>265</v>
      </c>
      <c r="L114" s="2" t="s">
        <v>111</v>
      </c>
      <c r="M114" s="2" t="s">
        <v>55</v>
      </c>
      <c r="O114" t="s">
        <v>312</v>
      </c>
    </row>
    <row r="115" spans="1:15">
      <c r="A115" s="2" t="s">
        <v>131</v>
      </c>
      <c r="B115" s="2" t="s">
        <v>77</v>
      </c>
      <c r="E115" t="s">
        <v>295</v>
      </c>
      <c r="L115" s="2" t="s">
        <v>111</v>
      </c>
      <c r="M115" s="2" t="s">
        <v>44</v>
      </c>
      <c r="O115" t="s">
        <v>319</v>
      </c>
    </row>
    <row r="116" spans="1:15">
      <c r="A116" s="2" t="s">
        <v>132</v>
      </c>
      <c r="B116" s="2" t="s">
        <v>55</v>
      </c>
      <c r="E116" t="s">
        <v>315</v>
      </c>
      <c r="L116" s="2" t="s">
        <v>111</v>
      </c>
      <c r="M116" s="2" t="s">
        <v>46</v>
      </c>
      <c r="O116" t="s">
        <v>322</v>
      </c>
    </row>
    <row r="117" spans="1:15">
      <c r="A117" s="2" t="s">
        <v>102</v>
      </c>
      <c r="B117" s="2" t="s">
        <v>77</v>
      </c>
      <c r="E117" t="s">
        <v>268</v>
      </c>
      <c r="L117" s="2" t="s">
        <v>111</v>
      </c>
      <c r="M117" s="2" t="s">
        <v>55</v>
      </c>
      <c r="O117" t="s">
        <v>312</v>
      </c>
    </row>
    <row r="118" spans="1:15">
      <c r="A118" s="2" t="s">
        <v>120</v>
      </c>
      <c r="B118" s="2" t="s">
        <v>100</v>
      </c>
      <c r="E118" t="s">
        <v>301</v>
      </c>
      <c r="L118" s="2" t="s">
        <v>141</v>
      </c>
      <c r="M118" s="2" t="s">
        <v>44</v>
      </c>
      <c r="O118" t="s">
        <v>302</v>
      </c>
    </row>
    <row r="119" spans="1:15">
      <c r="A119" s="2" t="s">
        <v>118</v>
      </c>
      <c r="B119" s="2" t="s">
        <v>55</v>
      </c>
      <c r="E119" t="s">
        <v>330</v>
      </c>
      <c r="L119" s="2" t="s">
        <v>141</v>
      </c>
      <c r="M119" s="2" t="s">
        <v>46</v>
      </c>
      <c r="O119" t="s">
        <v>303</v>
      </c>
    </row>
    <row r="120" spans="1:15">
      <c r="A120" s="2" t="s">
        <v>81</v>
      </c>
      <c r="B120" s="2" t="s">
        <v>95</v>
      </c>
      <c r="E120" t="s">
        <v>262</v>
      </c>
      <c r="L120" s="2" t="s">
        <v>141</v>
      </c>
      <c r="M120" s="2" t="s">
        <v>55</v>
      </c>
      <c r="O120" t="s">
        <v>356</v>
      </c>
    </row>
    <row r="121" spans="1:15">
      <c r="A121" s="2" t="s">
        <v>116</v>
      </c>
      <c r="B121" s="2" t="s">
        <v>55</v>
      </c>
      <c r="E121" t="s">
        <v>284</v>
      </c>
      <c r="L121" s="2" t="s">
        <v>120</v>
      </c>
      <c r="M121" s="2" t="s">
        <v>119</v>
      </c>
      <c r="O121" t="s">
        <v>286</v>
      </c>
    </row>
    <row r="122" spans="1:15">
      <c r="A122" s="2" t="s">
        <v>111</v>
      </c>
      <c r="B122" s="2" t="s">
        <v>55</v>
      </c>
      <c r="E122" t="s">
        <v>312</v>
      </c>
      <c r="L122" s="2" t="s">
        <v>120</v>
      </c>
      <c r="M122" s="2" t="s">
        <v>100</v>
      </c>
      <c r="O122" t="s">
        <v>301</v>
      </c>
    </row>
    <row r="123" spans="1:15">
      <c r="A123" s="2" t="s">
        <v>94</v>
      </c>
      <c r="B123" s="2" t="s">
        <v>44</v>
      </c>
      <c r="E123" t="s">
        <v>331</v>
      </c>
      <c r="L123" s="2" t="s">
        <v>120</v>
      </c>
      <c r="M123" s="2" t="s">
        <v>62</v>
      </c>
      <c r="O123" t="s">
        <v>309</v>
      </c>
    </row>
    <row r="124" spans="1:15">
      <c r="A124" s="2" t="s">
        <v>78</v>
      </c>
      <c r="B124" s="2" t="s">
        <v>62</v>
      </c>
      <c r="E124" t="s">
        <v>258</v>
      </c>
      <c r="L124" s="2" t="s">
        <v>120</v>
      </c>
      <c r="M124" s="2" t="s">
        <v>100</v>
      </c>
      <c r="O124" t="s">
        <v>301</v>
      </c>
    </row>
    <row r="125" spans="1:15">
      <c r="A125" s="2" t="s">
        <v>107</v>
      </c>
      <c r="B125" s="2" t="s">
        <v>55</v>
      </c>
      <c r="E125" t="s">
        <v>274</v>
      </c>
      <c r="L125" s="2" t="s">
        <v>120</v>
      </c>
      <c r="M125" s="2" t="s">
        <v>55</v>
      </c>
      <c r="O125" t="s">
        <v>357</v>
      </c>
    </row>
    <row r="126" spans="1:15">
      <c r="A126" s="2" t="s">
        <v>81</v>
      </c>
      <c r="B126" s="2" t="s">
        <v>55</v>
      </c>
      <c r="E126" t="s">
        <v>253</v>
      </c>
      <c r="L126" s="2" t="s">
        <v>120</v>
      </c>
      <c r="M126" s="2" t="s">
        <v>46</v>
      </c>
      <c r="O126" t="s">
        <v>358</v>
      </c>
    </row>
    <row r="127" spans="1:15">
      <c r="A127" s="2" t="s">
        <v>128</v>
      </c>
      <c r="B127" s="2" t="s">
        <v>179</v>
      </c>
      <c r="E127" t="s">
        <v>332</v>
      </c>
      <c r="L127" s="2" t="s">
        <v>120</v>
      </c>
      <c r="M127" s="2" t="s">
        <v>46</v>
      </c>
      <c r="O127" t="s">
        <v>358</v>
      </c>
    </row>
    <row r="128" spans="1:15">
      <c r="A128" s="2" t="s">
        <v>121</v>
      </c>
      <c r="B128" s="2" t="s">
        <v>55</v>
      </c>
      <c r="E128" t="s">
        <v>314</v>
      </c>
      <c r="L128" s="2" t="s">
        <v>120</v>
      </c>
      <c r="M128" s="2" t="s">
        <v>44</v>
      </c>
      <c r="O128" t="s">
        <v>359</v>
      </c>
    </row>
    <row r="129" spans="1:15">
      <c r="A129" s="2" t="s">
        <v>136</v>
      </c>
      <c r="B129" s="2" t="s">
        <v>62</v>
      </c>
      <c r="E129" t="s">
        <v>333</v>
      </c>
      <c r="L129" s="2" t="s">
        <v>120</v>
      </c>
      <c r="M129" s="2" t="s">
        <v>77</v>
      </c>
      <c r="O129" t="s">
        <v>360</v>
      </c>
    </row>
    <row r="130" spans="1:15">
      <c r="A130" s="2" t="s">
        <v>102</v>
      </c>
      <c r="B130" s="2" t="s">
        <v>77</v>
      </c>
      <c r="E130" t="s">
        <v>268</v>
      </c>
      <c r="L130" s="2" t="s">
        <v>120</v>
      </c>
      <c r="M130" s="2" t="s">
        <v>113</v>
      </c>
      <c r="O130" t="s">
        <v>361</v>
      </c>
    </row>
    <row r="131" spans="1:15">
      <c r="A131" s="2" t="s">
        <v>68</v>
      </c>
      <c r="B131" s="2" t="s">
        <v>62</v>
      </c>
      <c r="E131" t="s">
        <v>334</v>
      </c>
      <c r="L131" s="2" t="s">
        <v>94</v>
      </c>
      <c r="M131" s="2" t="s">
        <v>55</v>
      </c>
      <c r="O131" t="s">
        <v>259</v>
      </c>
    </row>
    <row r="132" spans="1:15">
      <c r="A132" s="2" t="s">
        <v>128</v>
      </c>
      <c r="B132" s="2" t="s">
        <v>182</v>
      </c>
      <c r="E132" t="s">
        <v>335</v>
      </c>
      <c r="L132" s="2" t="s">
        <v>94</v>
      </c>
      <c r="M132" s="2" t="s">
        <v>46</v>
      </c>
      <c r="O132" t="s">
        <v>316</v>
      </c>
    </row>
    <row r="133" spans="1:15">
      <c r="A133" s="2" t="s">
        <v>81</v>
      </c>
      <c r="B133" s="2" t="s">
        <v>62</v>
      </c>
      <c r="E133" t="s">
        <v>336</v>
      </c>
      <c r="L133" s="2" t="s">
        <v>94</v>
      </c>
      <c r="M133" s="2" t="s">
        <v>44</v>
      </c>
      <c r="O133" t="s">
        <v>331</v>
      </c>
    </row>
    <row r="134" spans="1:15">
      <c r="A134" s="2" t="s">
        <v>103</v>
      </c>
      <c r="B134" s="2" t="s">
        <v>44</v>
      </c>
      <c r="E134" t="s">
        <v>311</v>
      </c>
      <c r="L134" s="2" t="s">
        <v>94</v>
      </c>
      <c r="M134" s="2" t="s">
        <v>55</v>
      </c>
      <c r="O134" t="s">
        <v>259</v>
      </c>
    </row>
    <row r="135" spans="1:15">
      <c r="A135" s="2" t="s">
        <v>103</v>
      </c>
      <c r="B135" s="2" t="s">
        <v>62</v>
      </c>
      <c r="E135" t="s">
        <v>326</v>
      </c>
      <c r="L135" s="2" t="s">
        <v>118</v>
      </c>
      <c r="M135" s="2" t="s">
        <v>77</v>
      </c>
      <c r="O135" t="s">
        <v>285</v>
      </c>
    </row>
    <row r="136" spans="1:15">
      <c r="A136" s="2" t="s">
        <v>90</v>
      </c>
      <c r="B136" s="2" t="s">
        <v>46</v>
      </c>
      <c r="E136" t="s">
        <v>264</v>
      </c>
      <c r="L136" s="2" t="s">
        <v>118</v>
      </c>
      <c r="M136" s="2" t="s">
        <v>44</v>
      </c>
      <c r="O136" t="s">
        <v>323</v>
      </c>
    </row>
    <row r="137" spans="1:15">
      <c r="A137" s="2" t="s">
        <v>64</v>
      </c>
      <c r="B137" s="2" t="s">
        <v>55</v>
      </c>
      <c r="E137" t="s">
        <v>246</v>
      </c>
      <c r="L137" s="2" t="s">
        <v>118</v>
      </c>
      <c r="M137" s="2" t="s">
        <v>46</v>
      </c>
      <c r="O137" t="s">
        <v>325</v>
      </c>
    </row>
    <row r="138" spans="1:15">
      <c r="A138" s="2" t="s">
        <v>94</v>
      </c>
      <c r="B138" s="2" t="s">
        <v>55</v>
      </c>
      <c r="E138" t="s">
        <v>259</v>
      </c>
      <c r="L138" s="2" t="s">
        <v>118</v>
      </c>
      <c r="M138" s="2" t="s">
        <v>55</v>
      </c>
      <c r="O138" t="s">
        <v>330</v>
      </c>
    </row>
    <row r="139" spans="1:15">
      <c r="A139" s="2" t="s">
        <v>81</v>
      </c>
      <c r="B139" s="2" t="s">
        <v>185</v>
      </c>
      <c r="E139" t="s">
        <v>337</v>
      </c>
      <c r="L139" s="2" t="s">
        <v>118</v>
      </c>
      <c r="M139" s="2" t="s">
        <v>62</v>
      </c>
      <c r="O139" t="s">
        <v>362</v>
      </c>
    </row>
    <row r="140" spans="1:15">
      <c r="A140" s="2" t="s">
        <v>81</v>
      </c>
      <c r="B140" s="2" t="s">
        <v>188</v>
      </c>
      <c r="E140" t="s">
        <v>338</v>
      </c>
      <c r="L140" s="2" t="s">
        <v>118</v>
      </c>
      <c r="M140" s="2" t="s">
        <v>77</v>
      </c>
      <c r="O140" t="s">
        <v>285</v>
      </c>
    </row>
    <row r="141" spans="1:15">
      <c r="A141" s="2" t="s">
        <v>81</v>
      </c>
      <c r="B141" s="2" t="s">
        <v>100</v>
      </c>
      <c r="E141" t="s">
        <v>339</v>
      </c>
      <c r="L141" s="2" t="s">
        <v>118</v>
      </c>
      <c r="M141" s="2" t="s">
        <v>100</v>
      </c>
      <c r="O141" t="s">
        <v>363</v>
      </c>
    </row>
    <row r="142" spans="1:15">
      <c r="A142" s="2" t="s">
        <v>81</v>
      </c>
      <c r="B142" s="2" t="s">
        <v>113</v>
      </c>
      <c r="E142" t="s">
        <v>340</v>
      </c>
      <c r="L142" s="2" t="s">
        <v>151</v>
      </c>
      <c r="M142" s="2" t="s">
        <v>55</v>
      </c>
      <c r="O142" t="s">
        <v>313</v>
      </c>
    </row>
    <row r="143" spans="1:15">
      <c r="A143" s="2" t="s">
        <v>132</v>
      </c>
      <c r="B143" s="2" t="s">
        <v>46</v>
      </c>
      <c r="E143" t="s">
        <v>296</v>
      </c>
      <c r="L143" s="2" t="s">
        <v>151</v>
      </c>
      <c r="M143" s="2" t="s">
        <v>46</v>
      </c>
      <c r="O143" t="s">
        <v>364</v>
      </c>
    </row>
    <row r="144" spans="1:15">
      <c r="A144" s="2" t="s">
        <v>132</v>
      </c>
      <c r="B144" s="2" t="s">
        <v>46</v>
      </c>
      <c r="E144" t="s">
        <v>296</v>
      </c>
      <c r="L144" s="2" t="s">
        <v>107</v>
      </c>
      <c r="M144" s="2" t="s">
        <v>55</v>
      </c>
      <c r="O144" t="s">
        <v>274</v>
      </c>
    </row>
    <row r="145" spans="1:15">
      <c r="A145" s="2" t="s">
        <v>132</v>
      </c>
      <c r="B145" s="2" t="s">
        <v>44</v>
      </c>
      <c r="E145" t="s">
        <v>341</v>
      </c>
      <c r="L145" s="2" t="s">
        <v>107</v>
      </c>
      <c r="M145" s="2" t="s">
        <v>55</v>
      </c>
      <c r="O145" t="s">
        <v>274</v>
      </c>
    </row>
    <row r="146" spans="1:15">
      <c r="A146" s="2" t="s">
        <v>132</v>
      </c>
      <c r="B146" s="2" t="s">
        <v>62</v>
      </c>
      <c r="E146" t="s">
        <v>342</v>
      </c>
      <c r="L146" s="2" t="s">
        <v>68</v>
      </c>
      <c r="M146" s="2" t="s">
        <v>55</v>
      </c>
      <c r="O146" t="s">
        <v>247</v>
      </c>
    </row>
    <row r="147" spans="1:15">
      <c r="A147" s="2" t="s">
        <v>132</v>
      </c>
      <c r="B147" s="2" t="s">
        <v>77</v>
      </c>
      <c r="E147" t="s">
        <v>343</v>
      </c>
      <c r="L147" s="2" t="s">
        <v>68</v>
      </c>
      <c r="M147" s="2" t="s">
        <v>46</v>
      </c>
      <c r="O147" t="s">
        <v>261</v>
      </c>
    </row>
    <row r="148" spans="1:15">
      <c r="A148" s="2" t="s">
        <v>132</v>
      </c>
      <c r="B148" s="2" t="s">
        <v>100</v>
      </c>
      <c r="E148" t="s">
        <v>344</v>
      </c>
      <c r="L148" s="2" t="s">
        <v>68</v>
      </c>
      <c r="M148" s="2" t="s">
        <v>44</v>
      </c>
      <c r="O148" t="s">
        <v>287</v>
      </c>
    </row>
    <row r="149" spans="1:15">
      <c r="A149" s="2" t="s">
        <v>103</v>
      </c>
      <c r="B149" s="2" t="s">
        <v>46</v>
      </c>
      <c r="E149" t="s">
        <v>345</v>
      </c>
      <c r="L149" s="2" t="s">
        <v>68</v>
      </c>
      <c r="M149" s="2" t="s">
        <v>55</v>
      </c>
      <c r="O149" t="s">
        <v>247</v>
      </c>
    </row>
    <row r="150" spans="1:15">
      <c r="A150" s="2" t="s">
        <v>103</v>
      </c>
      <c r="B150" s="2" t="s">
        <v>62</v>
      </c>
      <c r="E150" t="s">
        <v>326</v>
      </c>
      <c r="L150" s="2" t="s">
        <v>68</v>
      </c>
      <c r="M150" s="2" t="s">
        <v>46</v>
      </c>
      <c r="O150" t="s">
        <v>261</v>
      </c>
    </row>
    <row r="151" spans="1:15">
      <c r="A151" s="2" t="s">
        <v>108</v>
      </c>
      <c r="B151" s="2" t="s">
        <v>55</v>
      </c>
      <c r="E151" t="s">
        <v>275</v>
      </c>
      <c r="L151" s="2" t="s">
        <v>68</v>
      </c>
      <c r="M151" s="2" t="s">
        <v>62</v>
      </c>
      <c r="O151" t="s">
        <v>334</v>
      </c>
    </row>
    <row r="152" spans="1:15">
      <c r="A152" s="2" t="s">
        <v>108</v>
      </c>
      <c r="B152" s="2" t="s">
        <v>46</v>
      </c>
      <c r="E152" t="s">
        <v>288</v>
      </c>
      <c r="L152" s="2" t="s">
        <v>68</v>
      </c>
      <c r="M152" s="2" t="s">
        <v>62</v>
      </c>
      <c r="O152" t="s">
        <v>334</v>
      </c>
    </row>
    <row r="153" spans="1:15">
      <c r="A153" s="2" t="s">
        <v>108</v>
      </c>
      <c r="B153" s="2" t="s">
        <v>44</v>
      </c>
      <c r="E153" t="s">
        <v>281</v>
      </c>
      <c r="L153" s="2" t="s">
        <v>75</v>
      </c>
      <c r="M153" s="2" t="s">
        <v>55</v>
      </c>
      <c r="O153" t="s">
        <v>249</v>
      </c>
    </row>
    <row r="154" spans="1:15">
      <c r="A154" s="2" t="s">
        <v>108</v>
      </c>
      <c r="B154" s="2" t="s">
        <v>62</v>
      </c>
      <c r="E154" t="s">
        <v>346</v>
      </c>
      <c r="L154" s="2" t="s">
        <v>75</v>
      </c>
      <c r="M154" s="2" t="s">
        <v>100</v>
      </c>
      <c r="O154" t="s">
        <v>266</v>
      </c>
    </row>
    <row r="155" spans="1:15">
      <c r="A155" s="2" t="s">
        <v>108</v>
      </c>
      <c r="B155" s="2" t="s">
        <v>77</v>
      </c>
      <c r="E155" t="s">
        <v>347</v>
      </c>
      <c r="L155" s="2" t="s">
        <v>75</v>
      </c>
      <c r="M155" s="2" t="s">
        <v>113</v>
      </c>
      <c r="O155" t="s">
        <v>282</v>
      </c>
    </row>
    <row r="156" spans="1:15">
      <c r="A156" s="2" t="s">
        <v>73</v>
      </c>
      <c r="B156" s="2" t="s">
        <v>44</v>
      </c>
      <c r="E156" t="s">
        <v>279</v>
      </c>
      <c r="L156" s="2" t="s">
        <v>75</v>
      </c>
      <c r="M156" s="2" t="s">
        <v>46</v>
      </c>
      <c r="O156" t="s">
        <v>283</v>
      </c>
    </row>
    <row r="157" spans="1:15">
      <c r="A157" s="2" t="s">
        <v>105</v>
      </c>
      <c r="B157" s="2" t="s">
        <v>55</v>
      </c>
      <c r="E157" t="s">
        <v>291</v>
      </c>
      <c r="L157" s="2" t="s">
        <v>75</v>
      </c>
      <c r="M157" s="2" t="s">
        <v>62</v>
      </c>
      <c r="O157" t="s">
        <v>300</v>
      </c>
    </row>
    <row r="158" spans="1:15">
      <c r="A158" s="2" t="s">
        <v>105</v>
      </c>
      <c r="B158" s="2" t="s">
        <v>46</v>
      </c>
      <c r="E158" t="s">
        <v>348</v>
      </c>
      <c r="L158" s="2" t="s">
        <v>75</v>
      </c>
      <c r="M158" s="2" t="s">
        <v>46</v>
      </c>
      <c r="O158" t="s">
        <v>283</v>
      </c>
    </row>
    <row r="159" spans="1:15">
      <c r="A159" s="2" t="s">
        <v>133</v>
      </c>
      <c r="B159" s="2" t="s">
        <v>46</v>
      </c>
      <c r="E159" t="s">
        <v>349</v>
      </c>
      <c r="L159" s="2" t="s">
        <v>75</v>
      </c>
      <c r="M159" s="2" t="s">
        <v>113</v>
      </c>
      <c r="O159" t="s">
        <v>282</v>
      </c>
    </row>
    <row r="160" spans="1:15">
      <c r="A160" s="2" t="s">
        <v>131</v>
      </c>
      <c r="B160" s="2" t="s">
        <v>210</v>
      </c>
      <c r="E160" t="s">
        <v>350</v>
      </c>
      <c r="L160" s="2" t="s">
        <v>75</v>
      </c>
      <c r="M160" s="2" t="s">
        <v>55</v>
      </c>
      <c r="O160" t="s">
        <v>249</v>
      </c>
    </row>
    <row r="161" spans="1:15">
      <c r="A161" s="2" t="s">
        <v>131</v>
      </c>
      <c r="B161" s="2" t="s">
        <v>55</v>
      </c>
      <c r="E161" t="s">
        <v>351</v>
      </c>
      <c r="L161" s="2" t="s">
        <v>75</v>
      </c>
      <c r="M161" s="2" t="s">
        <v>44</v>
      </c>
      <c r="O161" t="s">
        <v>365</v>
      </c>
    </row>
    <row r="162" spans="1:15">
      <c r="A162" s="2" t="s">
        <v>131</v>
      </c>
      <c r="B162" s="2" t="s">
        <v>46</v>
      </c>
      <c r="E162" t="s">
        <v>352</v>
      </c>
      <c r="L162" s="2" t="s">
        <v>75</v>
      </c>
      <c r="M162" s="2" t="s">
        <v>77</v>
      </c>
      <c r="O162" t="s">
        <v>366</v>
      </c>
    </row>
    <row r="163" spans="1:15">
      <c r="A163" s="2" t="s">
        <v>131</v>
      </c>
      <c r="B163" s="2" t="s">
        <v>62</v>
      </c>
      <c r="E163" t="s">
        <v>353</v>
      </c>
      <c r="L163" s="2" t="s">
        <v>121</v>
      </c>
      <c r="M163" s="2" t="s">
        <v>46</v>
      </c>
      <c r="O163" t="s">
        <v>289</v>
      </c>
    </row>
    <row r="164" spans="1:15">
      <c r="A164" s="2" t="s">
        <v>131</v>
      </c>
      <c r="B164" s="2" t="s">
        <v>62</v>
      </c>
      <c r="E164" t="s">
        <v>353</v>
      </c>
      <c r="L164" s="2" t="s">
        <v>121</v>
      </c>
      <c r="M164" s="2" t="s">
        <v>55</v>
      </c>
      <c r="O164" t="s">
        <v>314</v>
      </c>
    </row>
    <row r="165" spans="1:15">
      <c r="A165" s="2" t="s">
        <v>53</v>
      </c>
      <c r="B165" s="2" t="s">
        <v>46</v>
      </c>
      <c r="E165" t="s">
        <v>244</v>
      </c>
      <c r="L165" s="2" t="s">
        <v>121</v>
      </c>
      <c r="M165" s="2" t="s">
        <v>55</v>
      </c>
      <c r="O165" t="s">
        <v>314</v>
      </c>
    </row>
    <row r="166" spans="1:15">
      <c r="A166" s="2" t="s">
        <v>106</v>
      </c>
      <c r="B166" s="2" t="s">
        <v>44</v>
      </c>
      <c r="E166" t="s">
        <v>354</v>
      </c>
      <c r="L166" s="2" t="s">
        <v>128</v>
      </c>
      <c r="M166" s="2" t="s">
        <v>44</v>
      </c>
      <c r="O166" t="s">
        <v>293</v>
      </c>
    </row>
    <row r="167" spans="1:15">
      <c r="A167" s="2" t="s">
        <v>106</v>
      </c>
      <c r="B167" s="2" t="s">
        <v>77</v>
      </c>
      <c r="E167" t="s">
        <v>355</v>
      </c>
      <c r="L167" s="2" t="s">
        <v>128</v>
      </c>
      <c r="M167" s="2" t="s">
        <v>46</v>
      </c>
      <c r="O167" t="s">
        <v>298</v>
      </c>
    </row>
    <row r="168" spans="1:15">
      <c r="A168" s="2" t="s">
        <v>141</v>
      </c>
      <c r="B168" s="2" t="s">
        <v>55</v>
      </c>
      <c r="E168" t="s">
        <v>356</v>
      </c>
      <c r="L168" s="2" t="s">
        <v>128</v>
      </c>
      <c r="M168" s="2" t="s">
        <v>148</v>
      </c>
      <c r="O168" t="s">
        <v>310</v>
      </c>
    </row>
    <row r="169" spans="1:15">
      <c r="A169" s="2" t="s">
        <v>120</v>
      </c>
      <c r="B169" s="2" t="s">
        <v>55</v>
      </c>
      <c r="E169" t="s">
        <v>357</v>
      </c>
      <c r="L169" s="2" t="s">
        <v>128</v>
      </c>
      <c r="M169" s="2" t="s">
        <v>179</v>
      </c>
      <c r="O169" t="s">
        <v>332</v>
      </c>
    </row>
    <row r="170" spans="1:15">
      <c r="A170" s="2" t="s">
        <v>120</v>
      </c>
      <c r="B170" s="2" t="s">
        <v>46</v>
      </c>
      <c r="E170" t="s">
        <v>358</v>
      </c>
      <c r="L170" s="2" t="s">
        <v>128</v>
      </c>
      <c r="M170" s="2" t="s">
        <v>182</v>
      </c>
      <c r="O170" t="s">
        <v>335</v>
      </c>
    </row>
    <row r="171" spans="1:15">
      <c r="A171" s="2" t="s">
        <v>120</v>
      </c>
      <c r="B171" s="2" t="s">
        <v>46</v>
      </c>
      <c r="E171" t="s">
        <v>358</v>
      </c>
      <c r="L171" s="2" t="s">
        <v>64</v>
      </c>
      <c r="M171" s="2" t="s">
        <v>55</v>
      </c>
      <c r="O171" t="s">
        <v>246</v>
      </c>
    </row>
    <row r="172" spans="1:15">
      <c r="A172" s="2" t="s">
        <v>120</v>
      </c>
      <c r="B172" s="2" t="s">
        <v>44</v>
      </c>
      <c r="E172" t="s">
        <v>359</v>
      </c>
      <c r="L172" s="2" t="s">
        <v>64</v>
      </c>
      <c r="M172" s="2" t="s">
        <v>44</v>
      </c>
      <c r="O172" t="s">
        <v>324</v>
      </c>
    </row>
    <row r="173" spans="1:15">
      <c r="A173" s="2" t="s">
        <v>120</v>
      </c>
      <c r="B173" s="2" t="s">
        <v>77</v>
      </c>
      <c r="E173" t="s">
        <v>360</v>
      </c>
      <c r="L173" s="2" t="s">
        <v>64</v>
      </c>
      <c r="M173" s="2" t="s">
        <v>62</v>
      </c>
      <c r="O173" t="s">
        <v>329</v>
      </c>
    </row>
    <row r="174" spans="1:15">
      <c r="A174" s="2" t="s">
        <v>120</v>
      </c>
      <c r="B174" s="2" t="s">
        <v>113</v>
      </c>
      <c r="E174" t="s">
        <v>361</v>
      </c>
      <c r="L174" s="2" t="s">
        <v>64</v>
      </c>
      <c r="M174" s="2" t="s">
        <v>55</v>
      </c>
      <c r="O174" t="s">
        <v>246</v>
      </c>
    </row>
    <row r="175" spans="1:15">
      <c r="A175" s="2" t="s">
        <v>118</v>
      </c>
      <c r="B175" s="2" t="s">
        <v>62</v>
      </c>
      <c r="E175" t="s">
        <v>362</v>
      </c>
      <c r="L175" s="2" t="s">
        <v>64</v>
      </c>
      <c r="M175" s="2" t="s">
        <v>46</v>
      </c>
      <c r="O175" t="s">
        <v>367</v>
      </c>
    </row>
    <row r="176" spans="1:15">
      <c r="A176" s="2" t="s">
        <v>118</v>
      </c>
      <c r="B176" s="2" t="s">
        <v>77</v>
      </c>
      <c r="E176" t="s">
        <v>285</v>
      </c>
      <c r="L176" s="2" t="s">
        <v>64</v>
      </c>
      <c r="M176" s="2" t="s">
        <v>44</v>
      </c>
      <c r="O176" t="s">
        <v>324</v>
      </c>
    </row>
    <row r="177" spans="1:15">
      <c r="A177" s="2" t="s">
        <v>118</v>
      </c>
      <c r="B177" s="2" t="s">
        <v>100</v>
      </c>
      <c r="E177" t="s">
        <v>363</v>
      </c>
      <c r="L177" s="2" t="s">
        <v>64</v>
      </c>
      <c r="M177" s="2" t="s">
        <v>77</v>
      </c>
      <c r="O177" t="s">
        <v>368</v>
      </c>
    </row>
    <row r="178" spans="1:15">
      <c r="A178" s="2" t="s">
        <v>151</v>
      </c>
      <c r="B178" s="2" t="s">
        <v>46</v>
      </c>
      <c r="E178" t="s">
        <v>364</v>
      </c>
      <c r="L178" s="2" t="s">
        <v>78</v>
      </c>
      <c r="M178" s="2" t="s">
        <v>44</v>
      </c>
      <c r="O178" t="s">
        <v>251</v>
      </c>
    </row>
    <row r="179" spans="1:15">
      <c r="A179" s="2" t="s">
        <v>68</v>
      </c>
      <c r="B179" s="2" t="s">
        <v>62</v>
      </c>
      <c r="E179" t="s">
        <v>334</v>
      </c>
      <c r="L179" s="2" t="s">
        <v>78</v>
      </c>
      <c r="M179" s="2" t="s">
        <v>77</v>
      </c>
      <c r="O179" t="s">
        <v>255</v>
      </c>
    </row>
    <row r="180" spans="1:15">
      <c r="A180" s="2" t="s">
        <v>75</v>
      </c>
      <c r="B180" s="2" t="s">
        <v>55</v>
      </c>
      <c r="E180" t="s">
        <v>249</v>
      </c>
      <c r="L180" s="2" t="s">
        <v>78</v>
      </c>
      <c r="M180" s="2" t="s">
        <v>55</v>
      </c>
      <c r="O180" t="s">
        <v>257</v>
      </c>
    </row>
    <row r="181" spans="1:15">
      <c r="A181" s="2" t="s">
        <v>75</v>
      </c>
      <c r="B181" s="2" t="s">
        <v>44</v>
      </c>
      <c r="E181" t="s">
        <v>365</v>
      </c>
      <c r="L181" s="2" t="s">
        <v>78</v>
      </c>
      <c r="M181" s="2" t="s">
        <v>62</v>
      </c>
      <c r="O181" t="s">
        <v>258</v>
      </c>
    </row>
    <row r="182" spans="1:15">
      <c r="A182" s="2" t="s">
        <v>75</v>
      </c>
      <c r="B182" s="2" t="s">
        <v>77</v>
      </c>
      <c r="E182" t="s">
        <v>366</v>
      </c>
      <c r="L182" s="2" t="s">
        <v>78</v>
      </c>
      <c r="M182" s="2" t="s">
        <v>46</v>
      </c>
      <c r="O182" t="s">
        <v>321</v>
      </c>
    </row>
    <row r="183" spans="1:15">
      <c r="A183" s="2" t="s">
        <v>64</v>
      </c>
      <c r="B183" s="2" t="s">
        <v>46</v>
      </c>
      <c r="E183" t="s">
        <v>367</v>
      </c>
      <c r="L183" s="2" t="s">
        <v>78</v>
      </c>
      <c r="M183" s="2" t="s">
        <v>44</v>
      </c>
      <c r="O183" t="s">
        <v>251</v>
      </c>
    </row>
    <row r="184" spans="1:15">
      <c r="A184" s="2" t="s">
        <v>64</v>
      </c>
      <c r="B184" s="2" t="s">
        <v>44</v>
      </c>
      <c r="E184" t="s">
        <v>324</v>
      </c>
      <c r="L184" s="2" t="s">
        <v>78</v>
      </c>
      <c r="M184" s="2" t="s">
        <v>77</v>
      </c>
      <c r="O184" t="s">
        <v>255</v>
      </c>
    </row>
    <row r="185" spans="1:15">
      <c r="A185" s="2" t="s">
        <v>64</v>
      </c>
      <c r="B185" s="2" t="s">
        <v>77</v>
      </c>
      <c r="E185" t="s">
        <v>368</v>
      </c>
      <c r="L185" s="2" t="s">
        <v>78</v>
      </c>
      <c r="M185" s="2" t="s">
        <v>62</v>
      </c>
      <c r="O185" t="s">
        <v>258</v>
      </c>
    </row>
    <row r="186" spans="1:15">
      <c r="A186" s="2" t="s">
        <v>78</v>
      </c>
      <c r="B186" s="2" t="s">
        <v>55</v>
      </c>
      <c r="E186" t="s">
        <v>257</v>
      </c>
      <c r="L186" s="2" t="s">
        <v>78</v>
      </c>
      <c r="M186" s="2" t="s">
        <v>55</v>
      </c>
      <c r="O186" t="s">
        <v>257</v>
      </c>
    </row>
    <row r="187" spans="1:15">
      <c r="A187" s="2" t="s">
        <v>78</v>
      </c>
      <c r="B187" s="2" t="s">
        <v>46</v>
      </c>
      <c r="E187" t="s">
        <v>321</v>
      </c>
      <c r="L187" s="2" t="s">
        <v>78</v>
      </c>
      <c r="M187" s="2" t="s">
        <v>46</v>
      </c>
      <c r="O187" t="s">
        <v>321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L127"/>
  <sheetViews>
    <sheetView topLeftCell="W1" workbookViewId="0">
      <selection activeCell="H7" sqref="H7"/>
    </sheetView>
  </sheetViews>
  <sheetFormatPr defaultRowHeight="15"/>
  <cols>
    <col min="14" max="14" width="13.140625" customWidth="1"/>
    <col min="15" max="15" width="20.28515625" customWidth="1"/>
    <col min="24" max="24" width="13.140625" bestFit="1" customWidth="1"/>
    <col min="25" max="25" width="12.42578125" customWidth="1"/>
    <col min="27" max="27" width="13.140625" bestFit="1" customWidth="1"/>
    <col min="28" max="28" width="27.85546875" customWidth="1"/>
  </cols>
  <sheetData>
    <row r="1" spans="1:38" s="18" customFormat="1">
      <c r="A1" s="18" t="s">
        <v>474</v>
      </c>
    </row>
    <row r="2" spans="1:38">
      <c r="A2" t="s">
        <v>10</v>
      </c>
      <c r="B2" t="s">
        <v>0</v>
      </c>
      <c r="C2" t="s">
        <v>369</v>
      </c>
      <c r="D2" t="s">
        <v>224</v>
      </c>
      <c r="E2" t="s">
        <v>1</v>
      </c>
      <c r="F2" t="s">
        <v>3</v>
      </c>
      <c r="G2" t="s">
        <v>6</v>
      </c>
      <c r="H2" t="s">
        <v>7</v>
      </c>
      <c r="I2" t="s">
        <v>8</v>
      </c>
      <c r="J2" t="s">
        <v>9</v>
      </c>
      <c r="K2" t="s">
        <v>28</v>
      </c>
      <c r="L2" t="s">
        <v>30</v>
      </c>
      <c r="N2" s="18" t="s">
        <v>380</v>
      </c>
      <c r="O2" s="18"/>
      <c r="P2" s="18"/>
      <c r="Q2" s="18"/>
      <c r="S2" t="s">
        <v>371</v>
      </c>
      <c r="T2" t="s">
        <v>235</v>
      </c>
      <c r="U2" t="s">
        <v>224</v>
      </c>
      <c r="V2" t="s">
        <v>372</v>
      </c>
      <c r="X2" s="19"/>
      <c r="Y2" s="19"/>
    </row>
    <row r="3" spans="1:38">
      <c r="A3" t="s">
        <v>81</v>
      </c>
      <c r="B3">
        <v>2</v>
      </c>
      <c r="C3" t="s">
        <v>253</v>
      </c>
      <c r="D3" t="s">
        <v>225</v>
      </c>
      <c r="E3">
        <v>1</v>
      </c>
      <c r="F3" t="s">
        <v>55</v>
      </c>
      <c r="G3" t="s">
        <v>49</v>
      </c>
      <c r="H3" t="s">
        <v>50</v>
      </c>
      <c r="I3" t="s">
        <v>80</v>
      </c>
      <c r="J3" t="s">
        <v>52</v>
      </c>
      <c r="K3">
        <v>5.2699999999999997E-2</v>
      </c>
      <c r="L3">
        <v>5.2699999999999997E-2</v>
      </c>
      <c r="S3" t="s">
        <v>81</v>
      </c>
      <c r="T3">
        <v>2</v>
      </c>
      <c r="U3" t="s">
        <v>374</v>
      </c>
      <c r="V3">
        <v>0.40370000000000006</v>
      </c>
      <c r="AA3" s="10" t="s">
        <v>228</v>
      </c>
      <c r="AB3" t="s">
        <v>421</v>
      </c>
      <c r="AD3" t="s">
        <v>376</v>
      </c>
      <c r="AK3" s="19"/>
      <c r="AL3" s="19"/>
    </row>
    <row r="4" spans="1:38">
      <c r="A4" t="s">
        <v>81</v>
      </c>
      <c r="B4">
        <v>2</v>
      </c>
      <c r="C4" t="s">
        <v>262</v>
      </c>
      <c r="D4" t="s">
        <v>225</v>
      </c>
      <c r="E4">
        <v>1</v>
      </c>
      <c r="F4" t="s">
        <v>95</v>
      </c>
      <c r="G4" t="s">
        <v>49</v>
      </c>
      <c r="H4" t="s">
        <v>50</v>
      </c>
      <c r="I4" t="s">
        <v>80</v>
      </c>
      <c r="J4" t="s">
        <v>52</v>
      </c>
      <c r="K4">
        <v>3.4000000000000002E-2</v>
      </c>
      <c r="L4">
        <v>3.4000000000000002E-2</v>
      </c>
      <c r="N4" t="s">
        <v>228</v>
      </c>
      <c r="O4" t="s">
        <v>370</v>
      </c>
      <c r="S4" t="s">
        <v>132</v>
      </c>
      <c r="T4">
        <v>1</v>
      </c>
      <c r="U4" t="s">
        <v>374</v>
      </c>
      <c r="V4">
        <v>0.21860000000000002</v>
      </c>
      <c r="AA4" s="11" t="s">
        <v>375</v>
      </c>
      <c r="AB4" s="15">
        <v>0.72887733333333338</v>
      </c>
      <c r="AD4" t="s">
        <v>375</v>
      </c>
      <c r="AE4" t="s">
        <v>376</v>
      </c>
      <c r="AG4" t="s">
        <v>240</v>
      </c>
      <c r="AH4" t="s">
        <v>241</v>
      </c>
      <c r="AI4" t="s">
        <v>377</v>
      </c>
    </row>
    <row r="5" spans="1:38">
      <c r="A5" t="s">
        <v>81</v>
      </c>
      <c r="B5">
        <v>2</v>
      </c>
      <c r="C5" t="s">
        <v>252</v>
      </c>
      <c r="D5" t="s">
        <v>225</v>
      </c>
      <c r="E5">
        <v>1</v>
      </c>
      <c r="F5" t="s">
        <v>79</v>
      </c>
      <c r="G5" t="s">
        <v>49</v>
      </c>
      <c r="H5" t="s">
        <v>50</v>
      </c>
      <c r="I5" t="s">
        <v>80</v>
      </c>
      <c r="J5" t="s">
        <v>52</v>
      </c>
      <c r="K5">
        <v>3.7999999999999999E-2</v>
      </c>
      <c r="L5">
        <v>3.7999999999999999E-2</v>
      </c>
      <c r="N5" t="s">
        <v>81</v>
      </c>
      <c r="O5">
        <v>0.40370000000000006</v>
      </c>
      <c r="S5" t="s">
        <v>103</v>
      </c>
      <c r="T5">
        <v>4</v>
      </c>
      <c r="U5" t="s">
        <v>374</v>
      </c>
      <c r="V5">
        <v>0.11600000000000001</v>
      </c>
      <c r="AA5" s="12">
        <v>2</v>
      </c>
      <c r="AB5" s="15">
        <v>0.48917500000000003</v>
      </c>
      <c r="AD5" s="15">
        <v>1</v>
      </c>
      <c r="AE5">
        <v>1.1191500000000001</v>
      </c>
      <c r="AG5">
        <v>0.34202755005993291</v>
      </c>
      <c r="AH5">
        <v>2</v>
      </c>
      <c r="AI5">
        <f>AG5/SQRT(AH5)</f>
        <v>0.2418499999999999</v>
      </c>
    </row>
    <row r="6" spans="1:38">
      <c r="A6" t="s">
        <v>81</v>
      </c>
      <c r="B6">
        <v>2</v>
      </c>
      <c r="C6" t="s">
        <v>276</v>
      </c>
      <c r="D6" t="s">
        <v>225</v>
      </c>
      <c r="E6">
        <v>1</v>
      </c>
      <c r="F6" t="s">
        <v>44</v>
      </c>
      <c r="G6" t="s">
        <v>49</v>
      </c>
      <c r="H6" t="s">
        <v>50</v>
      </c>
      <c r="I6" t="s">
        <v>51</v>
      </c>
      <c r="J6" t="s">
        <v>72</v>
      </c>
      <c r="K6">
        <v>1.9599999999999999E-2</v>
      </c>
      <c r="L6">
        <v>1.9599999999999999E-2</v>
      </c>
      <c r="N6" t="s">
        <v>132</v>
      </c>
      <c r="O6">
        <v>0.21860000000000002</v>
      </c>
      <c r="S6" t="s">
        <v>108</v>
      </c>
      <c r="T6">
        <v>5</v>
      </c>
      <c r="U6" t="s">
        <v>374</v>
      </c>
      <c r="V6">
        <v>0.22259999999999999</v>
      </c>
      <c r="AA6" s="12">
        <v>1</v>
      </c>
      <c r="AB6" s="15">
        <v>1.1191500000000001</v>
      </c>
      <c r="AD6" s="15">
        <v>2</v>
      </c>
      <c r="AE6">
        <v>0.48917500000000003</v>
      </c>
      <c r="AG6">
        <v>0.4404315941967229</v>
      </c>
      <c r="AH6">
        <v>4</v>
      </c>
      <c r="AI6">
        <f t="shared" ref="AI6:AI15" si="0">AG6/SQRT(AH6)</f>
        <v>0.22021579709836145</v>
      </c>
    </row>
    <row r="7" spans="1:38">
      <c r="A7" t="s">
        <v>81</v>
      </c>
      <c r="B7">
        <v>2</v>
      </c>
      <c r="C7" t="s">
        <v>336</v>
      </c>
      <c r="D7" t="s">
        <v>225</v>
      </c>
      <c r="E7">
        <v>1</v>
      </c>
      <c r="F7" t="s">
        <v>62</v>
      </c>
      <c r="G7" t="s">
        <v>49</v>
      </c>
      <c r="H7" t="s">
        <v>134</v>
      </c>
      <c r="I7" t="s">
        <v>51</v>
      </c>
      <c r="J7" t="s">
        <v>72</v>
      </c>
      <c r="K7">
        <v>1.4500000000000001E-2</v>
      </c>
      <c r="L7">
        <v>1.4500000000000001E-2</v>
      </c>
      <c r="N7" t="s">
        <v>103</v>
      </c>
      <c r="O7">
        <v>0.11600000000000001</v>
      </c>
      <c r="S7" t="s">
        <v>90</v>
      </c>
      <c r="T7">
        <v>2</v>
      </c>
      <c r="U7" t="s">
        <v>374</v>
      </c>
      <c r="V7">
        <v>0.307</v>
      </c>
      <c r="AA7" s="12">
        <v>4</v>
      </c>
      <c r="AB7" s="15">
        <v>0.5349666666666667</v>
      </c>
      <c r="AD7" s="15">
        <v>3</v>
      </c>
      <c r="AE7">
        <v>0.85671999999999982</v>
      </c>
      <c r="AG7">
        <v>0.70936789411418955</v>
      </c>
      <c r="AH7">
        <v>3</v>
      </c>
      <c r="AI7">
        <f t="shared" si="0"/>
        <v>0.40955374462130528</v>
      </c>
    </row>
    <row r="8" spans="1:38">
      <c r="A8" t="s">
        <v>81</v>
      </c>
      <c r="B8">
        <v>2</v>
      </c>
      <c r="C8" t="s">
        <v>337</v>
      </c>
      <c r="D8" t="s">
        <v>225</v>
      </c>
      <c r="E8">
        <v>1</v>
      </c>
      <c r="F8" t="s">
        <v>185</v>
      </c>
      <c r="G8" t="s">
        <v>186</v>
      </c>
      <c r="H8" t="s">
        <v>187</v>
      </c>
      <c r="I8" t="s">
        <v>186</v>
      </c>
      <c r="J8" t="s">
        <v>186</v>
      </c>
      <c r="K8">
        <v>3.7999999999999999E-2</v>
      </c>
      <c r="L8">
        <v>3.7999999999999999E-2</v>
      </c>
      <c r="N8" t="s">
        <v>108</v>
      </c>
      <c r="O8">
        <v>0.22259999999999999</v>
      </c>
      <c r="S8" t="s">
        <v>58</v>
      </c>
      <c r="T8">
        <v>3</v>
      </c>
      <c r="U8" t="s">
        <v>374</v>
      </c>
      <c r="V8">
        <v>7.8E-2</v>
      </c>
      <c r="AA8" s="12">
        <v>5</v>
      </c>
      <c r="AB8" s="15">
        <v>0.85436666666666661</v>
      </c>
      <c r="AD8" s="15">
        <v>4</v>
      </c>
      <c r="AE8">
        <v>0.5349666666666667</v>
      </c>
      <c r="AG8">
        <v>0.62823347836081889</v>
      </c>
      <c r="AH8">
        <v>3</v>
      </c>
      <c r="AI8">
        <f t="shared" si="0"/>
        <v>0.36271076784555373</v>
      </c>
    </row>
    <row r="9" spans="1:38">
      <c r="A9" t="s">
        <v>81</v>
      </c>
      <c r="B9">
        <v>2</v>
      </c>
      <c r="C9" t="s">
        <v>338</v>
      </c>
      <c r="D9" t="s">
        <v>225</v>
      </c>
      <c r="E9">
        <v>1</v>
      </c>
      <c r="F9" t="s">
        <v>188</v>
      </c>
      <c r="G9" t="s">
        <v>186</v>
      </c>
      <c r="H9" t="s">
        <v>187</v>
      </c>
      <c r="I9" t="s">
        <v>186</v>
      </c>
      <c r="J9" t="s">
        <v>186</v>
      </c>
      <c r="K9">
        <v>3.5999999999999997E-2</v>
      </c>
      <c r="L9">
        <v>3.5999999999999997E-2</v>
      </c>
      <c r="N9" t="s">
        <v>90</v>
      </c>
      <c r="O9">
        <v>0.307</v>
      </c>
      <c r="S9" t="s">
        <v>73</v>
      </c>
      <c r="T9">
        <v>2</v>
      </c>
      <c r="U9" t="s">
        <v>374</v>
      </c>
      <c r="V9">
        <v>0.114</v>
      </c>
      <c r="AA9" s="12">
        <v>3</v>
      </c>
      <c r="AB9" s="15">
        <v>0.85671999999999982</v>
      </c>
      <c r="AD9" s="15">
        <v>5</v>
      </c>
      <c r="AE9">
        <v>0.85436666666666661</v>
      </c>
      <c r="AG9">
        <v>0.71805591936375934</v>
      </c>
      <c r="AH9">
        <v>3</v>
      </c>
      <c r="AI9">
        <f t="shared" si="0"/>
        <v>0.41456977833787068</v>
      </c>
    </row>
    <row r="10" spans="1:38">
      <c r="A10" t="s">
        <v>81</v>
      </c>
      <c r="B10">
        <v>2</v>
      </c>
      <c r="C10" t="s">
        <v>339</v>
      </c>
      <c r="D10" t="s">
        <v>225</v>
      </c>
      <c r="E10">
        <v>1</v>
      </c>
      <c r="F10" t="s">
        <v>100</v>
      </c>
      <c r="G10" t="s">
        <v>49</v>
      </c>
      <c r="H10" t="s">
        <v>189</v>
      </c>
      <c r="I10" t="s">
        <v>51</v>
      </c>
      <c r="J10" t="s">
        <v>72</v>
      </c>
      <c r="K10">
        <v>6.5600000000000006E-2</v>
      </c>
      <c r="L10">
        <v>6.5600000000000006E-2</v>
      </c>
      <c r="N10" t="s">
        <v>58</v>
      </c>
      <c r="O10">
        <v>7.8E-2</v>
      </c>
      <c r="S10" t="s">
        <v>105</v>
      </c>
      <c r="T10">
        <v>4</v>
      </c>
      <c r="U10" t="s">
        <v>374</v>
      </c>
      <c r="V10">
        <v>6.4347399999999999E-2</v>
      </c>
      <c r="AA10" s="11" t="s">
        <v>374</v>
      </c>
      <c r="AB10" s="15">
        <v>0.28112052666666665</v>
      </c>
      <c r="AD10" t="s">
        <v>374</v>
      </c>
    </row>
    <row r="11" spans="1:38">
      <c r="A11" t="s">
        <v>81</v>
      </c>
      <c r="B11">
        <v>2</v>
      </c>
      <c r="C11" t="s">
        <v>340</v>
      </c>
      <c r="D11" t="s">
        <v>225</v>
      </c>
      <c r="E11">
        <v>1</v>
      </c>
      <c r="F11" t="s">
        <v>113</v>
      </c>
      <c r="G11" t="s">
        <v>186</v>
      </c>
      <c r="H11" t="s">
        <v>191</v>
      </c>
      <c r="I11" t="s">
        <v>186</v>
      </c>
      <c r="J11" t="s">
        <v>186</v>
      </c>
      <c r="K11">
        <v>0.1053</v>
      </c>
      <c r="L11">
        <v>0.1053</v>
      </c>
      <c r="N11" t="s">
        <v>73</v>
      </c>
      <c r="O11">
        <v>0.114</v>
      </c>
      <c r="S11" t="s">
        <v>136</v>
      </c>
      <c r="T11">
        <v>5</v>
      </c>
      <c r="U11" t="s">
        <v>374</v>
      </c>
      <c r="V11">
        <v>0.64868729999999997</v>
      </c>
      <c r="AA11" s="12">
        <v>2</v>
      </c>
      <c r="AB11" s="15">
        <v>0.27490000000000003</v>
      </c>
      <c r="AD11" s="15">
        <v>1</v>
      </c>
      <c r="AE11">
        <v>0.1333</v>
      </c>
      <c r="AG11">
        <v>9.1079379298133881E-2</v>
      </c>
      <c r="AH11">
        <v>2</v>
      </c>
      <c r="AI11">
        <f t="shared" si="0"/>
        <v>6.4402846727972113E-2</v>
      </c>
    </row>
    <row r="12" spans="1:38">
      <c r="A12" t="s">
        <v>132</v>
      </c>
      <c r="B12">
        <v>1</v>
      </c>
      <c r="C12" t="s">
        <v>315</v>
      </c>
      <c r="D12" t="s">
        <v>225</v>
      </c>
      <c r="E12">
        <v>1</v>
      </c>
      <c r="F12" t="s">
        <v>55</v>
      </c>
      <c r="G12" t="s">
        <v>56</v>
      </c>
      <c r="H12" t="s">
        <v>50</v>
      </c>
      <c r="I12" t="s">
        <v>51</v>
      </c>
      <c r="J12" t="s">
        <v>52</v>
      </c>
      <c r="K12">
        <v>2.69E-2</v>
      </c>
      <c r="L12">
        <v>2.69E-2</v>
      </c>
      <c r="N12" t="s">
        <v>105</v>
      </c>
      <c r="O12">
        <v>6.4347399999999999E-2</v>
      </c>
      <c r="S12" t="s">
        <v>102</v>
      </c>
      <c r="T12">
        <v>4</v>
      </c>
      <c r="U12" t="s">
        <v>374</v>
      </c>
      <c r="V12">
        <v>8.7873199999999999E-2</v>
      </c>
      <c r="AA12" s="12">
        <v>1</v>
      </c>
      <c r="AB12" s="15">
        <v>0.1333</v>
      </c>
      <c r="AD12" s="15">
        <v>2</v>
      </c>
      <c r="AE12">
        <v>0.27490000000000003</v>
      </c>
      <c r="AG12">
        <v>5.795627662298497E-2</v>
      </c>
      <c r="AH12">
        <v>3</v>
      </c>
      <c r="AI12">
        <f t="shared" si="0"/>
        <v>3.346107190950879E-2</v>
      </c>
    </row>
    <row r="13" spans="1:38">
      <c r="A13" t="s">
        <v>132</v>
      </c>
      <c r="B13">
        <v>1</v>
      </c>
      <c r="C13" t="s">
        <v>296</v>
      </c>
      <c r="D13" t="s">
        <v>225</v>
      </c>
      <c r="E13">
        <v>1</v>
      </c>
      <c r="F13" t="s">
        <v>46</v>
      </c>
      <c r="G13" t="s">
        <v>49</v>
      </c>
      <c r="H13" t="s">
        <v>50</v>
      </c>
      <c r="I13" t="s">
        <v>51</v>
      </c>
      <c r="J13" t="s">
        <v>52</v>
      </c>
      <c r="K13">
        <v>2.9600000000000001E-2</v>
      </c>
      <c r="L13">
        <v>2.9600000000000001E-2</v>
      </c>
      <c r="N13" t="s">
        <v>136</v>
      </c>
      <c r="O13">
        <v>0.64868729999999997</v>
      </c>
      <c r="S13" t="s">
        <v>133</v>
      </c>
      <c r="T13">
        <v>3</v>
      </c>
      <c r="U13" t="s">
        <v>374</v>
      </c>
      <c r="V13">
        <v>0.61</v>
      </c>
      <c r="AA13" s="12">
        <v>4</v>
      </c>
      <c r="AB13" s="15">
        <v>0.14205514999999999</v>
      </c>
      <c r="AD13" s="15">
        <v>3</v>
      </c>
      <c r="AE13">
        <v>0.28899999999999998</v>
      </c>
      <c r="AG13">
        <v>0.26956817319557586</v>
      </c>
      <c r="AH13">
        <v>3</v>
      </c>
      <c r="AI13">
        <f t="shared" si="0"/>
        <v>0.15563525735942138</v>
      </c>
    </row>
    <row r="14" spans="1:38">
      <c r="A14" t="s">
        <v>132</v>
      </c>
      <c r="B14">
        <v>1</v>
      </c>
      <c r="C14" t="s">
        <v>341</v>
      </c>
      <c r="D14" t="s">
        <v>225</v>
      </c>
      <c r="E14">
        <v>1</v>
      </c>
      <c r="F14" t="s">
        <v>44</v>
      </c>
      <c r="G14" t="s">
        <v>186</v>
      </c>
      <c r="H14" t="s">
        <v>194</v>
      </c>
      <c r="I14" t="s">
        <v>51</v>
      </c>
      <c r="J14" t="s">
        <v>72</v>
      </c>
      <c r="K14">
        <v>1.1299999999999999E-2</v>
      </c>
      <c r="L14">
        <v>1.1299999999999999E-2</v>
      </c>
      <c r="N14" t="s">
        <v>102</v>
      </c>
      <c r="O14">
        <v>8.7873199999999999E-2</v>
      </c>
      <c r="S14" t="s">
        <v>99</v>
      </c>
      <c r="T14">
        <v>4</v>
      </c>
      <c r="U14" t="s">
        <v>374</v>
      </c>
      <c r="V14">
        <v>0.3</v>
      </c>
      <c r="AA14" s="12">
        <v>5</v>
      </c>
      <c r="AB14" s="15">
        <v>0.56342910000000002</v>
      </c>
      <c r="AD14" s="15">
        <v>4</v>
      </c>
      <c r="AE14">
        <v>0.14205514999999999</v>
      </c>
      <c r="AG14">
        <v>2.5860430618482286E-2</v>
      </c>
      <c r="AH14">
        <v>4</v>
      </c>
      <c r="AI14">
        <f t="shared" si="0"/>
        <v>1.2930215309241143E-2</v>
      </c>
    </row>
    <row r="15" spans="1:38">
      <c r="A15" t="s">
        <v>132</v>
      </c>
      <c r="B15">
        <v>1</v>
      </c>
      <c r="C15" t="s">
        <v>342</v>
      </c>
      <c r="D15" t="s">
        <v>225</v>
      </c>
      <c r="E15">
        <v>1</v>
      </c>
      <c r="F15" t="s">
        <v>62</v>
      </c>
      <c r="G15" t="s">
        <v>156</v>
      </c>
      <c r="H15" t="s">
        <v>157</v>
      </c>
      <c r="I15" t="s">
        <v>51</v>
      </c>
      <c r="J15" t="s">
        <v>72</v>
      </c>
      <c r="K15">
        <v>2.4299999999999999E-2</v>
      </c>
      <c r="L15">
        <v>2.4299999999999999E-2</v>
      </c>
      <c r="N15" t="s">
        <v>133</v>
      </c>
      <c r="O15">
        <v>0.61</v>
      </c>
      <c r="S15" t="s">
        <v>131</v>
      </c>
      <c r="T15">
        <v>5</v>
      </c>
      <c r="U15" t="s">
        <v>374</v>
      </c>
      <c r="V15">
        <v>0.81900000000000006</v>
      </c>
      <c r="AA15" s="12">
        <v>3</v>
      </c>
      <c r="AB15" s="15">
        <v>0.28899999999999998</v>
      </c>
      <c r="AD15" s="15">
        <v>5</v>
      </c>
      <c r="AE15">
        <v>0.56342910000000002</v>
      </c>
      <c r="AG15">
        <v>0.30720507889751753</v>
      </c>
      <c r="AH15">
        <v>3</v>
      </c>
      <c r="AI15">
        <f t="shared" si="0"/>
        <v>0.17736493499790199</v>
      </c>
    </row>
    <row r="16" spans="1:38">
      <c r="A16" t="s">
        <v>132</v>
      </c>
      <c r="B16">
        <v>1</v>
      </c>
      <c r="C16" t="s">
        <v>343</v>
      </c>
      <c r="D16" t="s">
        <v>225</v>
      </c>
      <c r="E16">
        <v>1</v>
      </c>
      <c r="F16" t="s">
        <v>77</v>
      </c>
      <c r="G16" t="s">
        <v>49</v>
      </c>
      <c r="H16" t="s">
        <v>195</v>
      </c>
      <c r="I16" t="s">
        <v>51</v>
      </c>
      <c r="J16" t="s">
        <v>72</v>
      </c>
      <c r="K16">
        <v>3.0700000000000002E-2</v>
      </c>
      <c r="L16">
        <v>3.0700000000000002E-2</v>
      </c>
      <c r="N16" t="s">
        <v>99</v>
      </c>
      <c r="O16">
        <v>0.3</v>
      </c>
      <c r="S16" t="s">
        <v>87</v>
      </c>
      <c r="T16">
        <v>1</v>
      </c>
      <c r="U16" t="s">
        <v>374</v>
      </c>
      <c r="V16">
        <v>4.8000000000000001E-2</v>
      </c>
      <c r="AA16" s="11" t="s">
        <v>230</v>
      </c>
      <c r="AB16" s="15">
        <v>0.50499893000000018</v>
      </c>
    </row>
    <row r="17" spans="1:32">
      <c r="A17" t="s">
        <v>132</v>
      </c>
      <c r="B17">
        <v>1</v>
      </c>
      <c r="C17" t="s">
        <v>344</v>
      </c>
      <c r="D17" t="s">
        <v>225</v>
      </c>
      <c r="E17">
        <v>1</v>
      </c>
      <c r="F17" t="s">
        <v>100</v>
      </c>
      <c r="G17" t="s">
        <v>186</v>
      </c>
      <c r="H17" t="s">
        <v>194</v>
      </c>
      <c r="I17" t="s">
        <v>51</v>
      </c>
      <c r="J17" t="s">
        <v>72</v>
      </c>
      <c r="K17">
        <v>9.5799999999999996E-2</v>
      </c>
      <c r="L17">
        <v>9.5799999999999996E-2</v>
      </c>
      <c r="N17" t="s">
        <v>131</v>
      </c>
      <c r="O17">
        <v>0.81900000000000006</v>
      </c>
      <c r="S17" t="s">
        <v>53</v>
      </c>
      <c r="T17">
        <v>3</v>
      </c>
      <c r="U17" t="s">
        <v>374</v>
      </c>
      <c r="V17">
        <v>0.17899999999999999</v>
      </c>
    </row>
    <row r="18" spans="1:32">
      <c r="A18" t="s">
        <v>103</v>
      </c>
      <c r="B18">
        <v>4</v>
      </c>
      <c r="C18" t="s">
        <v>269</v>
      </c>
      <c r="D18" t="s">
        <v>225</v>
      </c>
      <c r="E18">
        <v>1</v>
      </c>
      <c r="F18" t="s">
        <v>55</v>
      </c>
      <c r="G18" t="s">
        <v>49</v>
      </c>
      <c r="H18" t="s">
        <v>50</v>
      </c>
      <c r="I18" t="s">
        <v>51</v>
      </c>
      <c r="J18" t="s">
        <v>52</v>
      </c>
      <c r="K18">
        <v>0.02</v>
      </c>
      <c r="L18">
        <v>0.02</v>
      </c>
      <c r="N18" t="s">
        <v>87</v>
      </c>
      <c r="O18">
        <v>4.8000000000000001E-2</v>
      </c>
      <c r="S18" t="s">
        <v>106</v>
      </c>
      <c r="T18">
        <v>3</v>
      </c>
      <c r="U18" t="s">
        <v>375</v>
      </c>
      <c r="V18">
        <v>0.79699999999999993</v>
      </c>
      <c r="AE18" t="s">
        <v>378</v>
      </c>
    </row>
    <row r="19" spans="1:32">
      <c r="A19" t="s">
        <v>103</v>
      </c>
      <c r="B19">
        <v>4</v>
      </c>
      <c r="C19" t="s">
        <v>345</v>
      </c>
      <c r="D19" t="s">
        <v>225</v>
      </c>
      <c r="E19">
        <v>1</v>
      </c>
      <c r="F19" t="s">
        <v>46</v>
      </c>
      <c r="G19" t="s">
        <v>49</v>
      </c>
      <c r="H19" t="s">
        <v>189</v>
      </c>
      <c r="I19" t="s">
        <v>51</v>
      </c>
      <c r="J19" t="s">
        <v>72</v>
      </c>
      <c r="K19">
        <v>2.4E-2</v>
      </c>
      <c r="L19">
        <v>2.4E-2</v>
      </c>
      <c r="N19" t="s">
        <v>53</v>
      </c>
      <c r="O19">
        <v>0.17899999999999999</v>
      </c>
      <c r="S19" t="s">
        <v>116</v>
      </c>
      <c r="T19">
        <v>4</v>
      </c>
      <c r="U19" t="s">
        <v>375</v>
      </c>
      <c r="V19">
        <v>0.15190000000000001</v>
      </c>
      <c r="AD19" t="s">
        <v>235</v>
      </c>
      <c r="AE19" t="s">
        <v>233</v>
      </c>
      <c r="AF19" t="s">
        <v>234</v>
      </c>
    </row>
    <row r="20" spans="1:32">
      <c r="A20" t="s">
        <v>103</v>
      </c>
      <c r="B20">
        <v>4</v>
      </c>
      <c r="C20" t="s">
        <v>311</v>
      </c>
      <c r="D20" t="s">
        <v>225</v>
      </c>
      <c r="E20">
        <v>1</v>
      </c>
      <c r="F20" t="s">
        <v>44</v>
      </c>
      <c r="G20" t="s">
        <v>49</v>
      </c>
      <c r="H20" t="s">
        <v>50</v>
      </c>
      <c r="I20" t="s">
        <v>51</v>
      </c>
      <c r="J20" t="s">
        <v>52</v>
      </c>
      <c r="K20">
        <v>2.4E-2</v>
      </c>
      <c r="L20">
        <v>2.4E-2</v>
      </c>
      <c r="N20" t="s">
        <v>106</v>
      </c>
      <c r="O20">
        <v>0.79699999999999993</v>
      </c>
      <c r="S20" t="s">
        <v>111</v>
      </c>
      <c r="T20">
        <v>4</v>
      </c>
      <c r="U20" t="s">
        <v>375</v>
      </c>
      <c r="V20">
        <v>1.26</v>
      </c>
      <c r="AD20" s="15">
        <v>1</v>
      </c>
      <c r="AE20">
        <v>1.1191500000000001</v>
      </c>
      <c r="AF20">
        <v>0.11486666666666667</v>
      </c>
    </row>
    <row r="21" spans="1:32">
      <c r="A21" t="s">
        <v>103</v>
      </c>
      <c r="B21">
        <v>4</v>
      </c>
      <c r="C21" t="s">
        <v>326</v>
      </c>
      <c r="D21" t="s">
        <v>225</v>
      </c>
      <c r="E21">
        <v>1</v>
      </c>
      <c r="F21" t="s">
        <v>62</v>
      </c>
      <c r="G21" t="s">
        <v>49</v>
      </c>
      <c r="H21" t="s">
        <v>50</v>
      </c>
      <c r="I21" t="s">
        <v>51</v>
      </c>
      <c r="J21" t="s">
        <v>52</v>
      </c>
      <c r="K21">
        <v>4.8000000000000001E-2</v>
      </c>
      <c r="L21">
        <v>4.8000000000000001E-2</v>
      </c>
      <c r="N21" t="s">
        <v>116</v>
      </c>
      <c r="O21">
        <v>0.15190000000000001</v>
      </c>
      <c r="S21" t="s">
        <v>141</v>
      </c>
      <c r="T21">
        <v>2</v>
      </c>
      <c r="U21" t="s">
        <v>375</v>
      </c>
      <c r="V21">
        <v>1.1037000000000001</v>
      </c>
      <c r="AD21" s="15">
        <v>2</v>
      </c>
      <c r="AE21">
        <v>0.48917500000000003</v>
      </c>
      <c r="AF21">
        <v>0.33690000000000003</v>
      </c>
    </row>
    <row r="22" spans="1:32">
      <c r="A22" t="s">
        <v>108</v>
      </c>
      <c r="B22">
        <v>5</v>
      </c>
      <c r="C22" t="s">
        <v>275</v>
      </c>
      <c r="D22" t="s">
        <v>225</v>
      </c>
      <c r="E22">
        <v>1</v>
      </c>
      <c r="F22" t="s">
        <v>55</v>
      </c>
      <c r="G22" t="s">
        <v>49</v>
      </c>
      <c r="H22" t="s">
        <v>50</v>
      </c>
      <c r="I22" t="s">
        <v>51</v>
      </c>
      <c r="J22" t="s">
        <v>52</v>
      </c>
      <c r="K22">
        <v>6.6000000000000003E-2</v>
      </c>
      <c r="L22">
        <v>6.6000000000000003E-2</v>
      </c>
      <c r="N22" t="s">
        <v>111</v>
      </c>
      <c r="O22">
        <v>1.26</v>
      </c>
      <c r="S22" t="s">
        <v>120</v>
      </c>
      <c r="T22">
        <v>5</v>
      </c>
      <c r="U22" t="s">
        <v>375</v>
      </c>
      <c r="V22">
        <v>1.5741000000000001</v>
      </c>
      <c r="AD22" s="15">
        <v>3</v>
      </c>
      <c r="AE22">
        <v>0.85671999999999982</v>
      </c>
      <c r="AF22">
        <v>0.30099999999999999</v>
      </c>
    </row>
    <row r="23" spans="1:32">
      <c r="A23" t="s">
        <v>108</v>
      </c>
      <c r="B23">
        <v>5</v>
      </c>
      <c r="C23" t="s">
        <v>288</v>
      </c>
      <c r="D23" t="s">
        <v>225</v>
      </c>
      <c r="E23">
        <v>1</v>
      </c>
      <c r="F23" t="s">
        <v>46</v>
      </c>
      <c r="G23" t="s">
        <v>49</v>
      </c>
      <c r="H23" t="s">
        <v>50</v>
      </c>
      <c r="I23" t="s">
        <v>51</v>
      </c>
      <c r="J23" t="s">
        <v>52</v>
      </c>
      <c r="K23">
        <v>9.1800000000000007E-2</v>
      </c>
      <c r="L23">
        <v>9.1800000000000007E-2</v>
      </c>
      <c r="N23" t="s">
        <v>141</v>
      </c>
      <c r="O23">
        <v>1.1037000000000001</v>
      </c>
      <c r="S23" t="s">
        <v>94</v>
      </c>
      <c r="T23">
        <v>3</v>
      </c>
      <c r="U23" t="s">
        <v>375</v>
      </c>
      <c r="V23">
        <v>0.17910000000000001</v>
      </c>
      <c r="AD23" s="15">
        <v>4</v>
      </c>
      <c r="AE23">
        <v>0.5349666666666667</v>
      </c>
      <c r="AF23">
        <v>8.9406866666666654E-2</v>
      </c>
    </row>
    <row r="24" spans="1:32">
      <c r="A24" t="s">
        <v>108</v>
      </c>
      <c r="B24">
        <v>5</v>
      </c>
      <c r="C24" t="s">
        <v>281</v>
      </c>
      <c r="D24" t="s">
        <v>225</v>
      </c>
      <c r="E24">
        <v>1</v>
      </c>
      <c r="F24" t="s">
        <v>44</v>
      </c>
      <c r="G24" t="s">
        <v>49</v>
      </c>
      <c r="H24" t="s">
        <v>50</v>
      </c>
      <c r="I24" t="s">
        <v>51</v>
      </c>
      <c r="J24" t="s">
        <v>52</v>
      </c>
      <c r="K24">
        <v>1.89E-2</v>
      </c>
      <c r="L24">
        <v>1.89E-2</v>
      </c>
      <c r="N24" t="s">
        <v>120</v>
      </c>
      <c r="O24">
        <v>1.5741000000000001</v>
      </c>
      <c r="S24" t="s">
        <v>118</v>
      </c>
      <c r="T24">
        <v>5</v>
      </c>
      <c r="U24" t="s">
        <v>375</v>
      </c>
      <c r="V24">
        <v>0.85100000000000009</v>
      </c>
      <c r="AD24" s="15">
        <v>5</v>
      </c>
      <c r="AE24">
        <v>0.85436666666666661</v>
      </c>
      <c r="AF24">
        <v>0.56342910000000002</v>
      </c>
    </row>
    <row r="25" spans="1:32">
      <c r="A25" t="s">
        <v>108</v>
      </c>
      <c r="B25">
        <v>5</v>
      </c>
      <c r="C25" t="s">
        <v>346</v>
      </c>
      <c r="D25" t="s">
        <v>225</v>
      </c>
      <c r="E25">
        <v>1</v>
      </c>
      <c r="F25" t="s">
        <v>62</v>
      </c>
      <c r="G25" t="s">
        <v>49</v>
      </c>
      <c r="H25" t="s">
        <v>195</v>
      </c>
      <c r="I25" t="s">
        <v>51</v>
      </c>
      <c r="J25" t="s">
        <v>72</v>
      </c>
      <c r="K25">
        <v>2.7E-2</v>
      </c>
      <c r="L25">
        <v>2.7E-2</v>
      </c>
      <c r="N25" t="s">
        <v>94</v>
      </c>
      <c r="O25">
        <v>0.17910000000000001</v>
      </c>
      <c r="S25" t="s">
        <v>151</v>
      </c>
      <c r="T25">
        <v>1</v>
      </c>
      <c r="U25" t="s">
        <v>375</v>
      </c>
      <c r="V25">
        <v>1.361</v>
      </c>
    </row>
    <row r="26" spans="1:32">
      <c r="A26" t="s">
        <v>108</v>
      </c>
      <c r="B26">
        <v>5</v>
      </c>
      <c r="C26" t="s">
        <v>347</v>
      </c>
      <c r="D26" t="s">
        <v>225</v>
      </c>
      <c r="E26">
        <v>1</v>
      </c>
      <c r="F26" t="s">
        <v>77</v>
      </c>
      <c r="G26" t="s">
        <v>186</v>
      </c>
      <c r="H26" t="s">
        <v>204</v>
      </c>
      <c r="I26" t="s">
        <v>204</v>
      </c>
      <c r="J26" t="s">
        <v>72</v>
      </c>
      <c r="K26">
        <v>1.89E-2</v>
      </c>
      <c r="L26">
        <v>1.89E-2</v>
      </c>
      <c r="N26" t="s">
        <v>118</v>
      </c>
      <c r="O26">
        <v>0.85100000000000009</v>
      </c>
      <c r="S26" t="s">
        <v>107</v>
      </c>
      <c r="T26">
        <v>2</v>
      </c>
      <c r="U26" t="s">
        <v>375</v>
      </c>
      <c r="V26">
        <v>8.5000000000000006E-2</v>
      </c>
    </row>
    <row r="27" spans="1:32">
      <c r="A27" t="s">
        <v>90</v>
      </c>
      <c r="B27">
        <v>2</v>
      </c>
      <c r="C27" t="s">
        <v>256</v>
      </c>
      <c r="D27" t="s">
        <v>225</v>
      </c>
      <c r="E27">
        <v>1</v>
      </c>
      <c r="F27" t="s">
        <v>55</v>
      </c>
      <c r="G27" t="s">
        <v>56</v>
      </c>
      <c r="H27" t="s">
        <v>50</v>
      </c>
      <c r="I27" t="s">
        <v>51</v>
      </c>
      <c r="J27" t="s">
        <v>72</v>
      </c>
      <c r="K27">
        <v>4.8000000000000001E-2</v>
      </c>
      <c r="L27">
        <v>4.8000000000000001E-2</v>
      </c>
      <c r="N27" t="s">
        <v>151</v>
      </c>
      <c r="O27">
        <v>1.361</v>
      </c>
      <c r="S27" t="s">
        <v>68</v>
      </c>
      <c r="T27">
        <v>2</v>
      </c>
      <c r="U27" t="s">
        <v>375</v>
      </c>
      <c r="V27">
        <v>0.48099999999999998</v>
      </c>
    </row>
    <row r="28" spans="1:32">
      <c r="A28" t="s">
        <v>90</v>
      </c>
      <c r="B28">
        <v>2</v>
      </c>
      <c r="C28" t="s">
        <v>264</v>
      </c>
      <c r="D28" t="s">
        <v>225</v>
      </c>
      <c r="E28">
        <v>1</v>
      </c>
      <c r="F28" t="s">
        <v>46</v>
      </c>
      <c r="G28" t="s">
        <v>49</v>
      </c>
      <c r="H28" t="s">
        <v>50</v>
      </c>
      <c r="I28" t="s">
        <v>51</v>
      </c>
      <c r="J28" t="s">
        <v>52</v>
      </c>
      <c r="K28">
        <v>0.192</v>
      </c>
      <c r="L28">
        <v>0.192</v>
      </c>
      <c r="N28" t="s">
        <v>107</v>
      </c>
      <c r="O28">
        <v>8.5000000000000006E-2</v>
      </c>
      <c r="S28" t="s">
        <v>75</v>
      </c>
      <c r="T28">
        <v>3</v>
      </c>
      <c r="U28" t="s">
        <v>375</v>
      </c>
      <c r="V28">
        <v>1.5940599999999998</v>
      </c>
    </row>
    <row r="29" spans="1:32">
      <c r="A29" t="s">
        <v>90</v>
      </c>
      <c r="B29">
        <v>2</v>
      </c>
      <c r="C29" t="s">
        <v>304</v>
      </c>
      <c r="D29" t="s">
        <v>225</v>
      </c>
      <c r="E29">
        <v>1</v>
      </c>
      <c r="F29" t="s">
        <v>44</v>
      </c>
      <c r="G29" t="s">
        <v>49</v>
      </c>
      <c r="H29" t="s">
        <v>50</v>
      </c>
      <c r="I29" t="s">
        <v>51</v>
      </c>
      <c r="J29" t="s">
        <v>52</v>
      </c>
      <c r="K29">
        <v>6.7000000000000004E-2</v>
      </c>
      <c r="L29">
        <v>6.7000000000000004E-2</v>
      </c>
      <c r="N29" t="s">
        <v>68</v>
      </c>
      <c r="O29">
        <v>0.48099999999999998</v>
      </c>
      <c r="S29" t="s">
        <v>121</v>
      </c>
      <c r="T29">
        <v>2</v>
      </c>
      <c r="U29" t="s">
        <v>375</v>
      </c>
      <c r="V29">
        <v>0.28700000000000003</v>
      </c>
    </row>
    <row r="30" spans="1:32">
      <c r="A30" t="s">
        <v>58</v>
      </c>
      <c r="B30">
        <v>3</v>
      </c>
      <c r="C30" t="s">
        <v>250</v>
      </c>
      <c r="D30" t="s">
        <v>225</v>
      </c>
      <c r="E30">
        <v>1</v>
      </c>
      <c r="F30" t="s">
        <v>55</v>
      </c>
      <c r="G30" t="s">
        <v>56</v>
      </c>
      <c r="H30" t="s">
        <v>50</v>
      </c>
      <c r="I30" t="s">
        <v>57</v>
      </c>
      <c r="J30" t="s">
        <v>52</v>
      </c>
      <c r="K30">
        <v>4.2999999999999997E-2</v>
      </c>
      <c r="L30">
        <v>4.2999999999999997E-2</v>
      </c>
      <c r="N30" t="s">
        <v>75</v>
      </c>
      <c r="O30">
        <v>1.5940599999999998</v>
      </c>
      <c r="S30" t="s">
        <v>128</v>
      </c>
      <c r="T30">
        <v>1</v>
      </c>
      <c r="U30" t="s">
        <v>375</v>
      </c>
      <c r="V30">
        <v>0.87730000000000008</v>
      </c>
    </row>
    <row r="31" spans="1:32">
      <c r="A31" t="s">
        <v>58</v>
      </c>
      <c r="B31">
        <v>3</v>
      </c>
      <c r="C31" t="s">
        <v>245</v>
      </c>
      <c r="D31" t="s">
        <v>225</v>
      </c>
      <c r="E31">
        <v>1</v>
      </c>
      <c r="F31" t="s">
        <v>46</v>
      </c>
      <c r="G31" t="s">
        <v>56</v>
      </c>
      <c r="H31" t="s">
        <v>50</v>
      </c>
      <c r="I31" t="s">
        <v>57</v>
      </c>
      <c r="J31" t="s">
        <v>52</v>
      </c>
      <c r="K31">
        <v>3.5000000000000003E-2</v>
      </c>
      <c r="L31">
        <v>3.5000000000000003E-2</v>
      </c>
      <c r="N31" t="s">
        <v>121</v>
      </c>
      <c r="O31">
        <v>0.28700000000000003</v>
      </c>
      <c r="S31" t="s">
        <v>64</v>
      </c>
      <c r="T31">
        <v>4</v>
      </c>
      <c r="U31" t="s">
        <v>375</v>
      </c>
      <c r="V31">
        <v>0.193</v>
      </c>
    </row>
    <row r="32" spans="1:32">
      <c r="A32" t="s">
        <v>73</v>
      </c>
      <c r="B32">
        <v>2</v>
      </c>
      <c r="C32" t="s">
        <v>320</v>
      </c>
      <c r="D32" t="s">
        <v>225</v>
      </c>
      <c r="E32">
        <v>1</v>
      </c>
      <c r="F32" t="s">
        <v>55</v>
      </c>
      <c r="G32" t="s">
        <v>49</v>
      </c>
      <c r="H32" t="s">
        <v>86</v>
      </c>
      <c r="I32" t="s">
        <v>51</v>
      </c>
      <c r="J32" t="s">
        <v>52</v>
      </c>
      <c r="K32">
        <v>3.5000000000000003E-2</v>
      </c>
      <c r="L32">
        <v>3.5000000000000003E-2</v>
      </c>
      <c r="N32" t="s">
        <v>128</v>
      </c>
      <c r="O32">
        <v>0.87730000000000008</v>
      </c>
      <c r="S32" t="s">
        <v>78</v>
      </c>
      <c r="T32">
        <v>5</v>
      </c>
      <c r="U32" t="s">
        <v>375</v>
      </c>
      <c r="V32">
        <v>0.13800000000000001</v>
      </c>
      <c r="AA32" s="11"/>
      <c r="AB32" s="15"/>
    </row>
    <row r="33" spans="1:28">
      <c r="A33" t="s">
        <v>73</v>
      </c>
      <c r="B33">
        <v>2</v>
      </c>
      <c r="C33" t="s">
        <v>248</v>
      </c>
      <c r="D33" t="s">
        <v>225</v>
      </c>
      <c r="E33">
        <v>1</v>
      </c>
      <c r="F33" t="s">
        <v>46</v>
      </c>
      <c r="G33" t="s">
        <v>49</v>
      </c>
      <c r="H33" t="s">
        <v>50</v>
      </c>
      <c r="I33" t="s">
        <v>71</v>
      </c>
      <c r="J33" t="s">
        <v>72</v>
      </c>
      <c r="K33">
        <v>6.2E-2</v>
      </c>
      <c r="L33">
        <v>6.2E-2</v>
      </c>
      <c r="N33" t="s">
        <v>64</v>
      </c>
      <c r="O33">
        <v>0.193</v>
      </c>
      <c r="AA33" s="12"/>
      <c r="AB33" s="15"/>
    </row>
    <row r="34" spans="1:28">
      <c r="A34" t="s">
        <v>73</v>
      </c>
      <c r="B34">
        <v>2</v>
      </c>
      <c r="C34" t="s">
        <v>279</v>
      </c>
      <c r="D34" t="s">
        <v>225</v>
      </c>
      <c r="E34">
        <v>1</v>
      </c>
      <c r="F34" t="s">
        <v>44</v>
      </c>
      <c r="G34" t="s">
        <v>49</v>
      </c>
      <c r="H34" t="s">
        <v>50</v>
      </c>
      <c r="I34" t="s">
        <v>51</v>
      </c>
      <c r="J34" t="s">
        <v>52</v>
      </c>
      <c r="K34">
        <v>1.7000000000000001E-2</v>
      </c>
      <c r="L34">
        <v>1.7000000000000001E-2</v>
      </c>
      <c r="N34" t="s">
        <v>78</v>
      </c>
      <c r="O34">
        <v>0.13800000000000001</v>
      </c>
      <c r="AA34" s="12"/>
      <c r="AB34" s="15"/>
    </row>
    <row r="35" spans="1:28">
      <c r="A35" t="s">
        <v>105</v>
      </c>
      <c r="B35">
        <v>4</v>
      </c>
      <c r="C35" t="s">
        <v>291</v>
      </c>
      <c r="D35" t="s">
        <v>225</v>
      </c>
      <c r="E35">
        <v>1</v>
      </c>
      <c r="F35" t="s">
        <v>55</v>
      </c>
      <c r="G35" t="s">
        <v>56</v>
      </c>
      <c r="H35" t="s">
        <v>50</v>
      </c>
      <c r="I35" t="s">
        <v>123</v>
      </c>
      <c r="J35" t="s">
        <v>52</v>
      </c>
      <c r="K35">
        <v>3.0000000000000001E-3</v>
      </c>
      <c r="L35">
        <v>3.0000000000000001E-3</v>
      </c>
      <c r="N35" t="s">
        <v>229</v>
      </c>
      <c r="AA35" s="12"/>
      <c r="AB35" s="15"/>
    </row>
    <row r="36" spans="1:28">
      <c r="A36" t="s">
        <v>105</v>
      </c>
      <c r="B36">
        <v>4</v>
      </c>
      <c r="C36" t="s">
        <v>348</v>
      </c>
      <c r="D36" t="s">
        <v>225</v>
      </c>
      <c r="E36">
        <v>1</v>
      </c>
      <c r="F36" t="s">
        <v>46</v>
      </c>
      <c r="G36" t="s">
        <v>56</v>
      </c>
      <c r="H36" t="s">
        <v>202</v>
      </c>
      <c r="I36" t="s">
        <v>51</v>
      </c>
      <c r="J36" t="s">
        <v>72</v>
      </c>
      <c r="K36">
        <v>8.8874000000000002E-3</v>
      </c>
      <c r="L36">
        <v>8.8874000000000002E-3</v>
      </c>
      <c r="N36" t="s">
        <v>230</v>
      </c>
      <c r="O36">
        <v>15.149967900000004</v>
      </c>
      <c r="AA36" s="12"/>
      <c r="AB36" s="15"/>
    </row>
    <row r="37" spans="1:28">
      <c r="A37" t="s">
        <v>105</v>
      </c>
      <c r="B37">
        <v>4</v>
      </c>
      <c r="C37" t="s">
        <v>270</v>
      </c>
      <c r="D37" t="s">
        <v>225</v>
      </c>
      <c r="E37">
        <v>1</v>
      </c>
      <c r="F37" t="s">
        <v>44</v>
      </c>
      <c r="G37" t="s">
        <v>56</v>
      </c>
      <c r="H37" t="s">
        <v>50</v>
      </c>
      <c r="I37" t="s">
        <v>104</v>
      </c>
      <c r="J37" t="s">
        <v>72</v>
      </c>
      <c r="K37">
        <v>5.246E-2</v>
      </c>
      <c r="L37">
        <v>5.246E-2</v>
      </c>
      <c r="AA37" s="12"/>
      <c r="AB37" s="15"/>
    </row>
    <row r="38" spans="1:28">
      <c r="A38" t="s">
        <v>136</v>
      </c>
      <c r="B38">
        <v>5</v>
      </c>
      <c r="C38" t="s">
        <v>299</v>
      </c>
      <c r="D38" t="s">
        <v>225</v>
      </c>
      <c r="E38">
        <v>1</v>
      </c>
      <c r="F38" t="s">
        <v>55</v>
      </c>
      <c r="G38" t="s">
        <v>49</v>
      </c>
      <c r="H38" t="s">
        <v>50</v>
      </c>
      <c r="I38" t="s">
        <v>51</v>
      </c>
      <c r="J38" t="s">
        <v>52</v>
      </c>
      <c r="K38">
        <v>9.7000000000000003E-2</v>
      </c>
      <c r="L38">
        <v>9.7000000000000003E-2</v>
      </c>
      <c r="AA38" s="11"/>
      <c r="AB38" s="15"/>
    </row>
    <row r="39" spans="1:28">
      <c r="A39" t="s">
        <v>136</v>
      </c>
      <c r="B39">
        <v>5</v>
      </c>
      <c r="C39" t="s">
        <v>307</v>
      </c>
      <c r="D39" t="s">
        <v>225</v>
      </c>
      <c r="E39">
        <v>1</v>
      </c>
      <c r="F39" t="s">
        <v>46</v>
      </c>
      <c r="G39" t="s">
        <v>49</v>
      </c>
      <c r="H39" t="s">
        <v>50</v>
      </c>
      <c r="I39" t="s">
        <v>51</v>
      </c>
      <c r="J39" t="s">
        <v>52</v>
      </c>
      <c r="K39">
        <v>7.2999999999999995E-2</v>
      </c>
      <c r="L39">
        <v>7.2999999999999995E-2</v>
      </c>
      <c r="AA39" s="12"/>
      <c r="AB39" s="15"/>
    </row>
    <row r="40" spans="1:28">
      <c r="A40" t="s">
        <v>136</v>
      </c>
      <c r="B40">
        <v>5</v>
      </c>
      <c r="C40" t="s">
        <v>305</v>
      </c>
      <c r="D40" t="s">
        <v>225</v>
      </c>
      <c r="E40">
        <v>1</v>
      </c>
      <c r="F40" t="s">
        <v>44</v>
      </c>
      <c r="G40" t="s">
        <v>49</v>
      </c>
      <c r="H40" t="s">
        <v>50</v>
      </c>
      <c r="I40" t="s">
        <v>51</v>
      </c>
      <c r="J40" t="s">
        <v>52</v>
      </c>
      <c r="K40">
        <v>7.3999999999999996E-2</v>
      </c>
      <c r="L40">
        <v>7.3999999999999996E-2</v>
      </c>
      <c r="AA40" s="12"/>
      <c r="AB40" s="15"/>
    </row>
    <row r="41" spans="1:28">
      <c r="A41" t="s">
        <v>136</v>
      </c>
      <c r="B41">
        <v>5</v>
      </c>
      <c r="C41" t="s">
        <v>333</v>
      </c>
      <c r="D41" t="s">
        <v>225</v>
      </c>
      <c r="E41">
        <v>1</v>
      </c>
      <c r="F41" t="s">
        <v>62</v>
      </c>
      <c r="G41" t="s">
        <v>56</v>
      </c>
      <c r="H41" t="s">
        <v>134</v>
      </c>
      <c r="I41" t="s">
        <v>135</v>
      </c>
      <c r="J41" t="s">
        <v>72</v>
      </c>
      <c r="K41">
        <v>0.40468730000000003</v>
      </c>
      <c r="L41">
        <v>0.40468730000000003</v>
      </c>
      <c r="AA41" s="12"/>
      <c r="AB41" s="15"/>
    </row>
    <row r="42" spans="1:28">
      <c r="A42" t="s">
        <v>102</v>
      </c>
      <c r="B42">
        <v>4</v>
      </c>
      <c r="C42" t="s">
        <v>318</v>
      </c>
      <c r="D42" t="s">
        <v>225</v>
      </c>
      <c r="E42">
        <v>1</v>
      </c>
      <c r="F42" t="s">
        <v>55</v>
      </c>
      <c r="G42" t="s">
        <v>49</v>
      </c>
      <c r="H42" t="s">
        <v>86</v>
      </c>
      <c r="I42" t="s">
        <v>51</v>
      </c>
      <c r="J42" t="s">
        <v>72</v>
      </c>
      <c r="K42">
        <v>1.157E-2</v>
      </c>
      <c r="L42">
        <v>1.157E-2</v>
      </c>
      <c r="AA42" s="12"/>
      <c r="AB42" s="15"/>
    </row>
    <row r="43" spans="1:28">
      <c r="A43" t="s">
        <v>102</v>
      </c>
      <c r="B43">
        <v>4</v>
      </c>
      <c r="C43" t="s">
        <v>292</v>
      </c>
      <c r="D43" t="s">
        <v>225</v>
      </c>
      <c r="E43">
        <v>1</v>
      </c>
      <c r="F43" t="s">
        <v>46</v>
      </c>
      <c r="G43" t="s">
        <v>49</v>
      </c>
      <c r="H43" t="s">
        <v>50</v>
      </c>
      <c r="I43" t="s">
        <v>51</v>
      </c>
      <c r="J43" t="s">
        <v>52</v>
      </c>
      <c r="K43">
        <v>6.8999999999999999E-3</v>
      </c>
      <c r="L43">
        <v>6.8999999999999999E-3</v>
      </c>
      <c r="AA43" s="12"/>
      <c r="AB43" s="15"/>
    </row>
    <row r="44" spans="1:28">
      <c r="A44" t="s">
        <v>102</v>
      </c>
      <c r="B44">
        <v>4</v>
      </c>
      <c r="C44" t="s">
        <v>327</v>
      </c>
      <c r="D44" t="s">
        <v>225</v>
      </c>
      <c r="E44">
        <v>1</v>
      </c>
      <c r="F44" t="s">
        <v>44</v>
      </c>
      <c r="G44" t="s">
        <v>49</v>
      </c>
      <c r="H44" t="s">
        <v>167</v>
      </c>
      <c r="I44" t="s">
        <v>51</v>
      </c>
      <c r="J44" t="s">
        <v>52</v>
      </c>
      <c r="K44">
        <v>1.24032E-2</v>
      </c>
      <c r="L44">
        <v>1.24032E-2</v>
      </c>
      <c r="AA44" s="11"/>
      <c r="AB44" s="15"/>
    </row>
    <row r="45" spans="1:28">
      <c r="A45" t="s">
        <v>102</v>
      </c>
      <c r="B45">
        <v>4</v>
      </c>
      <c r="C45" t="s">
        <v>271</v>
      </c>
      <c r="D45" t="s">
        <v>225</v>
      </c>
      <c r="E45">
        <v>1</v>
      </c>
      <c r="F45" t="s">
        <v>62</v>
      </c>
      <c r="G45" t="s">
        <v>49</v>
      </c>
      <c r="H45" t="s">
        <v>50</v>
      </c>
      <c r="I45" t="s">
        <v>51</v>
      </c>
      <c r="J45" t="s">
        <v>72</v>
      </c>
      <c r="K45">
        <v>0.03</v>
      </c>
      <c r="L45">
        <v>0.03</v>
      </c>
    </row>
    <row r="46" spans="1:28">
      <c r="A46" t="s">
        <v>102</v>
      </c>
      <c r="B46">
        <v>4</v>
      </c>
      <c r="C46" t="s">
        <v>268</v>
      </c>
      <c r="D46" t="s">
        <v>225</v>
      </c>
      <c r="E46">
        <v>1</v>
      </c>
      <c r="F46" t="s">
        <v>77</v>
      </c>
      <c r="G46" t="s">
        <v>49</v>
      </c>
      <c r="H46" t="s">
        <v>50</v>
      </c>
      <c r="I46" t="s">
        <v>51</v>
      </c>
      <c r="J46" t="s">
        <v>52</v>
      </c>
      <c r="K46">
        <v>2.7E-2</v>
      </c>
      <c r="L46">
        <v>2.7E-2</v>
      </c>
    </row>
    <row r="47" spans="1:28">
      <c r="A47" t="s">
        <v>133</v>
      </c>
      <c r="B47">
        <v>3</v>
      </c>
      <c r="C47" t="s">
        <v>297</v>
      </c>
      <c r="D47" t="s">
        <v>225</v>
      </c>
      <c r="E47">
        <v>3</v>
      </c>
      <c r="F47" t="s">
        <v>55</v>
      </c>
      <c r="G47" t="s">
        <v>56</v>
      </c>
      <c r="H47" t="s">
        <v>50</v>
      </c>
      <c r="I47" t="s">
        <v>93</v>
      </c>
      <c r="J47" t="s">
        <v>52</v>
      </c>
      <c r="K47">
        <v>3.7999999999999999E-2</v>
      </c>
      <c r="L47">
        <v>3.7999999999999999E-2</v>
      </c>
    </row>
    <row r="48" spans="1:28">
      <c r="A48" t="s">
        <v>133</v>
      </c>
      <c r="B48">
        <v>3</v>
      </c>
      <c r="C48" t="s">
        <v>349</v>
      </c>
      <c r="D48" t="s">
        <v>225</v>
      </c>
      <c r="E48">
        <v>3</v>
      </c>
      <c r="F48" t="s">
        <v>46</v>
      </c>
      <c r="G48" t="s">
        <v>49</v>
      </c>
      <c r="H48" t="s">
        <v>209</v>
      </c>
      <c r="I48" t="s">
        <v>51</v>
      </c>
      <c r="J48" t="s">
        <v>72</v>
      </c>
      <c r="K48">
        <v>0.20100000000000001</v>
      </c>
      <c r="L48">
        <v>0.20100000000000001</v>
      </c>
    </row>
    <row r="49" spans="1:12">
      <c r="A49" t="s">
        <v>133</v>
      </c>
      <c r="B49">
        <v>3</v>
      </c>
      <c r="C49" t="s">
        <v>328</v>
      </c>
      <c r="D49" t="s">
        <v>225</v>
      </c>
      <c r="E49">
        <v>3</v>
      </c>
      <c r="F49" t="s">
        <v>44</v>
      </c>
      <c r="G49" t="s">
        <v>49</v>
      </c>
      <c r="H49" t="s">
        <v>168</v>
      </c>
      <c r="I49" t="s">
        <v>51</v>
      </c>
      <c r="J49" t="s">
        <v>72</v>
      </c>
      <c r="K49">
        <v>0.371</v>
      </c>
      <c r="L49">
        <v>0.371</v>
      </c>
    </row>
    <row r="50" spans="1:12">
      <c r="A50" t="s">
        <v>99</v>
      </c>
      <c r="B50">
        <v>4</v>
      </c>
      <c r="C50" t="s">
        <v>277</v>
      </c>
      <c r="D50" t="s">
        <v>225</v>
      </c>
      <c r="E50">
        <v>1</v>
      </c>
      <c r="F50" t="s">
        <v>55</v>
      </c>
      <c r="G50" t="s">
        <v>49</v>
      </c>
      <c r="H50" t="s">
        <v>50</v>
      </c>
      <c r="I50" t="s">
        <v>80</v>
      </c>
      <c r="J50" t="s">
        <v>52</v>
      </c>
      <c r="K50">
        <v>1.7000000000000001E-2</v>
      </c>
      <c r="L50">
        <v>1.7000000000000001E-2</v>
      </c>
    </row>
    <row r="51" spans="1:12">
      <c r="A51" t="s">
        <v>99</v>
      </c>
      <c r="B51">
        <v>4</v>
      </c>
      <c r="C51" t="s">
        <v>267</v>
      </c>
      <c r="D51" t="s">
        <v>225</v>
      </c>
      <c r="E51">
        <v>1</v>
      </c>
      <c r="F51" t="s">
        <v>46</v>
      </c>
      <c r="G51" t="s">
        <v>49</v>
      </c>
      <c r="H51" t="s">
        <v>50</v>
      </c>
      <c r="I51" t="s">
        <v>80</v>
      </c>
      <c r="J51" t="s">
        <v>72</v>
      </c>
      <c r="K51">
        <v>1.7000000000000001E-2</v>
      </c>
      <c r="L51">
        <v>1.7000000000000001E-2</v>
      </c>
    </row>
    <row r="52" spans="1:12">
      <c r="A52" t="s">
        <v>99</v>
      </c>
      <c r="B52">
        <v>4</v>
      </c>
      <c r="C52" t="s">
        <v>265</v>
      </c>
      <c r="D52" t="s">
        <v>225</v>
      </c>
      <c r="E52">
        <v>1</v>
      </c>
      <c r="F52" t="s">
        <v>44</v>
      </c>
      <c r="G52" t="s">
        <v>49</v>
      </c>
      <c r="H52" t="s">
        <v>50</v>
      </c>
      <c r="I52" t="s">
        <v>51</v>
      </c>
      <c r="J52" t="s">
        <v>52</v>
      </c>
      <c r="K52">
        <v>3.1E-2</v>
      </c>
      <c r="L52">
        <v>3.1E-2</v>
      </c>
    </row>
    <row r="53" spans="1:12">
      <c r="A53" t="s">
        <v>99</v>
      </c>
      <c r="B53">
        <v>4</v>
      </c>
      <c r="C53" t="s">
        <v>290</v>
      </c>
      <c r="D53" t="s">
        <v>225</v>
      </c>
      <c r="E53">
        <v>2</v>
      </c>
      <c r="F53" t="s">
        <v>62</v>
      </c>
      <c r="G53" t="s">
        <v>56</v>
      </c>
      <c r="H53" t="s">
        <v>50</v>
      </c>
      <c r="I53" t="s">
        <v>51</v>
      </c>
      <c r="J53" t="s">
        <v>72</v>
      </c>
      <c r="K53">
        <v>0.23499999999999999</v>
      </c>
      <c r="L53">
        <v>0.23499999999999999</v>
      </c>
    </row>
    <row r="54" spans="1:12">
      <c r="A54" t="s">
        <v>131</v>
      </c>
      <c r="B54">
        <v>5</v>
      </c>
      <c r="C54" t="s">
        <v>351</v>
      </c>
      <c r="D54" t="s">
        <v>225</v>
      </c>
      <c r="E54">
        <v>1</v>
      </c>
      <c r="F54" t="s">
        <v>55</v>
      </c>
      <c r="G54" t="s">
        <v>156</v>
      </c>
      <c r="H54" t="s">
        <v>195</v>
      </c>
      <c r="I54" t="s">
        <v>51</v>
      </c>
      <c r="J54" t="s">
        <v>72</v>
      </c>
      <c r="K54">
        <v>4.1799999999999997E-2</v>
      </c>
      <c r="L54">
        <v>4.1799999999999997E-2</v>
      </c>
    </row>
    <row r="55" spans="1:12">
      <c r="A55" t="s">
        <v>131</v>
      </c>
      <c r="B55">
        <v>5</v>
      </c>
      <c r="C55" t="s">
        <v>352</v>
      </c>
      <c r="D55" t="s">
        <v>225</v>
      </c>
      <c r="E55">
        <v>1</v>
      </c>
      <c r="F55" t="s">
        <v>46</v>
      </c>
      <c r="G55" t="s">
        <v>49</v>
      </c>
      <c r="H55" t="s">
        <v>212</v>
      </c>
      <c r="I55" t="s">
        <v>51</v>
      </c>
      <c r="J55" t="s">
        <v>72</v>
      </c>
      <c r="K55">
        <v>0.34200000000000003</v>
      </c>
      <c r="L55">
        <v>0.34200000000000003</v>
      </c>
    </row>
    <row r="56" spans="1:12">
      <c r="A56" t="s">
        <v>131</v>
      </c>
      <c r="B56">
        <v>5</v>
      </c>
      <c r="C56" t="s">
        <v>308</v>
      </c>
      <c r="D56" t="s">
        <v>225</v>
      </c>
      <c r="E56">
        <v>1</v>
      </c>
      <c r="F56" t="s">
        <v>44</v>
      </c>
      <c r="G56" t="s">
        <v>56</v>
      </c>
      <c r="H56" t="s">
        <v>50</v>
      </c>
      <c r="I56" t="s">
        <v>93</v>
      </c>
      <c r="J56" t="s">
        <v>72</v>
      </c>
      <c r="K56">
        <v>8.7400000000000005E-2</v>
      </c>
      <c r="L56">
        <v>8.7400000000000005E-2</v>
      </c>
    </row>
    <row r="57" spans="1:12">
      <c r="A57" t="s">
        <v>131</v>
      </c>
      <c r="B57">
        <v>5</v>
      </c>
      <c r="C57" t="s">
        <v>353</v>
      </c>
      <c r="D57" t="s">
        <v>225</v>
      </c>
      <c r="E57">
        <v>1</v>
      </c>
      <c r="F57" t="s">
        <v>62</v>
      </c>
      <c r="G57" t="s">
        <v>49</v>
      </c>
      <c r="H57" t="s">
        <v>213</v>
      </c>
      <c r="I57" t="s">
        <v>51</v>
      </c>
      <c r="J57" t="s">
        <v>52</v>
      </c>
      <c r="K57">
        <v>9.0999999999999998E-2</v>
      </c>
      <c r="L57">
        <v>9.0999999999999998E-2</v>
      </c>
    </row>
    <row r="58" spans="1:12">
      <c r="A58" t="s">
        <v>131</v>
      </c>
      <c r="B58">
        <v>5</v>
      </c>
      <c r="C58" t="s">
        <v>295</v>
      </c>
      <c r="D58" t="s">
        <v>225</v>
      </c>
      <c r="E58">
        <v>1</v>
      </c>
      <c r="F58" t="s">
        <v>77</v>
      </c>
      <c r="G58" t="s">
        <v>49</v>
      </c>
      <c r="H58" t="s">
        <v>50</v>
      </c>
      <c r="I58" t="s">
        <v>51</v>
      </c>
      <c r="J58" t="s">
        <v>52</v>
      </c>
      <c r="K58">
        <v>0.10340000000000001</v>
      </c>
      <c r="L58">
        <v>0.10340000000000001</v>
      </c>
    </row>
    <row r="59" spans="1:12">
      <c r="A59" t="s">
        <v>131</v>
      </c>
      <c r="B59">
        <v>5</v>
      </c>
      <c r="C59" t="s">
        <v>294</v>
      </c>
      <c r="D59" t="s">
        <v>225</v>
      </c>
      <c r="E59">
        <v>1</v>
      </c>
      <c r="F59" t="s">
        <v>55</v>
      </c>
      <c r="G59" t="s">
        <v>49</v>
      </c>
      <c r="H59" t="s">
        <v>50</v>
      </c>
      <c r="I59" t="s">
        <v>80</v>
      </c>
      <c r="J59" t="s">
        <v>52</v>
      </c>
      <c r="K59">
        <v>0.02</v>
      </c>
      <c r="L59">
        <v>0.02</v>
      </c>
    </row>
    <row r="60" spans="1:12">
      <c r="A60" t="s">
        <v>87</v>
      </c>
      <c r="B60">
        <v>1</v>
      </c>
      <c r="C60" t="s">
        <v>280</v>
      </c>
      <c r="D60" t="s">
        <v>225</v>
      </c>
      <c r="E60">
        <v>1</v>
      </c>
      <c r="F60" t="s">
        <v>46</v>
      </c>
      <c r="G60" t="s">
        <v>49</v>
      </c>
      <c r="H60" t="s">
        <v>50</v>
      </c>
      <c r="I60" t="s">
        <v>80</v>
      </c>
      <c r="J60" t="s">
        <v>52</v>
      </c>
      <c r="K60">
        <v>1.6E-2</v>
      </c>
      <c r="L60">
        <v>1.6E-2</v>
      </c>
    </row>
    <row r="61" spans="1:12">
      <c r="A61" t="s">
        <v>87</v>
      </c>
      <c r="B61">
        <v>1</v>
      </c>
      <c r="C61" t="s">
        <v>254</v>
      </c>
      <c r="D61" t="s">
        <v>225</v>
      </c>
      <c r="E61">
        <v>1</v>
      </c>
      <c r="F61" t="s">
        <v>44</v>
      </c>
      <c r="G61" t="s">
        <v>49</v>
      </c>
      <c r="H61" t="s">
        <v>86</v>
      </c>
      <c r="I61" t="s">
        <v>71</v>
      </c>
      <c r="J61" t="s">
        <v>52</v>
      </c>
      <c r="K61">
        <v>1.2E-2</v>
      </c>
      <c r="L61">
        <v>1.2E-2</v>
      </c>
    </row>
    <row r="62" spans="1:12">
      <c r="A62" t="s">
        <v>87</v>
      </c>
      <c r="B62">
        <v>1</v>
      </c>
      <c r="C62" t="s">
        <v>263</v>
      </c>
      <c r="D62" t="s">
        <v>225</v>
      </c>
      <c r="E62">
        <v>1</v>
      </c>
      <c r="F62" t="s">
        <v>55</v>
      </c>
      <c r="G62" t="s">
        <v>56</v>
      </c>
      <c r="H62" t="s">
        <v>50</v>
      </c>
      <c r="I62" t="s">
        <v>51</v>
      </c>
      <c r="J62" t="s">
        <v>52</v>
      </c>
      <c r="K62">
        <v>0.113</v>
      </c>
      <c r="L62">
        <v>0.113</v>
      </c>
    </row>
    <row r="63" spans="1:12">
      <c r="A63" t="s">
        <v>53</v>
      </c>
      <c r="B63">
        <v>3</v>
      </c>
      <c r="C63" t="s">
        <v>244</v>
      </c>
      <c r="D63" t="s">
        <v>225</v>
      </c>
      <c r="E63">
        <v>1</v>
      </c>
      <c r="F63" t="s">
        <v>46</v>
      </c>
      <c r="G63" t="s">
        <v>49</v>
      </c>
      <c r="H63" t="s">
        <v>50</v>
      </c>
      <c r="I63" t="s">
        <v>51</v>
      </c>
      <c r="J63" t="s">
        <v>52</v>
      </c>
      <c r="K63">
        <v>1.9E-2</v>
      </c>
      <c r="L63">
        <v>1.9E-2</v>
      </c>
    </row>
    <row r="64" spans="1:12">
      <c r="A64" t="s">
        <v>53</v>
      </c>
      <c r="B64">
        <v>3</v>
      </c>
      <c r="C64" t="s">
        <v>260</v>
      </c>
      <c r="D64" t="s">
        <v>225</v>
      </c>
      <c r="E64">
        <v>2</v>
      </c>
      <c r="F64" t="s">
        <v>44</v>
      </c>
      <c r="G64" t="s">
        <v>49</v>
      </c>
      <c r="H64" t="s">
        <v>50</v>
      </c>
      <c r="I64" t="s">
        <v>51</v>
      </c>
      <c r="J64" t="s">
        <v>52</v>
      </c>
      <c r="K64">
        <v>4.7E-2</v>
      </c>
      <c r="L64">
        <v>4.7E-2</v>
      </c>
    </row>
    <row r="65" spans="1:12">
      <c r="A65" t="s">
        <v>53</v>
      </c>
      <c r="B65">
        <v>3</v>
      </c>
      <c r="C65" t="s">
        <v>317</v>
      </c>
      <c r="D65" t="s">
        <v>226</v>
      </c>
      <c r="E65">
        <v>1</v>
      </c>
      <c r="F65" t="s">
        <v>55</v>
      </c>
      <c r="G65" t="s">
        <v>56</v>
      </c>
      <c r="H65" t="s">
        <v>50</v>
      </c>
      <c r="I65" t="s">
        <v>51</v>
      </c>
      <c r="J65" t="s">
        <v>72</v>
      </c>
      <c r="K65">
        <v>0.28799999999999998</v>
      </c>
      <c r="L65">
        <v>0.28799999999999998</v>
      </c>
    </row>
    <row r="66" spans="1:12">
      <c r="A66" t="s">
        <v>106</v>
      </c>
      <c r="B66">
        <v>3</v>
      </c>
      <c r="C66" t="s">
        <v>273</v>
      </c>
      <c r="D66" t="s">
        <v>226</v>
      </c>
      <c r="E66">
        <v>1</v>
      </c>
      <c r="F66" t="s">
        <v>46</v>
      </c>
      <c r="G66" t="s">
        <v>56</v>
      </c>
      <c r="H66" t="s">
        <v>50</v>
      </c>
      <c r="I66" t="s">
        <v>51</v>
      </c>
      <c r="J66" t="s">
        <v>52</v>
      </c>
      <c r="K66">
        <v>5.7000000000000002E-2</v>
      </c>
      <c r="L66">
        <v>5.7000000000000002E-2</v>
      </c>
    </row>
    <row r="67" spans="1:12">
      <c r="A67" t="s">
        <v>106</v>
      </c>
      <c r="B67">
        <v>3</v>
      </c>
      <c r="C67" t="s">
        <v>354</v>
      </c>
      <c r="D67" t="s">
        <v>226</v>
      </c>
      <c r="E67">
        <v>1</v>
      </c>
      <c r="F67" t="s">
        <v>44</v>
      </c>
      <c r="G67" t="s">
        <v>156</v>
      </c>
      <c r="H67" t="s">
        <v>157</v>
      </c>
      <c r="I67" t="s">
        <v>214</v>
      </c>
      <c r="J67" t="s">
        <v>72</v>
      </c>
      <c r="K67">
        <v>0.254</v>
      </c>
      <c r="L67">
        <v>0.254</v>
      </c>
    </row>
    <row r="68" spans="1:12">
      <c r="A68" t="s">
        <v>106</v>
      </c>
      <c r="B68">
        <v>3</v>
      </c>
      <c r="C68" t="s">
        <v>272</v>
      </c>
      <c r="D68" t="s">
        <v>226</v>
      </c>
      <c r="E68">
        <v>1</v>
      </c>
      <c r="F68" t="s">
        <v>62</v>
      </c>
      <c r="G68" t="s">
        <v>49</v>
      </c>
      <c r="H68" t="s">
        <v>50</v>
      </c>
      <c r="I68" t="s">
        <v>51</v>
      </c>
      <c r="J68" t="s">
        <v>52</v>
      </c>
      <c r="K68">
        <v>0.114</v>
      </c>
      <c r="L68">
        <v>0.114</v>
      </c>
    </row>
    <row r="69" spans="1:12">
      <c r="A69" t="s">
        <v>106</v>
      </c>
      <c r="B69">
        <v>3</v>
      </c>
      <c r="C69" t="s">
        <v>355</v>
      </c>
      <c r="D69" t="s">
        <v>226</v>
      </c>
      <c r="E69">
        <v>1</v>
      </c>
      <c r="F69" t="s">
        <v>77</v>
      </c>
      <c r="G69" t="s">
        <v>49</v>
      </c>
      <c r="H69" t="s">
        <v>189</v>
      </c>
      <c r="I69" t="s">
        <v>51</v>
      </c>
      <c r="J69" t="s">
        <v>72</v>
      </c>
      <c r="K69">
        <v>8.4000000000000005E-2</v>
      </c>
      <c r="L69">
        <v>8.4000000000000005E-2</v>
      </c>
    </row>
    <row r="70" spans="1:12">
      <c r="A70" t="s">
        <v>106</v>
      </c>
      <c r="B70">
        <v>3</v>
      </c>
      <c r="C70" t="s">
        <v>284</v>
      </c>
      <c r="D70" t="s">
        <v>226</v>
      </c>
      <c r="E70">
        <v>1</v>
      </c>
      <c r="F70" t="s">
        <v>55</v>
      </c>
      <c r="G70" t="s">
        <v>115</v>
      </c>
      <c r="H70" t="s">
        <v>50</v>
      </c>
      <c r="I70" t="s">
        <v>51</v>
      </c>
      <c r="J70" t="s">
        <v>52</v>
      </c>
      <c r="K70">
        <v>0.15190000000000001</v>
      </c>
      <c r="L70">
        <v>0.15190000000000001</v>
      </c>
    </row>
    <row r="71" spans="1:12">
      <c r="A71" t="s">
        <v>116</v>
      </c>
      <c r="B71">
        <v>4</v>
      </c>
      <c r="C71" t="s">
        <v>312</v>
      </c>
      <c r="D71" t="s">
        <v>226</v>
      </c>
      <c r="E71">
        <v>1</v>
      </c>
      <c r="F71" t="s">
        <v>55</v>
      </c>
      <c r="G71" t="s">
        <v>56</v>
      </c>
      <c r="H71" t="s">
        <v>50</v>
      </c>
      <c r="I71" t="s">
        <v>139</v>
      </c>
      <c r="J71" t="s">
        <v>52</v>
      </c>
      <c r="K71">
        <v>0.224</v>
      </c>
      <c r="L71">
        <v>0.224</v>
      </c>
    </row>
    <row r="72" spans="1:12">
      <c r="A72" t="s">
        <v>111</v>
      </c>
      <c r="B72">
        <v>4</v>
      </c>
      <c r="C72" t="s">
        <v>322</v>
      </c>
      <c r="D72" t="s">
        <v>226</v>
      </c>
      <c r="E72">
        <v>1</v>
      </c>
      <c r="F72" t="s">
        <v>46</v>
      </c>
      <c r="G72" t="s">
        <v>56</v>
      </c>
      <c r="H72" t="s">
        <v>50</v>
      </c>
      <c r="I72" t="s">
        <v>139</v>
      </c>
      <c r="J72" t="s">
        <v>72</v>
      </c>
      <c r="K72">
        <v>0.224</v>
      </c>
      <c r="L72">
        <v>0.224</v>
      </c>
    </row>
    <row r="73" spans="1:12">
      <c r="A73" t="s">
        <v>111</v>
      </c>
      <c r="B73">
        <v>4</v>
      </c>
      <c r="C73" t="s">
        <v>319</v>
      </c>
      <c r="D73" t="s">
        <v>226</v>
      </c>
      <c r="E73">
        <v>1</v>
      </c>
      <c r="F73" t="s">
        <v>44</v>
      </c>
      <c r="G73" t="s">
        <v>156</v>
      </c>
      <c r="H73" t="s">
        <v>157</v>
      </c>
      <c r="I73" t="s">
        <v>51</v>
      </c>
      <c r="J73" t="s">
        <v>72</v>
      </c>
      <c r="K73">
        <v>0.49</v>
      </c>
      <c r="L73">
        <v>0.49</v>
      </c>
    </row>
    <row r="74" spans="1:12">
      <c r="A74" t="s">
        <v>111</v>
      </c>
      <c r="B74">
        <v>4</v>
      </c>
      <c r="C74" t="s">
        <v>278</v>
      </c>
      <c r="D74" t="s">
        <v>226</v>
      </c>
      <c r="E74">
        <v>1</v>
      </c>
      <c r="F74" t="s">
        <v>62</v>
      </c>
      <c r="G74" t="s">
        <v>49</v>
      </c>
      <c r="H74" t="s">
        <v>50</v>
      </c>
      <c r="I74" t="s">
        <v>51</v>
      </c>
      <c r="J74" t="s">
        <v>72</v>
      </c>
      <c r="K74">
        <v>0.21</v>
      </c>
      <c r="L74">
        <v>0.21</v>
      </c>
    </row>
    <row r="75" spans="1:12">
      <c r="A75" t="s">
        <v>111</v>
      </c>
      <c r="B75">
        <v>4</v>
      </c>
      <c r="C75" t="s">
        <v>306</v>
      </c>
      <c r="D75" t="s">
        <v>226</v>
      </c>
      <c r="E75">
        <v>1</v>
      </c>
      <c r="F75" t="s">
        <v>77</v>
      </c>
      <c r="G75" t="s">
        <v>49</v>
      </c>
      <c r="H75" t="s">
        <v>50</v>
      </c>
      <c r="I75" t="s">
        <v>51</v>
      </c>
      <c r="J75" t="s">
        <v>72</v>
      </c>
      <c r="K75">
        <v>0.112</v>
      </c>
      <c r="L75">
        <v>0.112</v>
      </c>
    </row>
    <row r="76" spans="1:12">
      <c r="A76" t="s">
        <v>111</v>
      </c>
      <c r="B76">
        <v>4</v>
      </c>
      <c r="C76" t="s">
        <v>356</v>
      </c>
      <c r="D76" t="s">
        <v>226</v>
      </c>
      <c r="E76">
        <v>1</v>
      </c>
      <c r="F76" t="s">
        <v>55</v>
      </c>
      <c r="G76" t="s">
        <v>49</v>
      </c>
      <c r="H76" t="s">
        <v>206</v>
      </c>
      <c r="I76" t="s">
        <v>51</v>
      </c>
      <c r="J76" t="s">
        <v>72</v>
      </c>
      <c r="K76">
        <v>0.13650000000000001</v>
      </c>
      <c r="L76">
        <v>0.13650000000000001</v>
      </c>
    </row>
    <row r="77" spans="1:12">
      <c r="A77" t="s">
        <v>141</v>
      </c>
      <c r="B77">
        <v>2</v>
      </c>
      <c r="C77" t="s">
        <v>303</v>
      </c>
      <c r="D77" t="s">
        <v>226</v>
      </c>
      <c r="E77">
        <v>1</v>
      </c>
      <c r="F77" t="s">
        <v>46</v>
      </c>
      <c r="G77" t="s">
        <v>115</v>
      </c>
      <c r="H77" t="s">
        <v>50</v>
      </c>
      <c r="I77" t="s">
        <v>51</v>
      </c>
      <c r="J77" t="s">
        <v>72</v>
      </c>
      <c r="K77">
        <v>0.35880000000000001</v>
      </c>
      <c r="L77">
        <v>0.35880000000000001</v>
      </c>
    </row>
    <row r="78" spans="1:12">
      <c r="A78" t="s">
        <v>141</v>
      </c>
      <c r="B78">
        <v>2</v>
      </c>
      <c r="C78" t="s">
        <v>302</v>
      </c>
      <c r="D78" t="s">
        <v>226</v>
      </c>
      <c r="E78">
        <v>1</v>
      </c>
      <c r="F78" t="s">
        <v>44</v>
      </c>
      <c r="G78" t="s">
        <v>49</v>
      </c>
      <c r="H78" t="s">
        <v>50</v>
      </c>
      <c r="I78" t="s">
        <v>51</v>
      </c>
      <c r="J78" t="s">
        <v>72</v>
      </c>
      <c r="K78">
        <v>0.60840000000000005</v>
      </c>
      <c r="L78">
        <v>0.60840000000000005</v>
      </c>
    </row>
    <row r="79" spans="1:12">
      <c r="A79" t="s">
        <v>141</v>
      </c>
      <c r="B79">
        <v>2</v>
      </c>
      <c r="C79" t="s">
        <v>357</v>
      </c>
      <c r="D79" t="s">
        <v>226</v>
      </c>
      <c r="E79">
        <v>1</v>
      </c>
      <c r="F79" t="s">
        <v>55</v>
      </c>
      <c r="G79" t="s">
        <v>186</v>
      </c>
      <c r="H79" t="s">
        <v>187</v>
      </c>
      <c r="I79" t="s">
        <v>51</v>
      </c>
      <c r="J79" t="s">
        <v>186</v>
      </c>
      <c r="K79">
        <v>0.108</v>
      </c>
      <c r="L79">
        <v>0.108</v>
      </c>
    </row>
    <row r="80" spans="1:12">
      <c r="A80" t="s">
        <v>120</v>
      </c>
      <c r="B80">
        <v>5</v>
      </c>
      <c r="C80" t="s">
        <v>358</v>
      </c>
      <c r="D80" t="s">
        <v>226</v>
      </c>
      <c r="E80">
        <v>1</v>
      </c>
      <c r="F80" t="s">
        <v>46</v>
      </c>
      <c r="G80" t="s">
        <v>156</v>
      </c>
      <c r="H80" t="s">
        <v>217</v>
      </c>
      <c r="I80" t="s">
        <v>218</v>
      </c>
      <c r="J80" t="s">
        <v>52</v>
      </c>
      <c r="K80">
        <v>0.126</v>
      </c>
      <c r="L80">
        <v>0.126</v>
      </c>
    </row>
    <row r="81" spans="1:12">
      <c r="A81" t="s">
        <v>120</v>
      </c>
      <c r="B81">
        <v>5</v>
      </c>
      <c r="C81" t="s">
        <v>359</v>
      </c>
      <c r="D81" t="s">
        <v>226</v>
      </c>
      <c r="E81">
        <v>1</v>
      </c>
      <c r="F81" t="s">
        <v>44</v>
      </c>
      <c r="G81" t="s">
        <v>49</v>
      </c>
      <c r="H81" t="s">
        <v>217</v>
      </c>
      <c r="I81" t="s">
        <v>51</v>
      </c>
      <c r="J81" t="s">
        <v>51</v>
      </c>
      <c r="K81">
        <v>2.9399999999999999E-2</v>
      </c>
      <c r="L81">
        <v>2.9399999999999999E-2</v>
      </c>
    </row>
    <row r="82" spans="1:12">
      <c r="A82" t="s">
        <v>120</v>
      </c>
      <c r="B82">
        <v>5</v>
      </c>
      <c r="C82" t="s">
        <v>309</v>
      </c>
      <c r="D82" t="s">
        <v>226</v>
      </c>
      <c r="E82">
        <v>1</v>
      </c>
      <c r="F82" t="s">
        <v>62</v>
      </c>
      <c r="G82" t="s">
        <v>56</v>
      </c>
      <c r="H82" t="s">
        <v>50</v>
      </c>
      <c r="I82" t="s">
        <v>139</v>
      </c>
      <c r="J82" t="s">
        <v>72</v>
      </c>
      <c r="K82">
        <v>0.13200000000000001</v>
      </c>
      <c r="L82">
        <v>0.13200000000000001</v>
      </c>
    </row>
    <row r="83" spans="1:12">
      <c r="A83" t="s">
        <v>120</v>
      </c>
      <c r="B83">
        <v>5</v>
      </c>
      <c r="C83" t="s">
        <v>360</v>
      </c>
      <c r="D83" t="s">
        <v>226</v>
      </c>
      <c r="E83">
        <v>1</v>
      </c>
      <c r="F83" t="s">
        <v>77</v>
      </c>
      <c r="G83" t="s">
        <v>156</v>
      </c>
      <c r="H83" t="s">
        <v>157</v>
      </c>
      <c r="I83" t="s">
        <v>214</v>
      </c>
      <c r="J83" t="s">
        <v>72</v>
      </c>
      <c r="K83">
        <v>0.46100000000000002</v>
      </c>
      <c r="L83">
        <v>0.46100000000000002</v>
      </c>
    </row>
    <row r="84" spans="1:12">
      <c r="A84" t="s">
        <v>120</v>
      </c>
      <c r="B84">
        <v>5</v>
      </c>
      <c r="C84" t="s">
        <v>301</v>
      </c>
      <c r="D84" t="s">
        <v>226</v>
      </c>
      <c r="E84">
        <v>1</v>
      </c>
      <c r="F84" t="s">
        <v>100</v>
      </c>
      <c r="G84" t="s">
        <v>56</v>
      </c>
      <c r="H84" t="s">
        <v>50</v>
      </c>
      <c r="I84" t="s">
        <v>114</v>
      </c>
      <c r="J84" t="s">
        <v>52</v>
      </c>
      <c r="K84">
        <v>0.112</v>
      </c>
      <c r="L84">
        <v>0.112</v>
      </c>
    </row>
    <row r="85" spans="1:12">
      <c r="A85" t="s">
        <v>120</v>
      </c>
      <c r="B85">
        <v>5</v>
      </c>
      <c r="C85" t="s">
        <v>361</v>
      </c>
      <c r="D85" t="s">
        <v>226</v>
      </c>
      <c r="E85">
        <v>1</v>
      </c>
      <c r="F85" t="s">
        <v>113</v>
      </c>
      <c r="G85" t="s">
        <v>186</v>
      </c>
      <c r="H85" t="s">
        <v>187</v>
      </c>
      <c r="I85" t="s">
        <v>51</v>
      </c>
      <c r="J85" t="s">
        <v>186</v>
      </c>
      <c r="K85">
        <v>0.3997</v>
      </c>
      <c r="L85">
        <v>0.3997</v>
      </c>
    </row>
    <row r="86" spans="1:12">
      <c r="A86" t="s">
        <v>120</v>
      </c>
      <c r="B86">
        <v>5</v>
      </c>
      <c r="C86" t="s">
        <v>286</v>
      </c>
      <c r="D86" t="s">
        <v>226</v>
      </c>
      <c r="E86">
        <v>1</v>
      </c>
      <c r="F86" t="s">
        <v>119</v>
      </c>
      <c r="G86" t="s">
        <v>49</v>
      </c>
      <c r="H86" t="s">
        <v>50</v>
      </c>
      <c r="I86" t="s">
        <v>51</v>
      </c>
      <c r="J86" t="s">
        <v>72</v>
      </c>
      <c r="K86">
        <v>0.20599999999999999</v>
      </c>
      <c r="L86">
        <v>0.20599999999999999</v>
      </c>
    </row>
    <row r="87" spans="1:12">
      <c r="A87" t="s">
        <v>120</v>
      </c>
      <c r="B87">
        <v>5</v>
      </c>
      <c r="C87" t="s">
        <v>259</v>
      </c>
      <c r="D87" t="s">
        <v>226</v>
      </c>
      <c r="E87">
        <v>1</v>
      </c>
      <c r="F87" t="s">
        <v>55</v>
      </c>
      <c r="G87" t="s">
        <v>56</v>
      </c>
      <c r="H87" t="s">
        <v>50</v>
      </c>
      <c r="I87" t="s">
        <v>93</v>
      </c>
      <c r="J87" t="s">
        <v>52</v>
      </c>
      <c r="K87">
        <v>0.12429999999999999</v>
      </c>
      <c r="L87">
        <v>0.12429999999999999</v>
      </c>
    </row>
    <row r="88" spans="1:12">
      <c r="A88" t="s">
        <v>94</v>
      </c>
      <c r="B88">
        <v>3</v>
      </c>
      <c r="C88" t="s">
        <v>316</v>
      </c>
      <c r="D88" t="s">
        <v>226</v>
      </c>
      <c r="E88">
        <v>1</v>
      </c>
      <c r="F88" t="s">
        <v>46</v>
      </c>
      <c r="G88" t="s">
        <v>49</v>
      </c>
      <c r="H88" t="s">
        <v>134</v>
      </c>
      <c r="I88" t="s">
        <v>51</v>
      </c>
      <c r="J88" t="s">
        <v>72</v>
      </c>
      <c r="K88">
        <v>4.48E-2</v>
      </c>
      <c r="L88">
        <v>4.48E-2</v>
      </c>
    </row>
    <row r="89" spans="1:12">
      <c r="A89" t="s">
        <v>94</v>
      </c>
      <c r="B89">
        <v>3</v>
      </c>
      <c r="C89" t="s">
        <v>331</v>
      </c>
      <c r="D89" t="s">
        <v>226</v>
      </c>
      <c r="E89">
        <v>1</v>
      </c>
      <c r="F89" t="s">
        <v>44</v>
      </c>
      <c r="G89" t="s">
        <v>56</v>
      </c>
      <c r="H89" t="s">
        <v>134</v>
      </c>
      <c r="I89" t="s">
        <v>171</v>
      </c>
      <c r="J89" t="s">
        <v>72</v>
      </c>
      <c r="K89">
        <v>0.01</v>
      </c>
      <c r="L89">
        <v>0.01</v>
      </c>
    </row>
    <row r="90" spans="1:12">
      <c r="A90" t="s">
        <v>94</v>
      </c>
      <c r="B90">
        <v>3</v>
      </c>
      <c r="C90" t="s">
        <v>330</v>
      </c>
      <c r="D90" t="s">
        <v>226</v>
      </c>
      <c r="E90">
        <v>1</v>
      </c>
      <c r="F90" t="s">
        <v>55</v>
      </c>
      <c r="G90" t="s">
        <v>49</v>
      </c>
      <c r="H90" t="s">
        <v>165</v>
      </c>
      <c r="I90" t="s">
        <v>51</v>
      </c>
      <c r="J90" t="s">
        <v>72</v>
      </c>
      <c r="K90">
        <v>1.4999999999999999E-2</v>
      </c>
      <c r="L90">
        <v>1.4999999999999999E-2</v>
      </c>
    </row>
    <row r="91" spans="1:12">
      <c r="A91" t="s">
        <v>118</v>
      </c>
      <c r="B91">
        <v>5</v>
      </c>
      <c r="C91" t="s">
        <v>325</v>
      </c>
      <c r="D91" t="s">
        <v>226</v>
      </c>
      <c r="E91">
        <v>1</v>
      </c>
      <c r="F91" t="s">
        <v>46</v>
      </c>
      <c r="G91" t="s">
        <v>49</v>
      </c>
      <c r="H91" t="s">
        <v>86</v>
      </c>
      <c r="I91" t="s">
        <v>51</v>
      </c>
      <c r="J91" t="s">
        <v>72</v>
      </c>
      <c r="K91">
        <v>2.5999999999999999E-2</v>
      </c>
      <c r="L91">
        <v>2.5999999999999999E-2</v>
      </c>
    </row>
    <row r="92" spans="1:12">
      <c r="A92" t="s">
        <v>118</v>
      </c>
      <c r="B92">
        <v>5</v>
      </c>
      <c r="C92" t="s">
        <v>323</v>
      </c>
      <c r="D92" t="s">
        <v>226</v>
      </c>
      <c r="E92">
        <v>1</v>
      </c>
      <c r="F92" t="s">
        <v>44</v>
      </c>
      <c r="G92" t="s">
        <v>49</v>
      </c>
      <c r="H92" t="s">
        <v>50</v>
      </c>
      <c r="I92" t="s">
        <v>51</v>
      </c>
      <c r="J92" t="s">
        <v>72</v>
      </c>
      <c r="K92">
        <v>0.27900000000000003</v>
      </c>
      <c r="L92">
        <v>0.27900000000000003</v>
      </c>
    </row>
    <row r="93" spans="1:12">
      <c r="A93" t="s">
        <v>118</v>
      </c>
      <c r="B93">
        <v>5</v>
      </c>
      <c r="C93" t="s">
        <v>362</v>
      </c>
      <c r="D93" t="s">
        <v>226</v>
      </c>
      <c r="E93">
        <v>1</v>
      </c>
      <c r="F93" t="s">
        <v>62</v>
      </c>
      <c r="G93" t="s">
        <v>156</v>
      </c>
      <c r="H93" t="s">
        <v>157</v>
      </c>
      <c r="I93" t="s">
        <v>51</v>
      </c>
      <c r="J93" t="s">
        <v>72</v>
      </c>
      <c r="K93">
        <v>0.38700000000000001</v>
      </c>
      <c r="L93">
        <v>0.38700000000000001</v>
      </c>
    </row>
    <row r="94" spans="1:12">
      <c r="A94" t="s">
        <v>118</v>
      </c>
      <c r="B94">
        <v>5</v>
      </c>
      <c r="C94" t="s">
        <v>285</v>
      </c>
      <c r="D94" t="s">
        <v>226</v>
      </c>
      <c r="E94">
        <v>1</v>
      </c>
      <c r="F94" t="s">
        <v>77</v>
      </c>
      <c r="G94" t="s">
        <v>49</v>
      </c>
      <c r="H94" t="s">
        <v>50</v>
      </c>
      <c r="I94" t="s">
        <v>51</v>
      </c>
      <c r="J94" t="s">
        <v>52</v>
      </c>
      <c r="K94">
        <v>0.10199999999999999</v>
      </c>
      <c r="L94">
        <v>0.10199999999999999</v>
      </c>
    </row>
    <row r="95" spans="1:12">
      <c r="A95" t="s">
        <v>118</v>
      </c>
      <c r="B95">
        <v>5</v>
      </c>
      <c r="C95" t="s">
        <v>363</v>
      </c>
      <c r="D95" t="s">
        <v>226</v>
      </c>
      <c r="E95">
        <v>1</v>
      </c>
      <c r="F95" t="s">
        <v>100</v>
      </c>
      <c r="G95" t="s">
        <v>49</v>
      </c>
      <c r="H95" t="s">
        <v>206</v>
      </c>
      <c r="I95" t="s">
        <v>51</v>
      </c>
      <c r="J95" t="s">
        <v>72</v>
      </c>
      <c r="K95">
        <v>4.2000000000000003E-2</v>
      </c>
      <c r="L95">
        <v>4.2000000000000003E-2</v>
      </c>
    </row>
    <row r="96" spans="1:12">
      <c r="A96" t="s">
        <v>118</v>
      </c>
      <c r="B96">
        <v>5</v>
      </c>
      <c r="C96" t="s">
        <v>313</v>
      </c>
      <c r="D96" t="s">
        <v>226</v>
      </c>
      <c r="E96">
        <v>1</v>
      </c>
      <c r="F96" t="s">
        <v>55</v>
      </c>
      <c r="G96" t="s">
        <v>56</v>
      </c>
      <c r="H96" t="s">
        <v>50</v>
      </c>
      <c r="I96" t="s">
        <v>51</v>
      </c>
      <c r="J96" t="s">
        <v>72</v>
      </c>
      <c r="K96">
        <v>0.19500000000000001</v>
      </c>
      <c r="L96">
        <v>0.19500000000000001</v>
      </c>
    </row>
    <row r="97" spans="1:12">
      <c r="A97" t="s">
        <v>151</v>
      </c>
      <c r="B97">
        <v>1</v>
      </c>
      <c r="C97" t="s">
        <v>364</v>
      </c>
      <c r="D97" t="s">
        <v>226</v>
      </c>
      <c r="E97">
        <v>1</v>
      </c>
      <c r="F97" t="s">
        <v>46</v>
      </c>
      <c r="G97" t="s">
        <v>156</v>
      </c>
      <c r="H97" t="s">
        <v>157</v>
      </c>
      <c r="I97" t="s">
        <v>51</v>
      </c>
      <c r="J97" t="s">
        <v>72</v>
      </c>
      <c r="K97">
        <v>1.1659999999999999</v>
      </c>
      <c r="L97">
        <v>1.1659999999999999</v>
      </c>
    </row>
    <row r="98" spans="1:12">
      <c r="A98" t="s">
        <v>151</v>
      </c>
      <c r="B98">
        <v>1</v>
      </c>
      <c r="C98" t="s">
        <v>274</v>
      </c>
      <c r="D98" t="s">
        <v>226</v>
      </c>
      <c r="E98">
        <v>1</v>
      </c>
      <c r="F98" t="s">
        <v>55</v>
      </c>
      <c r="G98" t="s">
        <v>49</v>
      </c>
      <c r="H98" t="s">
        <v>50</v>
      </c>
      <c r="I98" t="s">
        <v>93</v>
      </c>
      <c r="J98" t="s">
        <v>72</v>
      </c>
      <c r="K98">
        <v>8.5000000000000006E-2</v>
      </c>
      <c r="L98">
        <v>8.5000000000000006E-2</v>
      </c>
    </row>
    <row r="99" spans="1:12">
      <c r="A99" t="s">
        <v>107</v>
      </c>
      <c r="B99">
        <v>2</v>
      </c>
      <c r="C99" t="s">
        <v>247</v>
      </c>
      <c r="D99" t="s">
        <v>226</v>
      </c>
      <c r="E99">
        <v>1</v>
      </c>
      <c r="F99" t="s">
        <v>55</v>
      </c>
      <c r="G99" t="s">
        <v>56</v>
      </c>
      <c r="H99" t="s">
        <v>50</v>
      </c>
      <c r="I99" t="s">
        <v>67</v>
      </c>
      <c r="J99" t="s">
        <v>52</v>
      </c>
      <c r="K99">
        <v>4.5999999999999999E-2</v>
      </c>
      <c r="L99">
        <v>4.5999999999999999E-2</v>
      </c>
    </row>
    <row r="100" spans="1:12">
      <c r="A100" t="s">
        <v>68</v>
      </c>
      <c r="B100">
        <v>2</v>
      </c>
      <c r="C100" t="s">
        <v>261</v>
      </c>
      <c r="D100" t="s">
        <v>226</v>
      </c>
      <c r="E100">
        <v>1</v>
      </c>
      <c r="F100" t="s">
        <v>46</v>
      </c>
      <c r="G100" t="s">
        <v>56</v>
      </c>
      <c r="H100" t="s">
        <v>50</v>
      </c>
      <c r="I100" t="s">
        <v>67</v>
      </c>
      <c r="J100" t="s">
        <v>52</v>
      </c>
      <c r="K100">
        <v>0.107</v>
      </c>
      <c r="L100">
        <v>0.107</v>
      </c>
    </row>
    <row r="101" spans="1:12">
      <c r="A101" t="s">
        <v>68</v>
      </c>
      <c r="B101">
        <v>2</v>
      </c>
      <c r="C101" t="s">
        <v>287</v>
      </c>
      <c r="D101" t="s">
        <v>226</v>
      </c>
      <c r="E101">
        <v>1</v>
      </c>
      <c r="F101" t="s">
        <v>44</v>
      </c>
      <c r="G101" t="s">
        <v>56</v>
      </c>
      <c r="H101" t="s">
        <v>50</v>
      </c>
      <c r="I101" t="s">
        <v>67</v>
      </c>
      <c r="J101" t="s">
        <v>72</v>
      </c>
      <c r="K101">
        <v>0.16400000000000001</v>
      </c>
      <c r="L101">
        <v>0.16400000000000001</v>
      </c>
    </row>
    <row r="102" spans="1:12">
      <c r="A102" t="s">
        <v>68</v>
      </c>
      <c r="B102">
        <v>2</v>
      </c>
      <c r="C102" t="s">
        <v>334</v>
      </c>
      <c r="D102" t="s">
        <v>226</v>
      </c>
      <c r="E102">
        <v>1</v>
      </c>
      <c r="F102" t="s">
        <v>62</v>
      </c>
      <c r="G102" t="s">
        <v>56</v>
      </c>
      <c r="H102" t="s">
        <v>147</v>
      </c>
      <c r="I102" t="s">
        <v>51</v>
      </c>
      <c r="J102" t="s">
        <v>52</v>
      </c>
      <c r="K102">
        <v>0.16400000000000001</v>
      </c>
      <c r="L102">
        <v>0.16400000000000001</v>
      </c>
    </row>
    <row r="103" spans="1:12">
      <c r="A103" t="s">
        <v>68</v>
      </c>
      <c r="B103">
        <v>2</v>
      </c>
      <c r="C103" t="s">
        <v>249</v>
      </c>
      <c r="D103" t="s">
        <v>226</v>
      </c>
      <c r="E103">
        <v>1</v>
      </c>
      <c r="F103" t="s">
        <v>55</v>
      </c>
      <c r="G103" t="s">
        <v>49</v>
      </c>
      <c r="H103" t="s">
        <v>50</v>
      </c>
      <c r="I103" t="s">
        <v>51</v>
      </c>
      <c r="J103" t="s">
        <v>52</v>
      </c>
      <c r="K103">
        <v>6.6600000000000006E-2</v>
      </c>
      <c r="L103">
        <v>6.6600000000000006E-2</v>
      </c>
    </row>
    <row r="104" spans="1:12">
      <c r="A104" t="s">
        <v>75</v>
      </c>
      <c r="B104">
        <v>3</v>
      </c>
      <c r="C104" t="s">
        <v>283</v>
      </c>
      <c r="D104" t="s">
        <v>226</v>
      </c>
      <c r="E104">
        <v>1</v>
      </c>
      <c r="F104" t="s">
        <v>46</v>
      </c>
      <c r="G104" t="s">
        <v>56</v>
      </c>
      <c r="H104" t="s">
        <v>50</v>
      </c>
      <c r="I104" t="s">
        <v>114</v>
      </c>
      <c r="J104" t="s">
        <v>52</v>
      </c>
      <c r="K104">
        <v>0.248</v>
      </c>
      <c r="L104">
        <v>0.248</v>
      </c>
    </row>
    <row r="105" spans="1:12">
      <c r="A105" t="s">
        <v>75</v>
      </c>
      <c r="B105">
        <v>3</v>
      </c>
      <c r="C105" t="s">
        <v>365</v>
      </c>
      <c r="D105" t="s">
        <v>226</v>
      </c>
      <c r="E105">
        <v>1</v>
      </c>
      <c r="F105" t="s">
        <v>44</v>
      </c>
      <c r="G105" t="s">
        <v>56</v>
      </c>
      <c r="H105" t="s">
        <v>217</v>
      </c>
      <c r="I105" t="s">
        <v>51</v>
      </c>
      <c r="J105" t="s">
        <v>72</v>
      </c>
      <c r="K105">
        <v>9.0090000000000003E-2</v>
      </c>
      <c r="L105">
        <v>9.0090000000000003E-2</v>
      </c>
    </row>
    <row r="106" spans="1:12">
      <c r="A106" t="s">
        <v>75</v>
      </c>
      <c r="B106">
        <v>3</v>
      </c>
      <c r="C106" t="s">
        <v>300</v>
      </c>
      <c r="D106" t="s">
        <v>226</v>
      </c>
      <c r="E106">
        <v>1</v>
      </c>
      <c r="F106" t="s">
        <v>62</v>
      </c>
      <c r="G106" t="s">
        <v>56</v>
      </c>
      <c r="H106" t="s">
        <v>50</v>
      </c>
      <c r="I106" t="s">
        <v>139</v>
      </c>
      <c r="J106" t="s">
        <v>72</v>
      </c>
      <c r="K106">
        <v>0.80989999999999995</v>
      </c>
      <c r="L106">
        <v>0.80989999999999995</v>
      </c>
    </row>
    <row r="107" spans="1:12">
      <c r="A107" t="s">
        <v>75</v>
      </c>
      <c r="B107">
        <v>3</v>
      </c>
      <c r="C107" t="s">
        <v>366</v>
      </c>
      <c r="D107" t="s">
        <v>226</v>
      </c>
      <c r="E107">
        <v>1</v>
      </c>
      <c r="F107" t="s">
        <v>77</v>
      </c>
      <c r="G107" t="s">
        <v>156</v>
      </c>
      <c r="H107" t="s">
        <v>157</v>
      </c>
      <c r="I107" t="s">
        <v>51</v>
      </c>
      <c r="J107" t="s">
        <v>72</v>
      </c>
      <c r="K107">
        <v>0.11101999999999999</v>
      </c>
      <c r="L107">
        <v>0.11101999999999999</v>
      </c>
    </row>
    <row r="108" spans="1:12">
      <c r="A108" t="s">
        <v>75</v>
      </c>
      <c r="B108">
        <v>3</v>
      </c>
      <c r="C108" t="s">
        <v>266</v>
      </c>
      <c r="D108" t="s">
        <v>226</v>
      </c>
      <c r="E108">
        <v>1</v>
      </c>
      <c r="F108" t="s">
        <v>100</v>
      </c>
      <c r="G108" t="s">
        <v>49</v>
      </c>
      <c r="H108" t="s">
        <v>50</v>
      </c>
      <c r="I108" t="s">
        <v>51</v>
      </c>
      <c r="J108" t="s">
        <v>72</v>
      </c>
      <c r="K108">
        <v>0.19564999999999999</v>
      </c>
      <c r="L108">
        <v>0.19564999999999999</v>
      </c>
    </row>
    <row r="109" spans="1:12">
      <c r="A109" t="s">
        <v>75</v>
      </c>
      <c r="B109">
        <v>3</v>
      </c>
      <c r="C109" t="s">
        <v>282</v>
      </c>
      <c r="D109" t="s">
        <v>226</v>
      </c>
      <c r="E109">
        <v>1</v>
      </c>
      <c r="F109" t="s">
        <v>113</v>
      </c>
      <c r="G109" t="s">
        <v>49</v>
      </c>
      <c r="H109" t="s">
        <v>50</v>
      </c>
      <c r="I109" t="s">
        <v>51</v>
      </c>
      <c r="J109" t="s">
        <v>52</v>
      </c>
      <c r="K109">
        <v>7.2800000000000004E-2</v>
      </c>
      <c r="L109">
        <v>7.2800000000000004E-2</v>
      </c>
    </row>
    <row r="110" spans="1:12">
      <c r="A110" t="s">
        <v>75</v>
      </c>
      <c r="B110">
        <v>3</v>
      </c>
      <c r="C110" t="s">
        <v>314</v>
      </c>
      <c r="D110" t="s">
        <v>226</v>
      </c>
      <c r="E110">
        <v>1</v>
      </c>
      <c r="F110" t="s">
        <v>55</v>
      </c>
      <c r="G110" t="s">
        <v>49</v>
      </c>
      <c r="H110" t="s">
        <v>50</v>
      </c>
      <c r="I110" t="s">
        <v>152</v>
      </c>
      <c r="J110" t="s">
        <v>52</v>
      </c>
      <c r="K110">
        <v>0.11700000000000001</v>
      </c>
      <c r="L110">
        <v>0.11700000000000001</v>
      </c>
    </row>
    <row r="111" spans="1:12">
      <c r="A111" t="s">
        <v>121</v>
      </c>
      <c r="B111">
        <v>2</v>
      </c>
      <c r="C111" t="s">
        <v>289</v>
      </c>
      <c r="D111" t="s">
        <v>226</v>
      </c>
      <c r="E111">
        <v>1</v>
      </c>
      <c r="F111" t="s">
        <v>46</v>
      </c>
      <c r="G111" t="s">
        <v>49</v>
      </c>
      <c r="H111" t="s">
        <v>50</v>
      </c>
      <c r="I111" t="s">
        <v>51</v>
      </c>
      <c r="J111" t="s">
        <v>72</v>
      </c>
      <c r="K111">
        <v>0.17</v>
      </c>
      <c r="L111">
        <v>0.17</v>
      </c>
    </row>
    <row r="112" spans="1:12">
      <c r="A112" t="s">
        <v>121</v>
      </c>
      <c r="B112">
        <v>2</v>
      </c>
      <c r="C112" t="s">
        <v>335</v>
      </c>
      <c r="D112" t="s">
        <v>226</v>
      </c>
      <c r="E112">
        <v>1</v>
      </c>
      <c r="F112" t="s">
        <v>182</v>
      </c>
      <c r="G112" t="s">
        <v>49</v>
      </c>
      <c r="H112" t="s">
        <v>167</v>
      </c>
      <c r="I112" t="s">
        <v>51</v>
      </c>
      <c r="J112" t="s">
        <v>52</v>
      </c>
      <c r="K112">
        <v>6.9000000000000006E-2</v>
      </c>
      <c r="L112">
        <v>6.9000000000000006E-2</v>
      </c>
    </row>
    <row r="113" spans="1:12">
      <c r="A113" t="s">
        <v>128</v>
      </c>
      <c r="B113">
        <v>1</v>
      </c>
      <c r="C113" t="s">
        <v>332</v>
      </c>
      <c r="D113" t="s">
        <v>226</v>
      </c>
      <c r="E113">
        <v>1</v>
      </c>
      <c r="F113" t="s">
        <v>179</v>
      </c>
      <c r="G113" t="s">
        <v>49</v>
      </c>
      <c r="H113" t="s">
        <v>180</v>
      </c>
      <c r="I113" t="s">
        <v>51</v>
      </c>
      <c r="J113" t="s">
        <v>52</v>
      </c>
      <c r="K113">
        <v>0.03</v>
      </c>
      <c r="L113">
        <v>0.03</v>
      </c>
    </row>
    <row r="114" spans="1:12">
      <c r="A114" t="s">
        <v>128</v>
      </c>
      <c r="B114">
        <v>1</v>
      </c>
      <c r="C114" t="s">
        <v>310</v>
      </c>
      <c r="D114" t="s">
        <v>226</v>
      </c>
      <c r="E114">
        <v>1</v>
      </c>
      <c r="F114" t="s">
        <v>148</v>
      </c>
      <c r="G114" t="s">
        <v>49</v>
      </c>
      <c r="H114" t="s">
        <v>50</v>
      </c>
      <c r="I114" t="s">
        <v>51</v>
      </c>
      <c r="J114" t="s">
        <v>52</v>
      </c>
      <c r="K114">
        <v>0.42</v>
      </c>
      <c r="L114">
        <v>0.42</v>
      </c>
    </row>
    <row r="115" spans="1:12">
      <c r="A115" t="s">
        <v>128</v>
      </c>
      <c r="B115">
        <v>1</v>
      </c>
      <c r="C115" t="s">
        <v>298</v>
      </c>
      <c r="D115" t="s">
        <v>226</v>
      </c>
      <c r="E115">
        <v>1</v>
      </c>
      <c r="F115" t="s">
        <v>46</v>
      </c>
      <c r="G115" t="s">
        <v>56</v>
      </c>
      <c r="H115" t="s">
        <v>134</v>
      </c>
      <c r="I115" t="s">
        <v>135</v>
      </c>
      <c r="J115" t="s">
        <v>72</v>
      </c>
      <c r="K115">
        <v>0.16</v>
      </c>
      <c r="L115">
        <v>0.16</v>
      </c>
    </row>
    <row r="116" spans="1:12">
      <c r="A116" t="s">
        <v>128</v>
      </c>
      <c r="B116">
        <v>1</v>
      </c>
      <c r="C116" t="s">
        <v>293</v>
      </c>
      <c r="D116" t="s">
        <v>226</v>
      </c>
      <c r="E116">
        <v>1</v>
      </c>
      <c r="F116" t="s">
        <v>44</v>
      </c>
      <c r="G116" t="s">
        <v>56</v>
      </c>
      <c r="H116" t="s">
        <v>50</v>
      </c>
      <c r="I116" t="s">
        <v>127</v>
      </c>
      <c r="J116" t="s">
        <v>72</v>
      </c>
      <c r="K116">
        <v>0.1983</v>
      </c>
      <c r="L116">
        <v>0.1983</v>
      </c>
    </row>
    <row r="117" spans="1:12">
      <c r="A117" t="s">
        <v>128</v>
      </c>
      <c r="B117">
        <v>1</v>
      </c>
      <c r="C117" t="s">
        <v>246</v>
      </c>
      <c r="D117" t="s">
        <v>226</v>
      </c>
      <c r="E117">
        <v>1</v>
      </c>
      <c r="F117" t="s">
        <v>55</v>
      </c>
      <c r="G117" t="s">
        <v>49</v>
      </c>
      <c r="H117" t="s">
        <v>50</v>
      </c>
      <c r="I117" t="s">
        <v>63</v>
      </c>
      <c r="J117" t="s">
        <v>52</v>
      </c>
      <c r="K117">
        <v>1.4999999999999999E-2</v>
      </c>
      <c r="L117">
        <v>1.4999999999999999E-2</v>
      </c>
    </row>
    <row r="118" spans="1:12">
      <c r="A118" t="s">
        <v>64</v>
      </c>
      <c r="B118">
        <v>4</v>
      </c>
      <c r="C118" t="s">
        <v>367</v>
      </c>
      <c r="D118" t="s">
        <v>226</v>
      </c>
      <c r="E118">
        <v>1</v>
      </c>
      <c r="F118" t="s">
        <v>46</v>
      </c>
      <c r="G118" t="s">
        <v>49</v>
      </c>
      <c r="H118" t="s">
        <v>206</v>
      </c>
      <c r="I118" t="s">
        <v>51</v>
      </c>
      <c r="J118" t="s">
        <v>72</v>
      </c>
      <c r="K118">
        <v>1.7999999999999999E-2</v>
      </c>
      <c r="L118">
        <v>1.7999999999999999E-2</v>
      </c>
    </row>
    <row r="119" spans="1:12">
      <c r="A119" t="s">
        <v>64</v>
      </c>
      <c r="B119">
        <v>4</v>
      </c>
      <c r="C119" t="s">
        <v>324</v>
      </c>
      <c r="D119" t="s">
        <v>226</v>
      </c>
      <c r="E119">
        <v>1</v>
      </c>
      <c r="F119" t="s">
        <v>44</v>
      </c>
      <c r="G119" t="s">
        <v>49</v>
      </c>
      <c r="H119" t="s">
        <v>50</v>
      </c>
      <c r="I119" t="s">
        <v>63</v>
      </c>
      <c r="J119" t="s">
        <v>72</v>
      </c>
      <c r="K119">
        <v>8.5999999999999993E-2</v>
      </c>
      <c r="L119">
        <v>8.5999999999999993E-2</v>
      </c>
    </row>
    <row r="120" spans="1:12">
      <c r="A120" t="s">
        <v>64</v>
      </c>
      <c r="B120">
        <v>4</v>
      </c>
      <c r="C120" t="s">
        <v>329</v>
      </c>
      <c r="D120" t="s">
        <v>226</v>
      </c>
      <c r="E120">
        <v>2</v>
      </c>
      <c r="F120" t="s">
        <v>62</v>
      </c>
      <c r="G120" t="s">
        <v>56</v>
      </c>
      <c r="H120" t="s">
        <v>134</v>
      </c>
      <c r="I120" t="s">
        <v>171</v>
      </c>
      <c r="J120" t="s">
        <v>72</v>
      </c>
      <c r="K120">
        <v>6.4000000000000001E-2</v>
      </c>
      <c r="L120">
        <v>6.4000000000000001E-2</v>
      </c>
    </row>
    <row r="121" spans="1:12">
      <c r="A121" t="s">
        <v>64</v>
      </c>
      <c r="B121">
        <v>4</v>
      </c>
      <c r="C121" t="s">
        <v>368</v>
      </c>
      <c r="D121" t="s">
        <v>226</v>
      </c>
      <c r="E121">
        <v>2</v>
      </c>
      <c r="F121" t="s">
        <v>77</v>
      </c>
      <c r="G121" t="s">
        <v>156</v>
      </c>
      <c r="H121" t="s">
        <v>157</v>
      </c>
      <c r="I121" t="s">
        <v>51</v>
      </c>
      <c r="J121" t="s">
        <v>72</v>
      </c>
      <c r="K121">
        <v>0.01</v>
      </c>
      <c r="L121">
        <v>0.01</v>
      </c>
    </row>
    <row r="122" spans="1:12">
      <c r="A122" t="s">
        <v>64</v>
      </c>
      <c r="B122">
        <v>4</v>
      </c>
      <c r="C122" t="s">
        <v>257</v>
      </c>
      <c r="D122" t="s">
        <v>226</v>
      </c>
      <c r="E122">
        <v>1</v>
      </c>
      <c r="F122" t="s">
        <v>55</v>
      </c>
      <c r="G122" t="s">
        <v>49</v>
      </c>
      <c r="H122" t="s">
        <v>50</v>
      </c>
      <c r="I122" t="s">
        <v>63</v>
      </c>
      <c r="J122" t="s">
        <v>52</v>
      </c>
      <c r="K122">
        <v>2.3E-2</v>
      </c>
      <c r="L122">
        <v>2.3E-2</v>
      </c>
    </row>
    <row r="123" spans="1:12">
      <c r="A123" t="s">
        <v>78</v>
      </c>
      <c r="B123">
        <v>5</v>
      </c>
      <c r="C123" t="s">
        <v>321</v>
      </c>
      <c r="D123" t="s">
        <v>226</v>
      </c>
      <c r="E123">
        <v>1</v>
      </c>
      <c r="F123" t="s">
        <v>46</v>
      </c>
      <c r="G123" t="s">
        <v>49</v>
      </c>
      <c r="H123" t="s">
        <v>50</v>
      </c>
      <c r="I123" t="s">
        <v>63</v>
      </c>
      <c r="J123" t="s">
        <v>52</v>
      </c>
      <c r="K123">
        <v>7.4999999999999997E-2</v>
      </c>
      <c r="L123">
        <v>7.4999999999999997E-2</v>
      </c>
    </row>
    <row r="124" spans="1:12">
      <c r="A124" t="s">
        <v>78</v>
      </c>
      <c r="B124">
        <v>5</v>
      </c>
      <c r="C124" t="s">
        <v>251</v>
      </c>
      <c r="D124" t="s">
        <v>226</v>
      </c>
      <c r="E124">
        <v>1</v>
      </c>
      <c r="F124" t="s">
        <v>44</v>
      </c>
      <c r="G124" t="s">
        <v>49</v>
      </c>
      <c r="H124" t="s">
        <v>50</v>
      </c>
      <c r="I124" t="s">
        <v>51</v>
      </c>
      <c r="J124" t="s">
        <v>52</v>
      </c>
      <c r="K124">
        <v>2.1000000000000001E-2</v>
      </c>
      <c r="L124">
        <v>2.1000000000000001E-2</v>
      </c>
    </row>
    <row r="125" spans="1:12">
      <c r="A125" t="s">
        <v>78</v>
      </c>
      <c r="B125">
        <v>5</v>
      </c>
      <c r="C125" t="s">
        <v>258</v>
      </c>
      <c r="D125" t="s">
        <v>226</v>
      </c>
      <c r="E125">
        <v>1</v>
      </c>
      <c r="F125" t="s">
        <v>62</v>
      </c>
      <c r="G125" t="s">
        <v>49</v>
      </c>
      <c r="H125" t="s">
        <v>50</v>
      </c>
      <c r="I125" t="s">
        <v>51</v>
      </c>
      <c r="J125" t="s">
        <v>52</v>
      </c>
      <c r="K125">
        <v>0.01</v>
      </c>
      <c r="L125">
        <v>0.01</v>
      </c>
    </row>
    <row r="126" spans="1:12">
      <c r="A126" t="s">
        <v>78</v>
      </c>
      <c r="B126">
        <v>5</v>
      </c>
      <c r="C126" t="s">
        <v>255</v>
      </c>
      <c r="D126" t="s">
        <v>226</v>
      </c>
      <c r="E126">
        <v>1</v>
      </c>
      <c r="F126" t="s">
        <v>77</v>
      </c>
      <c r="G126" t="s">
        <v>49</v>
      </c>
      <c r="H126" t="s">
        <v>50</v>
      </c>
      <c r="I126" t="s">
        <v>51</v>
      </c>
      <c r="J126" t="s">
        <v>52</v>
      </c>
      <c r="K126">
        <v>8.9999999999999993E-3</v>
      </c>
      <c r="L126">
        <v>8.9999999999999993E-3</v>
      </c>
    </row>
    <row r="127" spans="1:12">
      <c r="A127" t="s">
        <v>78</v>
      </c>
      <c r="B127">
        <v>5</v>
      </c>
    </row>
  </sheetData>
  <sortState ref="X17:Z31">
    <sortCondition ref="X19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125"/>
  <sheetViews>
    <sheetView topLeftCell="B1" workbookViewId="0">
      <selection activeCell="A88" sqref="A88"/>
    </sheetView>
  </sheetViews>
  <sheetFormatPr defaultRowHeight="15"/>
  <sheetData>
    <row r="1" spans="1:12" s="19" customFormat="1">
      <c r="A1" s="19" t="s">
        <v>10</v>
      </c>
      <c r="B1" s="19" t="s">
        <v>0</v>
      </c>
      <c r="C1" s="19" t="s">
        <v>369</v>
      </c>
      <c r="D1" s="19" t="s">
        <v>224</v>
      </c>
      <c r="E1" s="19" t="s">
        <v>3</v>
      </c>
      <c r="F1" s="19" t="s">
        <v>6</v>
      </c>
      <c r="G1" s="19" t="s">
        <v>7</v>
      </c>
      <c r="H1" s="19" t="s">
        <v>9</v>
      </c>
      <c r="I1" s="19" t="s">
        <v>30</v>
      </c>
    </row>
    <row r="2" spans="1:12">
      <c r="A2" t="s">
        <v>81</v>
      </c>
      <c r="B2">
        <v>2</v>
      </c>
      <c r="C2" t="s">
        <v>253</v>
      </c>
      <c r="D2" t="s">
        <v>225</v>
      </c>
      <c r="E2" t="s">
        <v>55</v>
      </c>
      <c r="F2" t="s">
        <v>49</v>
      </c>
      <c r="G2" t="s">
        <v>422</v>
      </c>
      <c r="H2" t="s">
        <v>52</v>
      </c>
      <c r="I2">
        <v>5.2699999999999997E-2</v>
      </c>
    </row>
    <row r="3" spans="1:12">
      <c r="A3" s="2" t="s">
        <v>81</v>
      </c>
      <c r="B3" s="2">
        <v>2</v>
      </c>
      <c r="C3" t="s">
        <v>262</v>
      </c>
      <c r="D3" s="2" t="s">
        <v>225</v>
      </c>
      <c r="E3" s="2" t="s">
        <v>95</v>
      </c>
      <c r="F3" s="2" t="s">
        <v>49</v>
      </c>
      <c r="G3" s="25" t="s">
        <v>422</v>
      </c>
      <c r="H3" s="2" t="s">
        <v>52</v>
      </c>
      <c r="I3" s="5">
        <v>3.4000000000000002E-2</v>
      </c>
      <c r="J3" s="24"/>
      <c r="L3" t="s">
        <v>436</v>
      </c>
    </row>
    <row r="4" spans="1:12">
      <c r="A4" s="2" t="s">
        <v>81</v>
      </c>
      <c r="B4" s="2">
        <v>2</v>
      </c>
      <c r="C4" t="s">
        <v>252</v>
      </c>
      <c r="D4" s="2" t="s">
        <v>225</v>
      </c>
      <c r="E4" s="2" t="s">
        <v>79</v>
      </c>
      <c r="F4" s="2" t="s">
        <v>49</v>
      </c>
      <c r="G4" s="25" t="s">
        <v>422</v>
      </c>
      <c r="H4" s="2" t="s">
        <v>52</v>
      </c>
      <c r="I4" s="5">
        <v>3.7999999999999999E-2</v>
      </c>
    </row>
    <row r="5" spans="1:12">
      <c r="A5" s="2" t="s">
        <v>81</v>
      </c>
      <c r="B5" s="2">
        <v>2</v>
      </c>
      <c r="C5" t="s">
        <v>276</v>
      </c>
      <c r="D5" s="2" t="s">
        <v>225</v>
      </c>
      <c r="E5" s="2" t="s">
        <v>44</v>
      </c>
      <c r="F5" s="2" t="s">
        <v>49</v>
      </c>
      <c r="G5" s="2" t="s">
        <v>50</v>
      </c>
      <c r="H5" s="2" t="s">
        <v>72</v>
      </c>
      <c r="I5" s="5">
        <v>1.9599999999999999E-2</v>
      </c>
      <c r="L5" t="s">
        <v>439</v>
      </c>
    </row>
    <row r="6" spans="1:12">
      <c r="A6" s="2" t="s">
        <v>81</v>
      </c>
      <c r="B6" s="2">
        <v>2</v>
      </c>
      <c r="C6" t="s">
        <v>336</v>
      </c>
      <c r="D6" s="2" t="s">
        <v>225</v>
      </c>
      <c r="E6" s="2" t="s">
        <v>62</v>
      </c>
      <c r="F6" s="2" t="s">
        <v>49</v>
      </c>
      <c r="G6" s="2" t="s">
        <v>134</v>
      </c>
      <c r="H6" s="2" t="s">
        <v>72</v>
      </c>
      <c r="I6" s="5">
        <v>1.4500000000000001E-2</v>
      </c>
      <c r="L6" t="s">
        <v>440</v>
      </c>
    </row>
    <row r="7" spans="1:12">
      <c r="A7" s="2" t="s">
        <v>81</v>
      </c>
      <c r="B7" s="2">
        <v>2</v>
      </c>
      <c r="C7" t="s">
        <v>337</v>
      </c>
      <c r="D7" s="2" t="s">
        <v>225</v>
      </c>
      <c r="E7" s="2" t="s">
        <v>185</v>
      </c>
      <c r="F7" s="2" t="s">
        <v>186</v>
      </c>
      <c r="G7" s="2" t="s">
        <v>187</v>
      </c>
      <c r="H7" s="2" t="s">
        <v>186</v>
      </c>
      <c r="I7" s="5">
        <v>3.7999999999999999E-2</v>
      </c>
      <c r="L7" t="s">
        <v>441</v>
      </c>
    </row>
    <row r="8" spans="1:12">
      <c r="A8" s="2" t="s">
        <v>81</v>
      </c>
      <c r="B8" s="2">
        <v>2</v>
      </c>
      <c r="C8" t="s">
        <v>338</v>
      </c>
      <c r="D8" s="2" t="s">
        <v>225</v>
      </c>
      <c r="E8" s="2" t="s">
        <v>188</v>
      </c>
      <c r="F8" s="2" t="s">
        <v>186</v>
      </c>
      <c r="G8" s="2" t="s">
        <v>187</v>
      </c>
      <c r="H8" s="2" t="s">
        <v>186</v>
      </c>
      <c r="I8" s="5">
        <v>3.5999999999999997E-2</v>
      </c>
      <c r="L8" t="s">
        <v>437</v>
      </c>
    </row>
    <row r="9" spans="1:12">
      <c r="A9" s="2" t="s">
        <v>81</v>
      </c>
      <c r="B9" s="2">
        <v>2</v>
      </c>
      <c r="C9" t="s">
        <v>339</v>
      </c>
      <c r="D9" s="2" t="s">
        <v>225</v>
      </c>
      <c r="E9" s="2" t="s">
        <v>100</v>
      </c>
      <c r="F9" s="2" t="s">
        <v>49</v>
      </c>
      <c r="G9" s="2" t="s">
        <v>189</v>
      </c>
      <c r="H9" s="2" t="s">
        <v>72</v>
      </c>
      <c r="I9" s="5">
        <v>6.5600000000000006E-2</v>
      </c>
      <c r="L9" t="s">
        <v>385</v>
      </c>
    </row>
    <row r="10" spans="1:12">
      <c r="A10" s="2" t="s">
        <v>132</v>
      </c>
      <c r="B10" s="2">
        <v>1</v>
      </c>
      <c r="C10" t="s">
        <v>315</v>
      </c>
      <c r="D10" s="2" t="s">
        <v>225</v>
      </c>
      <c r="E10" s="2" t="s">
        <v>55</v>
      </c>
      <c r="F10" s="2" t="s">
        <v>56</v>
      </c>
      <c r="G10" s="25" t="s">
        <v>422</v>
      </c>
      <c r="H10" s="2" t="s">
        <v>52</v>
      </c>
      <c r="I10" s="5">
        <v>2.69E-2</v>
      </c>
      <c r="L10" t="s">
        <v>381</v>
      </c>
    </row>
    <row r="11" spans="1:12">
      <c r="A11" s="2" t="s">
        <v>132</v>
      </c>
      <c r="B11" s="2">
        <v>1</v>
      </c>
      <c r="C11" t="s">
        <v>296</v>
      </c>
      <c r="D11" s="2" t="s">
        <v>225</v>
      </c>
      <c r="E11" s="2" t="s">
        <v>46</v>
      </c>
      <c r="F11" s="2" t="s">
        <v>49</v>
      </c>
      <c r="G11" s="25" t="s">
        <v>423</v>
      </c>
      <c r="H11" s="2" t="s">
        <v>52</v>
      </c>
      <c r="I11" s="5">
        <v>2.9600000000000001E-2</v>
      </c>
      <c r="L11" t="s">
        <v>157</v>
      </c>
    </row>
    <row r="12" spans="1:12">
      <c r="A12" s="2" t="s">
        <v>132</v>
      </c>
      <c r="B12" s="2">
        <v>1</v>
      </c>
      <c r="C12" t="s">
        <v>341</v>
      </c>
      <c r="D12" s="2" t="s">
        <v>225</v>
      </c>
      <c r="E12" s="2" t="s">
        <v>44</v>
      </c>
      <c r="F12" s="2" t="s">
        <v>186</v>
      </c>
      <c r="G12" s="2" t="s">
        <v>194</v>
      </c>
      <c r="H12" s="2" t="s">
        <v>72</v>
      </c>
      <c r="I12" s="5">
        <v>1.1299999999999999E-2</v>
      </c>
      <c r="L12" t="s">
        <v>386</v>
      </c>
    </row>
    <row r="13" spans="1:12">
      <c r="A13" s="2" t="s">
        <v>132</v>
      </c>
      <c r="B13" s="2">
        <v>1</v>
      </c>
      <c r="C13" t="s">
        <v>342</v>
      </c>
      <c r="D13" s="2" t="s">
        <v>225</v>
      </c>
      <c r="E13" s="2" t="s">
        <v>62</v>
      </c>
      <c r="F13" s="2" t="s">
        <v>156</v>
      </c>
      <c r="G13" s="2" t="s">
        <v>157</v>
      </c>
      <c r="H13" s="2" t="s">
        <v>72</v>
      </c>
      <c r="I13" s="5">
        <v>2.4299999999999999E-2</v>
      </c>
      <c r="L13" t="s">
        <v>389</v>
      </c>
    </row>
    <row r="14" spans="1:12">
      <c r="A14" s="2" t="s">
        <v>132</v>
      </c>
      <c r="B14" s="2">
        <v>1</v>
      </c>
      <c r="C14" t="s">
        <v>343</v>
      </c>
      <c r="D14" s="2" t="s">
        <v>225</v>
      </c>
      <c r="E14" s="2" t="s">
        <v>77</v>
      </c>
      <c r="F14" s="2" t="s">
        <v>49</v>
      </c>
      <c r="G14" s="2" t="s">
        <v>195</v>
      </c>
      <c r="H14" s="2" t="s">
        <v>72</v>
      </c>
      <c r="I14" s="5">
        <v>3.0700000000000002E-2</v>
      </c>
    </row>
    <row r="15" spans="1:12">
      <c r="A15" s="2" t="s">
        <v>132</v>
      </c>
      <c r="B15" s="2">
        <v>1</v>
      </c>
      <c r="C15" t="s">
        <v>344</v>
      </c>
      <c r="D15" s="2" t="s">
        <v>225</v>
      </c>
      <c r="E15" s="2" t="s">
        <v>100</v>
      </c>
      <c r="F15" s="2" t="s">
        <v>186</v>
      </c>
      <c r="G15" s="2" t="s">
        <v>194</v>
      </c>
      <c r="H15" s="2" t="s">
        <v>72</v>
      </c>
      <c r="I15" s="5">
        <v>9.5799999999999996E-2</v>
      </c>
    </row>
    <row r="16" spans="1:12">
      <c r="A16" s="2" t="s">
        <v>103</v>
      </c>
      <c r="B16" s="2">
        <v>4</v>
      </c>
      <c r="C16" t="s">
        <v>269</v>
      </c>
      <c r="D16" s="2" t="s">
        <v>225</v>
      </c>
      <c r="E16" s="2" t="s">
        <v>55</v>
      </c>
      <c r="F16" s="2" t="s">
        <v>49</v>
      </c>
      <c r="G16" s="25" t="s">
        <v>422</v>
      </c>
      <c r="H16" s="2" t="s">
        <v>52</v>
      </c>
      <c r="I16" s="5">
        <v>0.02</v>
      </c>
    </row>
    <row r="17" spans="1:9">
      <c r="A17" s="2" t="s">
        <v>103</v>
      </c>
      <c r="B17" s="2">
        <v>4</v>
      </c>
      <c r="C17" t="s">
        <v>345</v>
      </c>
      <c r="D17" s="2" t="s">
        <v>225</v>
      </c>
      <c r="E17" s="2" t="s">
        <v>46</v>
      </c>
      <c r="F17" s="2" t="s">
        <v>49</v>
      </c>
      <c r="G17" s="2" t="s">
        <v>189</v>
      </c>
      <c r="H17" s="2" t="s">
        <v>72</v>
      </c>
      <c r="I17" s="5">
        <v>2.4E-2</v>
      </c>
    </row>
    <row r="18" spans="1:9">
      <c r="A18" s="2" t="s">
        <v>103</v>
      </c>
      <c r="B18" s="2">
        <v>4</v>
      </c>
      <c r="C18" t="s">
        <v>311</v>
      </c>
      <c r="D18" s="2" t="s">
        <v>225</v>
      </c>
      <c r="E18" s="2" t="s">
        <v>44</v>
      </c>
      <c r="F18" s="2" t="s">
        <v>49</v>
      </c>
      <c r="G18" s="25" t="s">
        <v>422</v>
      </c>
      <c r="H18" s="2" t="s">
        <v>52</v>
      </c>
      <c r="I18" s="5">
        <v>2.4E-2</v>
      </c>
    </row>
    <row r="19" spans="1:9">
      <c r="A19" s="2" t="s">
        <v>103</v>
      </c>
      <c r="B19" s="2">
        <v>4</v>
      </c>
      <c r="C19" t="s">
        <v>326</v>
      </c>
      <c r="D19" s="2" t="s">
        <v>225</v>
      </c>
      <c r="E19" s="2" t="s">
        <v>62</v>
      </c>
      <c r="F19" s="2" t="s">
        <v>49</v>
      </c>
      <c r="G19" s="25" t="s">
        <v>424</v>
      </c>
      <c r="H19" s="2" t="s">
        <v>52</v>
      </c>
      <c r="I19" s="5">
        <v>4.8000000000000001E-2</v>
      </c>
    </row>
    <row r="20" spans="1:9">
      <c r="A20" s="2" t="s">
        <v>108</v>
      </c>
      <c r="B20" s="2">
        <v>5</v>
      </c>
      <c r="C20" t="s">
        <v>275</v>
      </c>
      <c r="D20" s="2" t="s">
        <v>225</v>
      </c>
      <c r="E20" s="2" t="s">
        <v>55</v>
      </c>
      <c r="F20" s="2" t="s">
        <v>49</v>
      </c>
      <c r="G20" s="25" t="s">
        <v>425</v>
      </c>
      <c r="H20" s="2" t="s">
        <v>52</v>
      </c>
      <c r="I20" s="5">
        <v>6.6000000000000003E-2</v>
      </c>
    </row>
    <row r="21" spans="1:9" s="29" customFormat="1">
      <c r="A21" s="2" t="s">
        <v>108</v>
      </c>
      <c r="B21" s="2">
        <v>5</v>
      </c>
      <c r="C21" s="29" t="s">
        <v>288</v>
      </c>
      <c r="D21" s="2" t="s">
        <v>225</v>
      </c>
      <c r="E21" s="2" t="s">
        <v>46</v>
      </c>
      <c r="F21" s="2" t="s">
        <v>200</v>
      </c>
      <c r="G21" s="2" t="s">
        <v>189</v>
      </c>
      <c r="H21" s="2" t="s">
        <v>72</v>
      </c>
      <c r="I21" s="5">
        <v>9.1800000000000007E-2</v>
      </c>
    </row>
    <row r="22" spans="1:9">
      <c r="A22" s="2" t="s">
        <v>108</v>
      </c>
      <c r="B22" s="2">
        <v>5</v>
      </c>
      <c r="C22" t="s">
        <v>281</v>
      </c>
      <c r="D22" s="2" t="s">
        <v>225</v>
      </c>
      <c r="E22" s="2" t="s">
        <v>44</v>
      </c>
      <c r="F22" s="2" t="s">
        <v>49</v>
      </c>
      <c r="G22" s="25" t="s">
        <v>426</v>
      </c>
      <c r="H22" s="2" t="s">
        <v>52</v>
      </c>
      <c r="I22" s="5">
        <v>1.89E-2</v>
      </c>
    </row>
    <row r="23" spans="1:9">
      <c r="A23" s="2" t="s">
        <v>108</v>
      </c>
      <c r="B23" s="2">
        <v>5</v>
      </c>
      <c r="C23" t="s">
        <v>346</v>
      </c>
      <c r="D23" s="2" t="s">
        <v>225</v>
      </c>
      <c r="E23" s="2" t="s">
        <v>62</v>
      </c>
      <c r="F23" s="2" t="s">
        <v>49</v>
      </c>
      <c r="G23" s="2" t="s">
        <v>195</v>
      </c>
      <c r="H23" s="2" t="s">
        <v>72</v>
      </c>
      <c r="I23" s="5">
        <v>2.7E-2</v>
      </c>
    </row>
    <row r="24" spans="1:9">
      <c r="A24" s="2" t="s">
        <v>108</v>
      </c>
      <c r="B24" s="2">
        <v>5</v>
      </c>
      <c r="C24" t="s">
        <v>347</v>
      </c>
      <c r="D24" s="2" t="s">
        <v>225</v>
      </c>
      <c r="E24" s="2" t="s">
        <v>77</v>
      </c>
      <c r="F24" s="2" t="s">
        <v>186</v>
      </c>
      <c r="G24" s="2" t="s">
        <v>204</v>
      </c>
      <c r="H24" s="2" t="s">
        <v>72</v>
      </c>
      <c r="I24" s="5">
        <v>1.89E-2</v>
      </c>
    </row>
    <row r="25" spans="1:9">
      <c r="A25" s="2" t="s">
        <v>90</v>
      </c>
      <c r="B25" s="2">
        <v>2</v>
      </c>
      <c r="C25" t="s">
        <v>256</v>
      </c>
      <c r="D25" s="2" t="s">
        <v>225</v>
      </c>
      <c r="E25" s="2" t="s">
        <v>55</v>
      </c>
      <c r="F25" s="2" t="s">
        <v>56</v>
      </c>
      <c r="G25" s="2" t="s">
        <v>50</v>
      </c>
      <c r="H25" s="2" t="s">
        <v>72</v>
      </c>
      <c r="I25" s="5">
        <v>4.8000000000000001E-2</v>
      </c>
    </row>
    <row r="26" spans="1:9">
      <c r="A26" s="2" t="s">
        <v>90</v>
      </c>
      <c r="B26" s="2">
        <v>2</v>
      </c>
      <c r="C26" t="s">
        <v>264</v>
      </c>
      <c r="D26" s="2" t="s">
        <v>225</v>
      </c>
      <c r="E26" s="2" t="s">
        <v>46</v>
      </c>
      <c r="F26" s="2" t="s">
        <v>49</v>
      </c>
      <c r="G26" s="25" t="s">
        <v>422</v>
      </c>
      <c r="H26" s="2" t="s">
        <v>52</v>
      </c>
      <c r="I26" s="5">
        <v>0.192</v>
      </c>
    </row>
    <row r="27" spans="1:9">
      <c r="A27" s="2" t="s">
        <v>90</v>
      </c>
      <c r="B27" s="2">
        <v>2</v>
      </c>
      <c r="C27" t="s">
        <v>304</v>
      </c>
      <c r="D27" s="2" t="s">
        <v>225</v>
      </c>
      <c r="E27" s="2" t="s">
        <v>44</v>
      </c>
      <c r="F27" s="2" t="s">
        <v>49</v>
      </c>
      <c r="G27" s="25" t="s">
        <v>422</v>
      </c>
      <c r="H27" s="2" t="s">
        <v>52</v>
      </c>
      <c r="I27" s="5">
        <v>6.7000000000000004E-2</v>
      </c>
    </row>
    <row r="28" spans="1:9">
      <c r="A28" s="2" t="s">
        <v>58</v>
      </c>
      <c r="B28" s="2">
        <v>3</v>
      </c>
      <c r="C28" t="s">
        <v>250</v>
      </c>
      <c r="D28" s="2" t="s">
        <v>225</v>
      </c>
      <c r="E28" s="2" t="s">
        <v>55</v>
      </c>
      <c r="F28" s="2" t="s">
        <v>56</v>
      </c>
      <c r="G28" s="25" t="s">
        <v>422</v>
      </c>
      <c r="H28" s="2" t="s">
        <v>52</v>
      </c>
      <c r="I28" s="5">
        <v>4.2999999999999997E-2</v>
      </c>
    </row>
    <row r="29" spans="1:9">
      <c r="A29" s="2" t="s">
        <v>58</v>
      </c>
      <c r="B29" s="2">
        <v>3</v>
      </c>
      <c r="C29" t="s">
        <v>245</v>
      </c>
      <c r="D29" s="2" t="s">
        <v>225</v>
      </c>
      <c r="E29" s="2" t="s">
        <v>46</v>
      </c>
      <c r="F29" s="2" t="s">
        <v>56</v>
      </c>
      <c r="G29" s="25" t="s">
        <v>422</v>
      </c>
      <c r="H29" s="2" t="s">
        <v>52</v>
      </c>
      <c r="I29" s="5">
        <v>3.5000000000000003E-2</v>
      </c>
    </row>
    <row r="30" spans="1:9">
      <c r="A30" s="2" t="s">
        <v>73</v>
      </c>
      <c r="B30" s="2">
        <v>2</v>
      </c>
      <c r="C30" t="s">
        <v>320</v>
      </c>
      <c r="D30" s="2" t="s">
        <v>225</v>
      </c>
      <c r="E30" s="2" t="s">
        <v>55</v>
      </c>
      <c r="F30" s="2" t="s">
        <v>56</v>
      </c>
      <c r="G30" s="25" t="s">
        <v>422</v>
      </c>
      <c r="H30" s="2" t="s">
        <v>52</v>
      </c>
      <c r="I30" s="5">
        <v>3.5000000000000003E-2</v>
      </c>
    </row>
    <row r="31" spans="1:9">
      <c r="A31" s="2" t="s">
        <v>73</v>
      </c>
      <c r="B31" s="2">
        <v>2</v>
      </c>
      <c r="C31" t="s">
        <v>248</v>
      </c>
      <c r="D31" s="2" t="s">
        <v>225</v>
      </c>
      <c r="E31" s="2" t="s">
        <v>46</v>
      </c>
      <c r="F31" s="2" t="s">
        <v>49</v>
      </c>
      <c r="G31" s="2" t="s">
        <v>50</v>
      </c>
      <c r="H31" s="2" t="s">
        <v>72</v>
      </c>
      <c r="I31" s="5">
        <v>6.2E-2</v>
      </c>
    </row>
    <row r="32" spans="1:9">
      <c r="A32" s="2" t="s">
        <v>73</v>
      </c>
      <c r="B32" s="2">
        <v>2</v>
      </c>
      <c r="C32" t="s">
        <v>279</v>
      </c>
      <c r="D32" s="2" t="s">
        <v>225</v>
      </c>
      <c r="E32" s="2" t="s">
        <v>44</v>
      </c>
      <c r="F32" s="2" t="s">
        <v>49</v>
      </c>
      <c r="G32" s="25" t="s">
        <v>427</v>
      </c>
      <c r="H32" s="2" t="s">
        <v>52</v>
      </c>
      <c r="I32" s="5">
        <v>1.7000000000000001E-2</v>
      </c>
    </row>
    <row r="33" spans="1:10">
      <c r="A33" s="2" t="s">
        <v>105</v>
      </c>
      <c r="B33" s="2">
        <v>4</v>
      </c>
      <c r="C33" t="s">
        <v>291</v>
      </c>
      <c r="D33" s="2" t="s">
        <v>225</v>
      </c>
      <c r="E33" s="2" t="s">
        <v>55</v>
      </c>
      <c r="F33" s="2" t="s">
        <v>56</v>
      </c>
      <c r="G33" s="25" t="s">
        <v>425</v>
      </c>
      <c r="H33" s="2" t="s">
        <v>52</v>
      </c>
      <c r="I33" s="5">
        <v>3.0000000000000001E-3</v>
      </c>
    </row>
    <row r="34" spans="1:10">
      <c r="A34" s="2" t="s">
        <v>105</v>
      </c>
      <c r="B34" s="2">
        <v>4</v>
      </c>
      <c r="C34" t="s">
        <v>348</v>
      </c>
      <c r="D34" s="2" t="s">
        <v>225</v>
      </c>
      <c r="E34" s="2" t="s">
        <v>46</v>
      </c>
      <c r="F34" s="2" t="s">
        <v>56</v>
      </c>
      <c r="G34" s="2" t="s">
        <v>202</v>
      </c>
      <c r="H34" s="2" t="s">
        <v>72</v>
      </c>
      <c r="I34" s="5">
        <v>8.8874000000000002E-3</v>
      </c>
    </row>
    <row r="35" spans="1:10">
      <c r="A35" s="2" t="s">
        <v>105</v>
      </c>
      <c r="B35" s="2">
        <v>4</v>
      </c>
      <c r="C35" t="s">
        <v>270</v>
      </c>
      <c r="D35" s="2" t="s">
        <v>225</v>
      </c>
      <c r="E35" s="2" t="s">
        <v>44</v>
      </c>
      <c r="F35" s="2" t="s">
        <v>56</v>
      </c>
      <c r="G35" s="2" t="s">
        <v>50</v>
      </c>
      <c r="H35" s="2" t="s">
        <v>72</v>
      </c>
      <c r="I35" s="5">
        <v>5.246E-2</v>
      </c>
    </row>
    <row r="36" spans="1:10">
      <c r="A36" s="2" t="s">
        <v>136</v>
      </c>
      <c r="B36" s="2">
        <v>5</v>
      </c>
      <c r="C36" t="s">
        <v>299</v>
      </c>
      <c r="D36" s="2" t="s">
        <v>225</v>
      </c>
      <c r="E36" s="2" t="s">
        <v>55</v>
      </c>
      <c r="F36" s="2" t="s">
        <v>49</v>
      </c>
      <c r="G36" s="25" t="s">
        <v>422</v>
      </c>
      <c r="H36" s="2" t="s">
        <v>52</v>
      </c>
      <c r="I36" s="5">
        <v>9.7000000000000003E-2</v>
      </c>
    </row>
    <row r="37" spans="1:10">
      <c r="A37" s="2" t="s">
        <v>136</v>
      </c>
      <c r="B37" s="2">
        <v>5</v>
      </c>
      <c r="C37" t="s">
        <v>307</v>
      </c>
      <c r="D37" s="2" t="s">
        <v>225</v>
      </c>
      <c r="E37" s="2" t="s">
        <v>46</v>
      </c>
      <c r="F37" s="2" t="s">
        <v>49</v>
      </c>
      <c r="G37" s="25" t="s">
        <v>422</v>
      </c>
      <c r="H37" s="2" t="s">
        <v>52</v>
      </c>
      <c r="I37" s="5">
        <v>7.2999999999999995E-2</v>
      </c>
    </row>
    <row r="38" spans="1:10">
      <c r="A38" s="2" t="s">
        <v>136</v>
      </c>
      <c r="B38" s="2">
        <v>5</v>
      </c>
      <c r="C38" t="s">
        <v>305</v>
      </c>
      <c r="D38" s="2" t="s">
        <v>225</v>
      </c>
      <c r="E38" s="2" t="s">
        <v>44</v>
      </c>
      <c r="F38" s="2" t="s">
        <v>49</v>
      </c>
      <c r="G38" s="25" t="s">
        <v>422</v>
      </c>
      <c r="H38" s="2" t="s">
        <v>52</v>
      </c>
      <c r="I38" s="5">
        <v>7.3999999999999996E-2</v>
      </c>
    </row>
    <row r="39" spans="1:10">
      <c r="A39" s="2" t="s">
        <v>136</v>
      </c>
      <c r="B39" s="2">
        <v>5</v>
      </c>
      <c r="C39" t="s">
        <v>333</v>
      </c>
      <c r="D39" s="2" t="s">
        <v>225</v>
      </c>
      <c r="E39" s="2" t="s">
        <v>62</v>
      </c>
      <c r="F39" s="2" t="s">
        <v>56</v>
      </c>
      <c r="G39" s="2" t="s">
        <v>134</v>
      </c>
      <c r="H39" s="2" t="s">
        <v>72</v>
      </c>
      <c r="I39" s="5">
        <v>0.40468730000000003</v>
      </c>
    </row>
    <row r="40" spans="1:10">
      <c r="A40" s="2" t="s">
        <v>102</v>
      </c>
      <c r="B40" s="2">
        <v>4</v>
      </c>
      <c r="C40" t="s">
        <v>318</v>
      </c>
      <c r="D40" s="2" t="s">
        <v>225</v>
      </c>
      <c r="E40" s="2" t="s">
        <v>55</v>
      </c>
      <c r="F40" s="2" t="s">
        <v>49</v>
      </c>
      <c r="G40" s="2" t="s">
        <v>86</v>
      </c>
      <c r="H40" s="2" t="s">
        <v>72</v>
      </c>
      <c r="I40" s="5">
        <v>1.157E-2</v>
      </c>
    </row>
    <row r="41" spans="1:10" s="18" customFormat="1">
      <c r="A41" s="26" t="s">
        <v>102</v>
      </c>
      <c r="B41" s="26">
        <v>4</v>
      </c>
      <c r="C41" s="18" t="s">
        <v>292</v>
      </c>
      <c r="D41" s="26" t="s">
        <v>225</v>
      </c>
      <c r="E41" s="26" t="s">
        <v>46</v>
      </c>
      <c r="F41" s="26" t="s">
        <v>49</v>
      </c>
      <c r="G41" s="26" t="s">
        <v>50</v>
      </c>
      <c r="H41" s="26" t="s">
        <v>52</v>
      </c>
      <c r="I41" s="27">
        <v>6.8999999999999999E-3</v>
      </c>
    </row>
    <row r="42" spans="1:10" s="18" customFormat="1">
      <c r="A42" s="26" t="s">
        <v>102</v>
      </c>
      <c r="B42" s="26">
        <v>4</v>
      </c>
      <c r="C42" s="18" t="s">
        <v>327</v>
      </c>
      <c r="D42" s="26" t="s">
        <v>225</v>
      </c>
      <c r="E42" s="26" t="s">
        <v>44</v>
      </c>
      <c r="F42" s="26" t="s">
        <v>49</v>
      </c>
      <c r="G42" s="26" t="s">
        <v>167</v>
      </c>
      <c r="H42" s="26" t="s">
        <v>52</v>
      </c>
      <c r="I42" s="27">
        <v>1.24032E-2</v>
      </c>
      <c r="J42" s="28"/>
    </row>
    <row r="43" spans="1:10">
      <c r="A43" s="2" t="s">
        <v>102</v>
      </c>
      <c r="B43" s="2">
        <v>4</v>
      </c>
      <c r="C43" t="s">
        <v>271</v>
      </c>
      <c r="D43" s="2" t="s">
        <v>225</v>
      </c>
      <c r="E43" s="2" t="s">
        <v>62</v>
      </c>
      <c r="F43" s="2" t="s">
        <v>49</v>
      </c>
      <c r="G43" s="2" t="s">
        <v>50</v>
      </c>
      <c r="H43" s="2" t="s">
        <v>72</v>
      </c>
      <c r="I43" s="5">
        <v>0.03</v>
      </c>
      <c r="J43" s="24"/>
    </row>
    <row r="44" spans="1:10">
      <c r="A44" s="2" t="s">
        <v>102</v>
      </c>
      <c r="B44" s="2">
        <v>4</v>
      </c>
      <c r="C44" t="s">
        <v>268</v>
      </c>
      <c r="D44" s="2" t="s">
        <v>225</v>
      </c>
      <c r="E44" s="2" t="s">
        <v>77</v>
      </c>
      <c r="F44" s="2" t="s">
        <v>49</v>
      </c>
      <c r="G44" s="25" t="s">
        <v>435</v>
      </c>
      <c r="H44" s="2" t="s">
        <v>52</v>
      </c>
      <c r="I44" s="5">
        <v>2.7E-2</v>
      </c>
      <c r="J44" s="24"/>
    </row>
    <row r="45" spans="1:10">
      <c r="A45" s="2" t="s">
        <v>133</v>
      </c>
      <c r="B45" s="2">
        <v>3</v>
      </c>
      <c r="C45" t="s">
        <v>297</v>
      </c>
      <c r="D45" s="2" t="s">
        <v>225</v>
      </c>
      <c r="E45" s="2" t="s">
        <v>55</v>
      </c>
      <c r="F45" s="2" t="s">
        <v>56</v>
      </c>
      <c r="G45" s="25" t="s">
        <v>422</v>
      </c>
      <c r="H45" s="2" t="s">
        <v>52</v>
      </c>
      <c r="I45" s="5">
        <v>3.7999999999999999E-2</v>
      </c>
      <c r="J45" s="24"/>
    </row>
    <row r="46" spans="1:10">
      <c r="A46" s="2" t="s">
        <v>133</v>
      </c>
      <c r="B46" s="2">
        <v>3</v>
      </c>
      <c r="C46" t="s">
        <v>349</v>
      </c>
      <c r="D46" s="2" t="s">
        <v>225</v>
      </c>
      <c r="E46" s="2" t="s">
        <v>46</v>
      </c>
      <c r="F46" s="2" t="s">
        <v>49</v>
      </c>
      <c r="G46" s="2" t="s">
        <v>209</v>
      </c>
      <c r="H46" s="2" t="s">
        <v>72</v>
      </c>
      <c r="I46" s="5">
        <v>0.20100000000000001</v>
      </c>
      <c r="J46" s="24"/>
    </row>
    <row r="47" spans="1:10">
      <c r="A47" s="2" t="s">
        <v>133</v>
      </c>
      <c r="B47" s="2">
        <v>3</v>
      </c>
      <c r="C47" t="s">
        <v>328</v>
      </c>
      <c r="D47" s="2" t="s">
        <v>225</v>
      </c>
      <c r="E47" s="2" t="s">
        <v>44</v>
      </c>
      <c r="F47" s="2" t="s">
        <v>49</v>
      </c>
      <c r="G47" s="2" t="s">
        <v>168</v>
      </c>
      <c r="H47" s="2" t="s">
        <v>72</v>
      </c>
      <c r="I47" s="5">
        <v>0.371</v>
      </c>
      <c r="J47" s="24"/>
    </row>
    <row r="48" spans="1:10">
      <c r="A48" s="2" t="s">
        <v>99</v>
      </c>
      <c r="B48" s="2">
        <v>4</v>
      </c>
      <c r="C48" t="s">
        <v>277</v>
      </c>
      <c r="D48" s="2" t="s">
        <v>225</v>
      </c>
      <c r="E48" s="2" t="s">
        <v>55</v>
      </c>
      <c r="F48" s="2" t="s">
        <v>49</v>
      </c>
      <c r="G48" s="25" t="s">
        <v>422</v>
      </c>
      <c r="H48" s="2" t="s">
        <v>52</v>
      </c>
      <c r="I48" s="5">
        <v>1.7000000000000001E-2</v>
      </c>
      <c r="J48" s="24"/>
    </row>
    <row r="49" spans="1:10">
      <c r="A49" s="2" t="s">
        <v>99</v>
      </c>
      <c r="B49" s="2">
        <v>4</v>
      </c>
      <c r="C49" t="s">
        <v>267</v>
      </c>
      <c r="D49" s="2" t="s">
        <v>225</v>
      </c>
      <c r="E49" s="2" t="s">
        <v>46</v>
      </c>
      <c r="F49" s="2" t="s">
        <v>49</v>
      </c>
      <c r="G49" s="2" t="s">
        <v>50</v>
      </c>
      <c r="H49" s="2" t="s">
        <v>72</v>
      </c>
      <c r="I49" s="5">
        <v>1.7000000000000001E-2</v>
      </c>
      <c r="J49" s="24"/>
    </row>
    <row r="50" spans="1:10">
      <c r="A50" s="2" t="s">
        <v>99</v>
      </c>
      <c r="B50" s="2">
        <v>4</v>
      </c>
      <c r="C50" t="s">
        <v>265</v>
      </c>
      <c r="D50" s="2" t="s">
        <v>225</v>
      </c>
      <c r="E50" s="2" t="s">
        <v>44</v>
      </c>
      <c r="F50" s="2" t="s">
        <v>49</v>
      </c>
      <c r="G50" s="25" t="s">
        <v>428</v>
      </c>
      <c r="H50" s="2" t="s">
        <v>52</v>
      </c>
      <c r="I50" s="5">
        <v>3.1E-2</v>
      </c>
      <c r="J50" s="24"/>
    </row>
    <row r="51" spans="1:10">
      <c r="A51" s="2" t="s">
        <v>99</v>
      </c>
      <c r="B51" s="2">
        <v>4</v>
      </c>
      <c r="C51" t="s">
        <v>290</v>
      </c>
      <c r="D51" s="2" t="s">
        <v>225</v>
      </c>
      <c r="E51" s="2" t="s">
        <v>62</v>
      </c>
      <c r="F51" s="2" t="s">
        <v>56</v>
      </c>
      <c r="G51" s="2" t="s">
        <v>50</v>
      </c>
      <c r="H51" s="2" t="s">
        <v>72</v>
      </c>
      <c r="I51" s="5">
        <v>0.23499999999999999</v>
      </c>
      <c r="J51" s="24"/>
    </row>
    <row r="52" spans="1:10">
      <c r="A52" s="2" t="s">
        <v>131</v>
      </c>
      <c r="B52" s="2">
        <v>0</v>
      </c>
      <c r="C52" t="s">
        <v>351</v>
      </c>
      <c r="D52" s="2" t="s">
        <v>225</v>
      </c>
      <c r="E52" s="2" t="s">
        <v>55</v>
      </c>
      <c r="F52" s="2" t="s">
        <v>156</v>
      </c>
      <c r="G52" s="2" t="s">
        <v>195</v>
      </c>
      <c r="H52" s="2" t="s">
        <v>72</v>
      </c>
      <c r="I52" s="5">
        <v>4.1799999999999997E-2</v>
      </c>
      <c r="J52" s="24"/>
    </row>
    <row r="53" spans="1:10">
      <c r="A53" s="2" t="s">
        <v>131</v>
      </c>
      <c r="B53" s="2">
        <v>0</v>
      </c>
      <c r="C53" t="s">
        <v>352</v>
      </c>
      <c r="D53" s="2" t="s">
        <v>225</v>
      </c>
      <c r="E53" s="2" t="s">
        <v>46</v>
      </c>
      <c r="F53" s="2" t="s">
        <v>49</v>
      </c>
      <c r="G53" s="2" t="s">
        <v>212</v>
      </c>
      <c r="H53" s="2" t="s">
        <v>72</v>
      </c>
      <c r="I53" s="5">
        <v>0.34200000000000003</v>
      </c>
      <c r="J53" s="24"/>
    </row>
    <row r="54" spans="1:10">
      <c r="A54" s="2" t="s">
        <v>131</v>
      </c>
      <c r="B54" s="2">
        <v>0</v>
      </c>
      <c r="C54" t="s">
        <v>308</v>
      </c>
      <c r="D54" s="2" t="s">
        <v>225</v>
      </c>
      <c r="E54" s="2" t="s">
        <v>44</v>
      </c>
      <c r="F54" s="2" t="s">
        <v>56</v>
      </c>
      <c r="G54" s="2" t="s">
        <v>50</v>
      </c>
      <c r="H54" s="2" t="s">
        <v>72</v>
      </c>
      <c r="I54" s="5">
        <v>8.7400000000000005E-2</v>
      </c>
      <c r="J54" s="24"/>
    </row>
    <row r="55" spans="1:10">
      <c r="A55" s="2" t="s">
        <v>131</v>
      </c>
      <c r="B55" s="2">
        <v>0</v>
      </c>
      <c r="C55" t="s">
        <v>353</v>
      </c>
      <c r="D55" s="2" t="s">
        <v>225</v>
      </c>
      <c r="E55" s="2" t="s">
        <v>62</v>
      </c>
      <c r="F55" s="2" t="s">
        <v>49</v>
      </c>
      <c r="G55" s="25" t="s">
        <v>429</v>
      </c>
      <c r="H55" s="2" t="s">
        <v>52</v>
      </c>
      <c r="I55" s="5">
        <v>9.0999999999999998E-2</v>
      </c>
      <c r="J55" s="24"/>
    </row>
    <row r="56" spans="1:10">
      <c r="A56" s="2" t="s">
        <v>131</v>
      </c>
      <c r="B56" s="2">
        <v>0</v>
      </c>
      <c r="C56" t="s">
        <v>295</v>
      </c>
      <c r="D56" s="2" t="s">
        <v>225</v>
      </c>
      <c r="E56" s="2" t="s">
        <v>77</v>
      </c>
      <c r="F56" s="2" t="s">
        <v>49</v>
      </c>
      <c r="G56" s="25" t="s">
        <v>422</v>
      </c>
      <c r="H56" s="2" t="s">
        <v>52</v>
      </c>
      <c r="I56" s="5">
        <v>0.10340000000000001</v>
      </c>
      <c r="J56" s="24"/>
    </row>
    <row r="57" spans="1:10">
      <c r="A57" s="2" t="s">
        <v>87</v>
      </c>
      <c r="B57" s="2">
        <v>1</v>
      </c>
      <c r="C57" t="s">
        <v>294</v>
      </c>
      <c r="D57" s="2" t="s">
        <v>225</v>
      </c>
      <c r="E57" s="2" t="s">
        <v>55</v>
      </c>
      <c r="F57" s="2" t="s">
        <v>49</v>
      </c>
      <c r="G57" s="25" t="s">
        <v>422</v>
      </c>
      <c r="H57" s="2" t="s">
        <v>52</v>
      </c>
      <c r="I57" s="5">
        <v>0.02</v>
      </c>
      <c r="J57" s="43"/>
    </row>
    <row r="58" spans="1:10">
      <c r="A58" s="2" t="s">
        <v>87</v>
      </c>
      <c r="B58" s="2">
        <v>1</v>
      </c>
      <c r="C58" t="s">
        <v>280</v>
      </c>
      <c r="D58" s="2" t="s">
        <v>225</v>
      </c>
      <c r="E58" s="2" t="s">
        <v>46</v>
      </c>
      <c r="F58" s="2" t="s">
        <v>49</v>
      </c>
      <c r="G58" s="25" t="s">
        <v>422</v>
      </c>
      <c r="H58" s="2" t="s">
        <v>52</v>
      </c>
      <c r="I58" s="5">
        <v>1.6E-2</v>
      </c>
      <c r="J58" s="24"/>
    </row>
    <row r="59" spans="1:10">
      <c r="A59" s="2" t="s">
        <v>87</v>
      </c>
      <c r="B59" s="2">
        <v>1</v>
      </c>
      <c r="C59" t="s">
        <v>254</v>
      </c>
      <c r="D59" s="2" t="s">
        <v>225</v>
      </c>
      <c r="E59" s="2" t="s">
        <v>44</v>
      </c>
      <c r="F59" s="2" t="s">
        <v>49</v>
      </c>
      <c r="G59" s="25" t="s">
        <v>422</v>
      </c>
      <c r="H59" s="2" t="s">
        <v>52</v>
      </c>
      <c r="I59" s="5">
        <v>9.7199999999999995E-2</v>
      </c>
      <c r="J59" s="24"/>
    </row>
    <row r="60" spans="1:10">
      <c r="A60" s="2" t="s">
        <v>53</v>
      </c>
      <c r="B60" s="2">
        <v>3</v>
      </c>
      <c r="C60" t="s">
        <v>263</v>
      </c>
      <c r="D60" s="2" t="s">
        <v>225</v>
      </c>
      <c r="E60" s="2" t="s">
        <v>55</v>
      </c>
      <c r="F60" s="2" t="s">
        <v>56</v>
      </c>
      <c r="G60" s="25" t="s">
        <v>422</v>
      </c>
      <c r="H60" s="2" t="s">
        <v>52</v>
      </c>
      <c r="I60" s="5">
        <v>0.113</v>
      </c>
      <c r="J60" s="24"/>
    </row>
    <row r="61" spans="1:10">
      <c r="A61" s="2" t="s">
        <v>53</v>
      </c>
      <c r="B61" s="2">
        <v>3</v>
      </c>
      <c r="C61" t="s">
        <v>244</v>
      </c>
      <c r="D61" s="2" t="s">
        <v>225</v>
      </c>
      <c r="E61" s="2" t="s">
        <v>46</v>
      </c>
      <c r="F61" s="2" t="s">
        <v>49</v>
      </c>
      <c r="G61" s="25" t="s">
        <v>425</v>
      </c>
      <c r="H61" s="2" t="s">
        <v>52</v>
      </c>
      <c r="I61" s="5">
        <v>1.9E-2</v>
      </c>
      <c r="J61" s="24"/>
    </row>
    <row r="62" spans="1:10">
      <c r="A62" s="2" t="s">
        <v>53</v>
      </c>
      <c r="B62" s="2">
        <v>3</v>
      </c>
      <c r="C62" t="s">
        <v>260</v>
      </c>
      <c r="D62" s="2" t="s">
        <v>225</v>
      </c>
      <c r="E62" s="2" t="s">
        <v>44</v>
      </c>
      <c r="F62" s="2" t="s">
        <v>49</v>
      </c>
      <c r="G62" s="25" t="s">
        <v>430</v>
      </c>
      <c r="H62" s="2" t="s">
        <v>52</v>
      </c>
      <c r="I62" s="5">
        <v>4.7E-2</v>
      </c>
      <c r="J62" s="24"/>
    </row>
    <row r="63" spans="1:10">
      <c r="A63" s="2" t="s">
        <v>106</v>
      </c>
      <c r="B63" s="2">
        <v>3</v>
      </c>
      <c r="C63" t="s">
        <v>317</v>
      </c>
      <c r="D63" s="2" t="s">
        <v>226</v>
      </c>
      <c r="E63" s="2" t="s">
        <v>55</v>
      </c>
      <c r="F63" s="2" t="s">
        <v>56</v>
      </c>
      <c r="G63" s="2" t="s">
        <v>50</v>
      </c>
      <c r="H63" s="2" t="s">
        <v>72</v>
      </c>
      <c r="I63" s="5">
        <v>0.28799999999999998</v>
      </c>
      <c r="J63" s="5"/>
    </row>
    <row r="64" spans="1:10">
      <c r="A64" s="2" t="s">
        <v>106</v>
      </c>
      <c r="B64" s="2">
        <v>3</v>
      </c>
      <c r="C64" t="s">
        <v>273</v>
      </c>
      <c r="D64" s="2" t="s">
        <v>226</v>
      </c>
      <c r="E64" s="2" t="s">
        <v>46</v>
      </c>
      <c r="F64" s="2" t="s">
        <v>56</v>
      </c>
      <c r="G64" s="25" t="s">
        <v>431</v>
      </c>
      <c r="H64" s="2" t="s">
        <v>52</v>
      </c>
      <c r="I64" s="5">
        <v>5.7000000000000002E-2</v>
      </c>
      <c r="J64" s="5"/>
    </row>
    <row r="65" spans="1:10">
      <c r="A65" s="2" t="s">
        <v>106</v>
      </c>
      <c r="B65" s="2">
        <v>3</v>
      </c>
      <c r="C65" t="s">
        <v>354</v>
      </c>
      <c r="D65" s="2" t="s">
        <v>226</v>
      </c>
      <c r="E65" s="2" t="s">
        <v>44</v>
      </c>
      <c r="F65" s="2" t="s">
        <v>156</v>
      </c>
      <c r="G65" s="2" t="s">
        <v>157</v>
      </c>
      <c r="H65" s="2" t="s">
        <v>72</v>
      </c>
      <c r="I65" s="5">
        <v>0.254</v>
      </c>
      <c r="J65" s="5"/>
    </row>
    <row r="66" spans="1:10">
      <c r="A66" s="2" t="s">
        <v>106</v>
      </c>
      <c r="B66" s="2">
        <v>3</v>
      </c>
      <c r="C66" t="s">
        <v>272</v>
      </c>
      <c r="D66" s="2" t="s">
        <v>226</v>
      </c>
      <c r="E66" s="2" t="s">
        <v>62</v>
      </c>
      <c r="F66" s="2" t="s">
        <v>49</v>
      </c>
      <c r="G66" s="25" t="s">
        <v>422</v>
      </c>
      <c r="H66" s="2" t="s">
        <v>52</v>
      </c>
      <c r="I66" s="5">
        <v>0.114</v>
      </c>
      <c r="J66" s="5"/>
    </row>
    <row r="67" spans="1:10">
      <c r="A67" s="2" t="s">
        <v>106</v>
      </c>
      <c r="B67" s="2">
        <v>3</v>
      </c>
      <c r="C67" t="s">
        <v>355</v>
      </c>
      <c r="D67" s="2" t="s">
        <v>226</v>
      </c>
      <c r="E67" s="2" t="s">
        <v>77</v>
      </c>
      <c r="F67" s="2" t="s">
        <v>49</v>
      </c>
      <c r="G67" s="2" t="s">
        <v>189</v>
      </c>
      <c r="H67" s="2" t="s">
        <v>72</v>
      </c>
      <c r="I67" s="5">
        <v>8.4000000000000005E-2</v>
      </c>
      <c r="J67" s="5"/>
    </row>
    <row r="68" spans="1:10">
      <c r="A68" s="2" t="s">
        <v>116</v>
      </c>
      <c r="B68" s="2">
        <v>4</v>
      </c>
      <c r="C68" t="s">
        <v>284</v>
      </c>
      <c r="D68" s="2" t="s">
        <v>226</v>
      </c>
      <c r="E68" s="2" t="s">
        <v>55</v>
      </c>
      <c r="F68" s="2" t="s">
        <v>115</v>
      </c>
      <c r="G68" s="25" t="s">
        <v>432</v>
      </c>
      <c r="H68" s="2" t="s">
        <v>52</v>
      </c>
      <c r="I68" s="5">
        <v>0.15190000000000001</v>
      </c>
      <c r="J68" s="5"/>
    </row>
    <row r="69" spans="1:10">
      <c r="A69" s="2" t="s">
        <v>111</v>
      </c>
      <c r="B69" s="2">
        <v>4</v>
      </c>
      <c r="C69" t="s">
        <v>312</v>
      </c>
      <c r="D69" s="2" t="s">
        <v>226</v>
      </c>
      <c r="E69" s="2" t="s">
        <v>55</v>
      </c>
      <c r="F69" s="2" t="s">
        <v>56</v>
      </c>
      <c r="G69" s="25" t="s">
        <v>422</v>
      </c>
      <c r="H69" s="2" t="s">
        <v>52</v>
      </c>
      <c r="I69" s="5">
        <v>0.224</v>
      </c>
      <c r="J69" s="5"/>
    </row>
    <row r="70" spans="1:10">
      <c r="A70" s="2" t="s">
        <v>111</v>
      </c>
      <c r="B70" s="2">
        <v>4</v>
      </c>
      <c r="C70" t="s">
        <v>322</v>
      </c>
      <c r="D70" s="2" t="s">
        <v>226</v>
      </c>
      <c r="E70" s="2" t="s">
        <v>46</v>
      </c>
      <c r="F70" s="2" t="s">
        <v>56</v>
      </c>
      <c r="G70" s="2" t="s">
        <v>50</v>
      </c>
      <c r="H70" s="2" t="s">
        <v>72</v>
      </c>
      <c r="I70" s="5">
        <v>0.224</v>
      </c>
      <c r="J70" s="5"/>
    </row>
    <row r="71" spans="1:10">
      <c r="A71" s="2" t="s">
        <v>111</v>
      </c>
      <c r="B71" s="2">
        <v>4</v>
      </c>
      <c r="C71" t="s">
        <v>319</v>
      </c>
      <c r="D71" s="2" t="s">
        <v>226</v>
      </c>
      <c r="E71" s="2" t="s">
        <v>44</v>
      </c>
      <c r="F71" s="2" t="s">
        <v>156</v>
      </c>
      <c r="G71" s="2" t="s">
        <v>157</v>
      </c>
      <c r="H71" s="2" t="s">
        <v>72</v>
      </c>
      <c r="I71" s="5">
        <v>0.49</v>
      </c>
      <c r="J71" s="5"/>
    </row>
    <row r="72" spans="1:10">
      <c r="A72" s="2" t="s">
        <v>111</v>
      </c>
      <c r="B72" s="2">
        <v>4</v>
      </c>
      <c r="C72" t="s">
        <v>278</v>
      </c>
      <c r="D72" s="2" t="s">
        <v>226</v>
      </c>
      <c r="E72" s="2" t="s">
        <v>62</v>
      </c>
      <c r="F72" s="2" t="s">
        <v>49</v>
      </c>
      <c r="G72" s="2" t="s">
        <v>50</v>
      </c>
      <c r="H72" s="2" t="s">
        <v>72</v>
      </c>
      <c r="I72" s="5">
        <v>0.21</v>
      </c>
      <c r="J72" s="5"/>
    </row>
    <row r="73" spans="1:10">
      <c r="A73" s="2" t="s">
        <v>111</v>
      </c>
      <c r="B73" s="2">
        <v>4</v>
      </c>
      <c r="C73" t="s">
        <v>306</v>
      </c>
      <c r="D73" s="2" t="s">
        <v>226</v>
      </c>
      <c r="E73" s="2" t="s">
        <v>77</v>
      </c>
      <c r="F73" s="2" t="s">
        <v>49</v>
      </c>
      <c r="G73" s="2" t="s">
        <v>50</v>
      </c>
      <c r="H73" s="2" t="s">
        <v>72</v>
      </c>
      <c r="I73" s="5">
        <v>0.112</v>
      </c>
      <c r="J73" s="5"/>
    </row>
    <row r="74" spans="1:10">
      <c r="A74" s="2" t="s">
        <v>141</v>
      </c>
      <c r="B74" s="2">
        <v>2</v>
      </c>
      <c r="C74" t="s">
        <v>356</v>
      </c>
      <c r="D74" s="2" t="s">
        <v>226</v>
      </c>
      <c r="E74" s="2" t="s">
        <v>55</v>
      </c>
      <c r="F74" s="2" t="s">
        <v>49</v>
      </c>
      <c r="G74" s="2" t="s">
        <v>206</v>
      </c>
      <c r="H74" s="2" t="s">
        <v>72</v>
      </c>
      <c r="I74" s="5">
        <v>0.13650000000000001</v>
      </c>
      <c r="J74" s="5"/>
    </row>
    <row r="75" spans="1:10">
      <c r="A75" s="2" t="s">
        <v>141</v>
      </c>
      <c r="B75" s="2">
        <v>2</v>
      </c>
      <c r="C75" t="s">
        <v>303</v>
      </c>
      <c r="D75" s="2" t="s">
        <v>226</v>
      </c>
      <c r="E75" s="2" t="s">
        <v>46</v>
      </c>
      <c r="F75" s="2" t="s">
        <v>115</v>
      </c>
      <c r="G75" s="2" t="s">
        <v>50</v>
      </c>
      <c r="H75" s="2" t="s">
        <v>72</v>
      </c>
      <c r="I75" s="5">
        <v>0.35880000000000001</v>
      </c>
      <c r="J75" s="5"/>
    </row>
    <row r="76" spans="1:10">
      <c r="A76" s="2" t="s">
        <v>141</v>
      </c>
      <c r="B76" s="2">
        <v>2</v>
      </c>
      <c r="C76" t="s">
        <v>302</v>
      </c>
      <c r="D76" s="2" t="s">
        <v>226</v>
      </c>
      <c r="E76" s="2" t="s">
        <v>44</v>
      </c>
      <c r="F76" s="2" t="s">
        <v>49</v>
      </c>
      <c r="G76" s="2" t="s">
        <v>50</v>
      </c>
      <c r="H76" s="2" t="s">
        <v>72</v>
      </c>
      <c r="I76" s="5">
        <v>0.60840000000000005</v>
      </c>
      <c r="J76" s="5"/>
    </row>
    <row r="77" spans="1:10">
      <c r="A77" s="2" t="s">
        <v>120</v>
      </c>
      <c r="B77" s="2">
        <v>5</v>
      </c>
      <c r="C77" t="s">
        <v>357</v>
      </c>
      <c r="D77" s="2" t="s">
        <v>226</v>
      </c>
      <c r="E77" s="2" t="s">
        <v>55</v>
      </c>
      <c r="F77" s="2" t="s">
        <v>186</v>
      </c>
      <c r="G77" s="2" t="s">
        <v>187</v>
      </c>
      <c r="H77" s="2" t="s">
        <v>186</v>
      </c>
      <c r="I77" s="5">
        <v>0.108</v>
      </c>
      <c r="J77" s="5"/>
    </row>
    <row r="78" spans="1:10">
      <c r="A78" s="2" t="s">
        <v>120</v>
      </c>
      <c r="B78" s="2">
        <v>5</v>
      </c>
      <c r="C78" t="s">
        <v>358</v>
      </c>
      <c r="D78" s="2" t="s">
        <v>226</v>
      </c>
      <c r="E78" s="2" t="s">
        <v>46</v>
      </c>
      <c r="F78" s="2" t="s">
        <v>156</v>
      </c>
      <c r="G78" s="25" t="s">
        <v>385</v>
      </c>
      <c r="H78" s="2" t="s">
        <v>52</v>
      </c>
      <c r="I78" s="5">
        <v>0.126</v>
      </c>
      <c r="J78" s="5"/>
    </row>
    <row r="79" spans="1:10">
      <c r="A79" s="2" t="s">
        <v>120</v>
      </c>
      <c r="B79" s="2">
        <v>5</v>
      </c>
      <c r="C79" t="s">
        <v>359</v>
      </c>
      <c r="D79" s="2" t="s">
        <v>226</v>
      </c>
      <c r="E79" s="2" t="s">
        <v>44</v>
      </c>
      <c r="F79" s="2" t="s">
        <v>49</v>
      </c>
      <c r="G79" s="2" t="s">
        <v>217</v>
      </c>
      <c r="H79" s="2" t="s">
        <v>51</v>
      </c>
      <c r="I79" s="5">
        <v>2.9399999999999999E-2</v>
      </c>
      <c r="J79" s="5"/>
    </row>
    <row r="80" spans="1:10">
      <c r="A80" s="2" t="s">
        <v>120</v>
      </c>
      <c r="B80" s="2">
        <v>5</v>
      </c>
      <c r="C80" t="s">
        <v>309</v>
      </c>
      <c r="D80" s="2" t="s">
        <v>226</v>
      </c>
      <c r="E80" s="2" t="s">
        <v>62</v>
      </c>
      <c r="F80" s="2" t="s">
        <v>56</v>
      </c>
      <c r="G80" s="2" t="s">
        <v>50</v>
      </c>
      <c r="H80" s="2" t="s">
        <v>72</v>
      </c>
      <c r="I80" s="5">
        <v>0.13200000000000001</v>
      </c>
      <c r="J80" s="5"/>
    </row>
    <row r="81" spans="1:10">
      <c r="A81" s="2" t="s">
        <v>120</v>
      </c>
      <c r="B81" s="2">
        <v>5</v>
      </c>
      <c r="C81" t="s">
        <v>360</v>
      </c>
      <c r="D81" s="2" t="s">
        <v>226</v>
      </c>
      <c r="E81" s="2" t="s">
        <v>77</v>
      </c>
      <c r="F81" s="2" t="s">
        <v>156</v>
      </c>
      <c r="G81" s="2" t="s">
        <v>157</v>
      </c>
      <c r="H81" s="2" t="s">
        <v>72</v>
      </c>
      <c r="I81" s="5">
        <v>0.46100000000000002</v>
      </c>
      <c r="J81" s="5"/>
    </row>
    <row r="82" spans="1:10">
      <c r="A82" s="2" t="s">
        <v>120</v>
      </c>
      <c r="B82" s="2">
        <v>5</v>
      </c>
      <c r="C82" t="s">
        <v>301</v>
      </c>
      <c r="D82" s="2" t="s">
        <v>226</v>
      </c>
      <c r="E82" s="2" t="s">
        <v>100</v>
      </c>
      <c r="F82" s="2" t="s">
        <v>56</v>
      </c>
      <c r="G82" s="25" t="s">
        <v>422</v>
      </c>
      <c r="H82" s="2" t="s">
        <v>52</v>
      </c>
      <c r="I82" s="5">
        <v>0.112</v>
      </c>
      <c r="J82" s="5"/>
    </row>
    <row r="83" spans="1:10">
      <c r="A83" s="2" t="s">
        <v>120</v>
      </c>
      <c r="B83" s="2">
        <v>5</v>
      </c>
      <c r="C83" t="s">
        <v>361</v>
      </c>
      <c r="D83" s="2" t="s">
        <v>226</v>
      </c>
      <c r="E83" s="2" t="s">
        <v>113</v>
      </c>
      <c r="F83" s="2" t="s">
        <v>186</v>
      </c>
      <c r="G83" s="2" t="s">
        <v>187</v>
      </c>
      <c r="H83" s="2" t="s">
        <v>186</v>
      </c>
      <c r="I83" s="5">
        <v>0.3997</v>
      </c>
      <c r="J83" s="5"/>
    </row>
    <row r="84" spans="1:10">
      <c r="A84" s="2" t="s">
        <v>120</v>
      </c>
      <c r="B84" s="2">
        <v>5</v>
      </c>
      <c r="C84" t="s">
        <v>286</v>
      </c>
      <c r="D84" s="2" t="s">
        <v>226</v>
      </c>
      <c r="E84" s="2" t="s">
        <v>119</v>
      </c>
      <c r="F84" s="2" t="s">
        <v>49</v>
      </c>
      <c r="G84" s="2" t="s">
        <v>50</v>
      </c>
      <c r="H84" s="2" t="s">
        <v>72</v>
      </c>
      <c r="I84" s="5">
        <v>0.20599999999999999</v>
      </c>
      <c r="J84" s="5"/>
    </row>
    <row r="85" spans="1:10">
      <c r="A85" s="2" t="s">
        <v>94</v>
      </c>
      <c r="B85" s="2">
        <v>3</v>
      </c>
      <c r="C85" t="s">
        <v>259</v>
      </c>
      <c r="D85" s="2" t="s">
        <v>226</v>
      </c>
      <c r="E85" s="2" t="s">
        <v>55</v>
      </c>
      <c r="F85" s="2" t="s">
        <v>56</v>
      </c>
      <c r="G85" s="25" t="s">
        <v>422</v>
      </c>
      <c r="H85" s="2" t="s">
        <v>52</v>
      </c>
      <c r="I85" s="5">
        <v>0.12429999999999999</v>
      </c>
      <c r="J85" s="5"/>
    </row>
    <row r="86" spans="1:10">
      <c r="A86" s="2" t="s">
        <v>94</v>
      </c>
      <c r="B86" s="2">
        <v>3</v>
      </c>
      <c r="C86" t="s">
        <v>316</v>
      </c>
      <c r="D86" s="2" t="s">
        <v>226</v>
      </c>
      <c r="E86" s="2" t="s">
        <v>46</v>
      </c>
      <c r="F86" s="2" t="s">
        <v>49</v>
      </c>
      <c r="G86" s="2" t="s">
        <v>134</v>
      </c>
      <c r="H86" s="2" t="s">
        <v>72</v>
      </c>
      <c r="I86" s="5">
        <v>4.48E-2</v>
      </c>
      <c r="J86" s="5"/>
    </row>
    <row r="87" spans="1:10">
      <c r="A87" s="2" t="s">
        <v>94</v>
      </c>
      <c r="B87" s="2">
        <v>3</v>
      </c>
      <c r="C87" t="s">
        <v>331</v>
      </c>
      <c r="D87" s="2" t="s">
        <v>226</v>
      </c>
      <c r="E87" s="2" t="s">
        <v>44</v>
      </c>
      <c r="F87" s="2" t="s">
        <v>56</v>
      </c>
      <c r="G87" s="2" t="s">
        <v>134</v>
      </c>
      <c r="H87" s="2" t="s">
        <v>72</v>
      </c>
      <c r="I87" s="5">
        <v>0.01</v>
      </c>
      <c r="J87" s="5"/>
    </row>
    <row r="88" spans="1:10">
      <c r="A88" s="2" t="s">
        <v>118</v>
      </c>
      <c r="B88" s="2">
        <v>5</v>
      </c>
      <c r="C88" t="s">
        <v>330</v>
      </c>
      <c r="D88" s="2" t="s">
        <v>226</v>
      </c>
      <c r="E88" s="2" t="s">
        <v>55</v>
      </c>
      <c r="F88" s="2" t="s">
        <v>49</v>
      </c>
      <c r="G88" s="2" t="s">
        <v>165</v>
      </c>
      <c r="H88" s="2" t="s">
        <v>72</v>
      </c>
      <c r="I88" s="5">
        <v>1.4999999999999999E-2</v>
      </c>
      <c r="J88" s="5"/>
    </row>
    <row r="89" spans="1:10">
      <c r="A89" s="2" t="s">
        <v>118</v>
      </c>
      <c r="B89" s="2">
        <v>5</v>
      </c>
      <c r="C89" t="s">
        <v>325</v>
      </c>
      <c r="D89" s="2" t="s">
        <v>226</v>
      </c>
      <c r="E89" s="2" t="s">
        <v>46</v>
      </c>
      <c r="F89" s="2" t="s">
        <v>49</v>
      </c>
      <c r="G89" s="2" t="s">
        <v>86</v>
      </c>
      <c r="H89" s="2" t="s">
        <v>72</v>
      </c>
      <c r="I89" s="5">
        <v>2.5999999999999999E-2</v>
      </c>
      <c r="J89" s="5"/>
    </row>
    <row r="90" spans="1:10">
      <c r="A90" s="2" t="s">
        <v>118</v>
      </c>
      <c r="B90" s="2">
        <v>5</v>
      </c>
      <c r="C90" t="s">
        <v>323</v>
      </c>
      <c r="D90" s="2" t="s">
        <v>226</v>
      </c>
      <c r="E90" s="2" t="s">
        <v>44</v>
      </c>
      <c r="F90" s="2" t="s">
        <v>49</v>
      </c>
      <c r="G90" s="2" t="s">
        <v>50</v>
      </c>
      <c r="H90" s="2" t="s">
        <v>72</v>
      </c>
      <c r="I90" s="5">
        <v>0.27900000000000003</v>
      </c>
      <c r="J90" s="5"/>
    </row>
    <row r="91" spans="1:10">
      <c r="A91" s="2" t="s">
        <v>118</v>
      </c>
      <c r="B91" s="2">
        <v>5</v>
      </c>
      <c r="C91" t="s">
        <v>362</v>
      </c>
      <c r="D91" s="2" t="s">
        <v>226</v>
      </c>
      <c r="E91" s="2" t="s">
        <v>62</v>
      </c>
      <c r="F91" s="2" t="s">
        <v>156</v>
      </c>
      <c r="G91" s="2" t="s">
        <v>157</v>
      </c>
      <c r="H91" s="2" t="s">
        <v>72</v>
      </c>
      <c r="I91" s="5">
        <v>0.38700000000000001</v>
      </c>
      <c r="J91" s="5"/>
    </row>
    <row r="92" spans="1:10">
      <c r="A92" s="2" t="s">
        <v>118</v>
      </c>
      <c r="B92" s="2">
        <v>5</v>
      </c>
      <c r="C92" t="s">
        <v>285</v>
      </c>
      <c r="D92" s="2" t="s">
        <v>226</v>
      </c>
      <c r="E92" s="2" t="s">
        <v>77</v>
      </c>
      <c r="F92" s="2" t="s">
        <v>49</v>
      </c>
      <c r="G92" s="25" t="s">
        <v>425</v>
      </c>
      <c r="H92" s="2" t="s">
        <v>52</v>
      </c>
      <c r="I92" s="5">
        <v>0.10199999999999999</v>
      </c>
      <c r="J92" s="5"/>
    </row>
    <row r="93" spans="1:10">
      <c r="A93" s="2" t="s">
        <v>118</v>
      </c>
      <c r="B93" s="2">
        <v>5</v>
      </c>
      <c r="C93" t="s">
        <v>363</v>
      </c>
      <c r="D93" s="2" t="s">
        <v>226</v>
      </c>
      <c r="E93" s="2" t="s">
        <v>100</v>
      </c>
      <c r="F93" s="2" t="s">
        <v>49</v>
      </c>
      <c r="G93" s="2" t="s">
        <v>206</v>
      </c>
      <c r="H93" s="2" t="s">
        <v>72</v>
      </c>
      <c r="I93" s="5">
        <v>4.2000000000000003E-2</v>
      </c>
      <c r="J93" s="5"/>
    </row>
    <row r="94" spans="1:10">
      <c r="A94" s="2" t="s">
        <v>151</v>
      </c>
      <c r="B94" s="2">
        <v>1</v>
      </c>
      <c r="C94" t="s">
        <v>313</v>
      </c>
      <c r="D94" s="2" t="s">
        <v>226</v>
      </c>
      <c r="E94" s="2" t="s">
        <v>55</v>
      </c>
      <c r="F94" s="2" t="s">
        <v>56</v>
      </c>
      <c r="G94" s="2" t="s">
        <v>50</v>
      </c>
      <c r="H94" s="2" t="s">
        <v>72</v>
      </c>
      <c r="I94" s="5">
        <v>0.19500000000000001</v>
      </c>
      <c r="J94" s="5"/>
    </row>
    <row r="95" spans="1:10">
      <c r="A95" s="2" t="s">
        <v>151</v>
      </c>
      <c r="B95" s="2">
        <v>1</v>
      </c>
      <c r="C95" t="s">
        <v>364</v>
      </c>
      <c r="D95" s="2" t="s">
        <v>226</v>
      </c>
      <c r="E95" s="2" t="s">
        <v>46</v>
      </c>
      <c r="F95" s="2" t="s">
        <v>156</v>
      </c>
      <c r="G95" s="2" t="s">
        <v>157</v>
      </c>
      <c r="H95" s="2" t="s">
        <v>72</v>
      </c>
      <c r="I95" s="5">
        <v>1.1659999999999999</v>
      </c>
      <c r="J95" s="5"/>
    </row>
    <row r="96" spans="1:10" s="29" customFormat="1">
      <c r="A96" s="2" t="s">
        <v>107</v>
      </c>
      <c r="B96" s="2">
        <v>2</v>
      </c>
      <c r="C96" s="29" t="s">
        <v>274</v>
      </c>
      <c r="D96" s="2" t="s">
        <v>226</v>
      </c>
      <c r="E96" s="2" t="s">
        <v>55</v>
      </c>
      <c r="F96" s="2" t="s">
        <v>49</v>
      </c>
      <c r="G96" s="2" t="s">
        <v>422</v>
      </c>
      <c r="H96" s="2" t="s">
        <v>72</v>
      </c>
      <c r="I96" s="5">
        <v>8.5000000000000006E-2</v>
      </c>
      <c r="J96" s="5"/>
    </row>
    <row r="97" spans="1:10">
      <c r="A97" s="2" t="s">
        <v>68</v>
      </c>
      <c r="B97" s="2">
        <v>2</v>
      </c>
      <c r="C97" t="s">
        <v>247</v>
      </c>
      <c r="D97" s="2" t="s">
        <v>226</v>
      </c>
      <c r="E97" s="2" t="s">
        <v>55</v>
      </c>
      <c r="F97" s="2" t="s">
        <v>56</v>
      </c>
      <c r="G97" s="25" t="s">
        <v>422</v>
      </c>
      <c r="H97" s="2" t="s">
        <v>52</v>
      </c>
      <c r="I97" s="5">
        <v>4.5999999999999999E-2</v>
      </c>
      <c r="J97" s="5"/>
    </row>
    <row r="98" spans="1:10">
      <c r="A98" s="2" t="s">
        <v>68</v>
      </c>
      <c r="B98" s="2">
        <v>2</v>
      </c>
      <c r="C98" t="s">
        <v>261</v>
      </c>
      <c r="D98" s="2" t="s">
        <v>226</v>
      </c>
      <c r="E98" s="2" t="s">
        <v>46</v>
      </c>
      <c r="F98" s="2" t="s">
        <v>56</v>
      </c>
      <c r="G98" s="25" t="s">
        <v>422</v>
      </c>
      <c r="H98" s="2" t="s">
        <v>52</v>
      </c>
      <c r="I98" s="5">
        <v>0.107</v>
      </c>
      <c r="J98" s="5"/>
    </row>
    <row r="99" spans="1:10" s="29" customFormat="1">
      <c r="A99" s="2" t="s">
        <v>68</v>
      </c>
      <c r="B99" s="2">
        <v>2</v>
      </c>
      <c r="C99" s="29" t="s">
        <v>287</v>
      </c>
      <c r="D99" s="2" t="s">
        <v>226</v>
      </c>
      <c r="E99" s="2" t="s">
        <v>44</v>
      </c>
      <c r="F99" s="2" t="s">
        <v>56</v>
      </c>
      <c r="G99" s="2" t="s">
        <v>50</v>
      </c>
      <c r="H99" s="2" t="s">
        <v>72</v>
      </c>
      <c r="I99" s="5">
        <v>0.16400000000000001</v>
      </c>
      <c r="J99" s="5"/>
    </row>
    <row r="100" spans="1:10" s="29" customFormat="1">
      <c r="A100" s="2" t="s">
        <v>68</v>
      </c>
      <c r="B100" s="2">
        <v>2</v>
      </c>
      <c r="C100" s="29" t="s">
        <v>334</v>
      </c>
      <c r="D100" s="2" t="s">
        <v>226</v>
      </c>
      <c r="E100" s="2" t="s">
        <v>62</v>
      </c>
      <c r="F100" s="2" t="s">
        <v>56</v>
      </c>
      <c r="G100" s="2" t="s">
        <v>438</v>
      </c>
      <c r="H100" s="2" t="s">
        <v>52</v>
      </c>
      <c r="I100" s="5">
        <v>0.16400000000000001</v>
      </c>
      <c r="J100" s="5"/>
    </row>
    <row r="101" spans="1:10">
      <c r="A101" s="2" t="s">
        <v>75</v>
      </c>
      <c r="B101" s="2">
        <v>3</v>
      </c>
      <c r="C101" t="s">
        <v>249</v>
      </c>
      <c r="D101" s="2" t="s">
        <v>226</v>
      </c>
      <c r="E101" s="2" t="s">
        <v>55</v>
      </c>
      <c r="F101" s="2" t="s">
        <v>49</v>
      </c>
      <c r="G101" s="25" t="s">
        <v>425</v>
      </c>
      <c r="H101" s="2" t="s">
        <v>52</v>
      </c>
      <c r="I101" s="5">
        <v>6.6600000000000006E-2</v>
      </c>
      <c r="J101" s="5"/>
    </row>
    <row r="102" spans="1:10">
      <c r="A102" s="2" t="s">
        <v>75</v>
      </c>
      <c r="B102" s="2">
        <v>3</v>
      </c>
      <c r="C102" t="s">
        <v>283</v>
      </c>
      <c r="D102" s="2" t="s">
        <v>226</v>
      </c>
      <c r="E102" s="2" t="s">
        <v>46</v>
      </c>
      <c r="F102" s="2" t="s">
        <v>56</v>
      </c>
      <c r="G102" s="25" t="s">
        <v>433</v>
      </c>
      <c r="H102" s="2" t="s">
        <v>52</v>
      </c>
      <c r="I102" s="5">
        <v>0.248</v>
      </c>
      <c r="J102" s="5"/>
    </row>
    <row r="103" spans="1:10">
      <c r="A103" s="2" t="s">
        <v>75</v>
      </c>
      <c r="B103" s="2">
        <v>3</v>
      </c>
      <c r="C103" t="s">
        <v>365</v>
      </c>
      <c r="D103" s="2" t="s">
        <v>226</v>
      </c>
      <c r="E103" s="2" t="s">
        <v>44</v>
      </c>
      <c r="F103" s="2" t="s">
        <v>56</v>
      </c>
      <c r="G103" s="2" t="s">
        <v>217</v>
      </c>
      <c r="H103" s="2" t="s">
        <v>72</v>
      </c>
      <c r="I103" s="5">
        <v>9.0090000000000003E-2</v>
      </c>
      <c r="J103" s="5"/>
    </row>
    <row r="104" spans="1:10">
      <c r="A104" s="2" t="s">
        <v>75</v>
      </c>
      <c r="B104" s="2">
        <v>3</v>
      </c>
      <c r="C104" t="s">
        <v>300</v>
      </c>
      <c r="D104" s="2" t="s">
        <v>226</v>
      </c>
      <c r="E104" s="2" t="s">
        <v>62</v>
      </c>
      <c r="F104" s="2" t="s">
        <v>56</v>
      </c>
      <c r="G104" s="2" t="s">
        <v>50</v>
      </c>
      <c r="H104" s="2" t="s">
        <v>72</v>
      </c>
      <c r="I104" s="5">
        <v>0.80989999999999995</v>
      </c>
      <c r="J104" s="5"/>
    </row>
    <row r="105" spans="1:10">
      <c r="A105" s="2" t="s">
        <v>75</v>
      </c>
      <c r="B105" s="2">
        <v>3</v>
      </c>
      <c r="C105" t="s">
        <v>366</v>
      </c>
      <c r="D105" s="2" t="s">
        <v>226</v>
      </c>
      <c r="E105" s="2" t="s">
        <v>77</v>
      </c>
      <c r="F105" s="2" t="s">
        <v>156</v>
      </c>
      <c r="G105" s="2" t="s">
        <v>157</v>
      </c>
      <c r="H105" s="2" t="s">
        <v>72</v>
      </c>
      <c r="I105" s="5">
        <v>0.11101999999999999</v>
      </c>
      <c r="J105" s="5"/>
    </row>
    <row r="106" spans="1:10">
      <c r="A106" s="2" t="s">
        <v>75</v>
      </c>
      <c r="B106" s="2">
        <v>3</v>
      </c>
      <c r="C106" t="s">
        <v>266</v>
      </c>
      <c r="D106" s="2" t="s">
        <v>226</v>
      </c>
      <c r="E106" s="2" t="s">
        <v>100</v>
      </c>
      <c r="F106" s="2" t="s">
        <v>49</v>
      </c>
      <c r="G106" s="2" t="s">
        <v>50</v>
      </c>
      <c r="H106" s="2" t="s">
        <v>72</v>
      </c>
      <c r="I106" s="5">
        <v>0.19564999999999999</v>
      </c>
      <c r="J106" s="5"/>
    </row>
    <row r="107" spans="1:10">
      <c r="A107" s="2" t="s">
        <v>75</v>
      </c>
      <c r="B107" s="2">
        <v>3</v>
      </c>
      <c r="C107" t="s">
        <v>282</v>
      </c>
      <c r="D107" s="2" t="s">
        <v>226</v>
      </c>
      <c r="E107" s="2" t="s">
        <v>113</v>
      </c>
      <c r="F107" s="2" t="s">
        <v>49</v>
      </c>
      <c r="G107" s="25" t="s">
        <v>422</v>
      </c>
      <c r="H107" s="2" t="s">
        <v>52</v>
      </c>
      <c r="I107" s="5">
        <v>7.2800000000000004E-2</v>
      </c>
      <c r="J107" s="5"/>
    </row>
    <row r="108" spans="1:10">
      <c r="A108" s="2" t="s">
        <v>121</v>
      </c>
      <c r="B108" s="2">
        <v>2</v>
      </c>
      <c r="C108" t="s">
        <v>314</v>
      </c>
      <c r="D108" s="2" t="s">
        <v>226</v>
      </c>
      <c r="E108" s="2" t="s">
        <v>55</v>
      </c>
      <c r="F108" s="2" t="s">
        <v>49</v>
      </c>
      <c r="G108" s="25" t="s">
        <v>433</v>
      </c>
      <c r="H108" s="2" t="s">
        <v>52</v>
      </c>
      <c r="I108" s="5">
        <v>0.11700000000000001</v>
      </c>
      <c r="J108" s="5"/>
    </row>
    <row r="109" spans="1:10">
      <c r="A109" s="2" t="s">
        <v>121</v>
      </c>
      <c r="B109" s="2">
        <v>2</v>
      </c>
      <c r="C109" t="s">
        <v>289</v>
      </c>
      <c r="D109" s="2" t="s">
        <v>226</v>
      </c>
      <c r="E109" s="2" t="s">
        <v>46</v>
      </c>
      <c r="F109" s="2" t="s">
        <v>49</v>
      </c>
      <c r="G109" s="2" t="s">
        <v>50</v>
      </c>
      <c r="H109" s="2" t="s">
        <v>72</v>
      </c>
      <c r="I109" s="5">
        <v>0.17</v>
      </c>
      <c r="J109" s="5"/>
    </row>
    <row r="110" spans="1:10" s="18" customFormat="1">
      <c r="A110" s="26" t="s">
        <v>128</v>
      </c>
      <c r="B110" s="26">
        <v>1</v>
      </c>
      <c r="C110" s="18" t="s">
        <v>335</v>
      </c>
      <c r="D110" s="26" t="s">
        <v>226</v>
      </c>
      <c r="E110" s="26" t="s">
        <v>182</v>
      </c>
      <c r="F110" s="26" t="s">
        <v>49</v>
      </c>
      <c r="G110" s="26" t="s">
        <v>167</v>
      </c>
      <c r="H110" s="26" t="s">
        <v>52</v>
      </c>
      <c r="I110" s="27">
        <v>6.9000000000000006E-2</v>
      </c>
      <c r="J110" s="27"/>
    </row>
    <row r="111" spans="1:10" s="18" customFormat="1">
      <c r="A111" s="26" t="s">
        <v>128</v>
      </c>
      <c r="B111" s="26">
        <v>1</v>
      </c>
      <c r="C111" s="18" t="s">
        <v>332</v>
      </c>
      <c r="D111" s="26" t="s">
        <v>226</v>
      </c>
      <c r="E111" s="26" t="s">
        <v>179</v>
      </c>
      <c r="F111" s="26" t="s">
        <v>49</v>
      </c>
      <c r="G111" s="26" t="s">
        <v>180</v>
      </c>
      <c r="H111" s="26" t="s">
        <v>52</v>
      </c>
      <c r="I111" s="27">
        <v>0.03</v>
      </c>
      <c r="J111" s="27"/>
    </row>
    <row r="112" spans="1:10" s="18" customFormat="1">
      <c r="A112" s="26" t="s">
        <v>128</v>
      </c>
      <c r="B112" s="26">
        <v>1</v>
      </c>
      <c r="C112" s="18" t="s">
        <v>310</v>
      </c>
      <c r="D112" s="26" t="s">
        <v>226</v>
      </c>
      <c r="E112" s="26" t="s">
        <v>148</v>
      </c>
      <c r="F112" s="26" t="s">
        <v>49</v>
      </c>
      <c r="G112" s="26" t="s">
        <v>50</v>
      </c>
      <c r="H112" s="26" t="s">
        <v>52</v>
      </c>
      <c r="I112" s="27">
        <v>0.42</v>
      </c>
      <c r="J112" s="27"/>
    </row>
    <row r="113" spans="1:10">
      <c r="A113" s="2" t="s">
        <v>128</v>
      </c>
      <c r="B113" s="2">
        <v>1</v>
      </c>
      <c r="C113" t="s">
        <v>298</v>
      </c>
      <c r="D113" s="2" t="s">
        <v>226</v>
      </c>
      <c r="E113" s="2" t="s">
        <v>46</v>
      </c>
      <c r="F113" s="2" t="s">
        <v>56</v>
      </c>
      <c r="G113" s="2" t="s">
        <v>134</v>
      </c>
      <c r="H113" s="2" t="s">
        <v>72</v>
      </c>
      <c r="I113" s="5">
        <v>0.16</v>
      </c>
      <c r="J113" s="5"/>
    </row>
    <row r="114" spans="1:10">
      <c r="A114" s="2" t="s">
        <v>128</v>
      </c>
      <c r="B114" s="2">
        <v>1</v>
      </c>
      <c r="C114" t="s">
        <v>293</v>
      </c>
      <c r="D114" s="2" t="s">
        <v>226</v>
      </c>
      <c r="E114" s="2" t="s">
        <v>44</v>
      </c>
      <c r="F114" s="2" t="s">
        <v>56</v>
      </c>
      <c r="G114" s="2" t="s">
        <v>50</v>
      </c>
      <c r="H114" s="2" t="s">
        <v>72</v>
      </c>
      <c r="I114" s="5">
        <v>0.1983</v>
      </c>
      <c r="J114" s="5"/>
    </row>
    <row r="115" spans="1:10">
      <c r="A115" s="2" t="s">
        <v>64</v>
      </c>
      <c r="B115" s="2">
        <v>4</v>
      </c>
      <c r="C115" t="s">
        <v>246</v>
      </c>
      <c r="D115" s="2" t="s">
        <v>226</v>
      </c>
      <c r="E115" s="2" t="s">
        <v>55</v>
      </c>
      <c r="F115" s="2" t="s">
        <v>49</v>
      </c>
      <c r="G115" s="25" t="s">
        <v>432</v>
      </c>
      <c r="H115" s="2" t="s">
        <v>52</v>
      </c>
      <c r="I115" s="5">
        <v>1.4999999999999999E-2</v>
      </c>
      <c r="J115" s="5"/>
    </row>
    <row r="116" spans="1:10">
      <c r="A116" s="2" t="s">
        <v>64</v>
      </c>
      <c r="B116" s="2">
        <v>4</v>
      </c>
      <c r="C116" t="s">
        <v>367</v>
      </c>
      <c r="D116" s="2" t="s">
        <v>226</v>
      </c>
      <c r="E116" s="2" t="s">
        <v>46</v>
      </c>
      <c r="F116" s="2" t="s">
        <v>49</v>
      </c>
      <c r="G116" s="2" t="s">
        <v>206</v>
      </c>
      <c r="H116" s="2" t="s">
        <v>72</v>
      </c>
      <c r="I116" s="5">
        <v>1.7999999999999999E-2</v>
      </c>
      <c r="J116" s="5"/>
    </row>
    <row r="117" spans="1:10" s="18" customFormat="1">
      <c r="A117" s="26" t="s">
        <v>64</v>
      </c>
      <c r="B117" s="26">
        <v>4</v>
      </c>
      <c r="C117" s="18" t="s">
        <v>324</v>
      </c>
      <c r="D117" s="26" t="s">
        <v>226</v>
      </c>
      <c r="E117" s="26" t="s">
        <v>44</v>
      </c>
      <c r="F117" s="26" t="s">
        <v>49</v>
      </c>
      <c r="G117" s="26" t="s">
        <v>189</v>
      </c>
      <c r="H117" s="26" t="s">
        <v>52</v>
      </c>
      <c r="I117" s="27">
        <v>3.5000000000000003E-2</v>
      </c>
      <c r="J117" s="27"/>
    </row>
    <row r="118" spans="1:10" s="18" customFormat="1">
      <c r="A118" s="26" t="s">
        <v>64</v>
      </c>
      <c r="B118" s="26">
        <v>4</v>
      </c>
      <c r="C118" s="18" t="s">
        <v>324</v>
      </c>
      <c r="D118" s="26" t="s">
        <v>226</v>
      </c>
      <c r="E118" s="26" t="s">
        <v>44</v>
      </c>
      <c r="F118" s="26" t="s">
        <v>49</v>
      </c>
      <c r="G118" s="26" t="s">
        <v>50</v>
      </c>
      <c r="H118" s="26" t="s">
        <v>72</v>
      </c>
      <c r="I118" s="27">
        <v>8.5999999999999993E-2</v>
      </c>
      <c r="J118" s="27"/>
    </row>
    <row r="119" spans="1:10">
      <c r="A119" s="2" t="s">
        <v>64</v>
      </c>
      <c r="B119" s="2">
        <v>4</v>
      </c>
      <c r="C119" t="s">
        <v>329</v>
      </c>
      <c r="D119" s="2" t="s">
        <v>226</v>
      </c>
      <c r="E119" s="2" t="s">
        <v>62</v>
      </c>
      <c r="F119" s="2" t="s">
        <v>56</v>
      </c>
      <c r="G119" s="2" t="s">
        <v>134</v>
      </c>
      <c r="H119" s="2" t="s">
        <v>72</v>
      </c>
      <c r="I119" s="5">
        <v>6.4000000000000001E-2</v>
      </c>
      <c r="J119" s="5"/>
    </row>
    <row r="120" spans="1:10">
      <c r="A120" s="2" t="s">
        <v>64</v>
      </c>
      <c r="B120" s="2">
        <v>4</v>
      </c>
      <c r="C120" t="s">
        <v>368</v>
      </c>
      <c r="D120" s="2" t="s">
        <v>226</v>
      </c>
      <c r="E120" s="2" t="s">
        <v>77</v>
      </c>
      <c r="F120" s="2" t="s">
        <v>156</v>
      </c>
      <c r="G120" s="2" t="s">
        <v>157</v>
      </c>
      <c r="H120" s="2" t="s">
        <v>72</v>
      </c>
      <c r="I120" s="5">
        <v>0.01</v>
      </c>
      <c r="J120" s="5"/>
    </row>
    <row r="121" spans="1:10">
      <c r="A121" s="2" t="s">
        <v>78</v>
      </c>
      <c r="B121" s="2">
        <v>5</v>
      </c>
      <c r="C121" t="s">
        <v>257</v>
      </c>
      <c r="D121" s="2" t="s">
        <v>226</v>
      </c>
      <c r="E121" s="2" t="s">
        <v>55</v>
      </c>
      <c r="F121" s="2" t="s">
        <v>49</v>
      </c>
      <c r="G121" s="25" t="s">
        <v>425</v>
      </c>
      <c r="H121" s="2" t="s">
        <v>52</v>
      </c>
      <c r="I121" s="5">
        <v>2.3E-2</v>
      </c>
      <c r="J121" s="5"/>
    </row>
    <row r="122" spans="1:10">
      <c r="A122" s="2" t="s">
        <v>78</v>
      </c>
      <c r="B122" s="2">
        <v>5</v>
      </c>
      <c r="C122" t="s">
        <v>321</v>
      </c>
      <c r="D122" s="2" t="s">
        <v>226</v>
      </c>
      <c r="E122" s="2" t="s">
        <v>46</v>
      </c>
      <c r="F122" s="2" t="s">
        <v>49</v>
      </c>
      <c r="G122" s="25" t="s">
        <v>434</v>
      </c>
      <c r="H122" s="2" t="s">
        <v>52</v>
      </c>
      <c r="I122" s="5">
        <v>7.4999999999999997E-2</v>
      </c>
      <c r="J122" s="5"/>
    </row>
    <row r="123" spans="1:10">
      <c r="A123" s="2" t="s">
        <v>78</v>
      </c>
      <c r="B123" s="2">
        <v>5</v>
      </c>
      <c r="C123" t="s">
        <v>251</v>
      </c>
      <c r="D123" s="2" t="s">
        <v>226</v>
      </c>
      <c r="E123" s="2" t="s">
        <v>44</v>
      </c>
      <c r="F123" s="2" t="s">
        <v>49</v>
      </c>
      <c r="G123" s="25" t="s">
        <v>422</v>
      </c>
      <c r="H123" s="2" t="s">
        <v>52</v>
      </c>
      <c r="I123" s="5">
        <v>2.1000000000000001E-2</v>
      </c>
      <c r="J123" s="5"/>
    </row>
    <row r="124" spans="1:10">
      <c r="A124" s="2" t="s">
        <v>78</v>
      </c>
      <c r="B124" s="2">
        <v>5</v>
      </c>
      <c r="C124" t="s">
        <v>258</v>
      </c>
      <c r="D124" s="2" t="s">
        <v>226</v>
      </c>
      <c r="E124" s="2" t="s">
        <v>62</v>
      </c>
      <c r="F124" s="2" t="s">
        <v>49</v>
      </c>
      <c r="G124" s="25" t="s">
        <v>433</v>
      </c>
      <c r="H124" s="2" t="s">
        <v>52</v>
      </c>
      <c r="I124" s="5">
        <v>0.01</v>
      </c>
      <c r="J124" s="5"/>
    </row>
    <row r="125" spans="1:10">
      <c r="A125" s="2" t="s">
        <v>78</v>
      </c>
      <c r="B125" s="2">
        <v>5</v>
      </c>
      <c r="C125" t="s">
        <v>255</v>
      </c>
      <c r="D125" s="2" t="s">
        <v>226</v>
      </c>
      <c r="E125" s="2" t="s">
        <v>77</v>
      </c>
      <c r="F125" s="2" t="s">
        <v>49</v>
      </c>
      <c r="G125" s="25" t="s">
        <v>432</v>
      </c>
      <c r="H125" s="2" t="s">
        <v>52</v>
      </c>
      <c r="I125" s="5">
        <v>8.9999999999999993E-3</v>
      </c>
      <c r="J125" s="5"/>
    </row>
  </sheetData>
  <sortState ref="A1:I128">
    <sortCondition ref="C1:C129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T125"/>
  <sheetViews>
    <sheetView workbookViewId="0">
      <selection activeCell="J32" sqref="J32"/>
    </sheetView>
  </sheetViews>
  <sheetFormatPr defaultRowHeight="15"/>
  <cols>
    <col min="14" max="14" width="27.28515625" bestFit="1" customWidth="1"/>
    <col min="15" max="15" width="21.85546875" customWidth="1"/>
    <col min="16" max="16" width="23.85546875" bestFit="1" customWidth="1"/>
    <col min="17" max="17" width="20.5703125" customWidth="1"/>
    <col min="36" max="37" width="9.5703125" bestFit="1" customWidth="1"/>
  </cols>
  <sheetData>
    <row r="1" spans="1:37" s="19" customFormat="1">
      <c r="A1" s="19" t="s">
        <v>10</v>
      </c>
      <c r="B1" s="19" t="s">
        <v>0</v>
      </c>
      <c r="C1" s="19" t="s">
        <v>369</v>
      </c>
      <c r="D1" s="19" t="s">
        <v>224</v>
      </c>
      <c r="E1" s="19" t="s">
        <v>3</v>
      </c>
      <c r="F1" s="19" t="s">
        <v>6</v>
      </c>
      <c r="G1" s="19" t="s">
        <v>7</v>
      </c>
      <c r="H1" s="19" t="s">
        <v>9</v>
      </c>
      <c r="I1" s="19" t="s">
        <v>30</v>
      </c>
    </row>
    <row r="2" spans="1:37">
      <c r="A2" t="s">
        <v>81</v>
      </c>
      <c r="B2">
        <v>2</v>
      </c>
      <c r="C2" t="s">
        <v>253</v>
      </c>
      <c r="D2" t="s">
        <v>225</v>
      </c>
      <c r="E2" t="s">
        <v>55</v>
      </c>
      <c r="F2" t="s">
        <v>49</v>
      </c>
      <c r="G2" t="s">
        <v>442</v>
      </c>
      <c r="H2" t="s">
        <v>52</v>
      </c>
      <c r="I2">
        <v>5.2699999999999997E-2</v>
      </c>
    </row>
    <row r="3" spans="1:37">
      <c r="A3" s="2" t="s">
        <v>81</v>
      </c>
      <c r="B3" s="2">
        <v>2</v>
      </c>
      <c r="C3" t="s">
        <v>262</v>
      </c>
      <c r="D3" s="2" t="s">
        <v>225</v>
      </c>
      <c r="E3" s="2" t="s">
        <v>95</v>
      </c>
      <c r="F3" s="2" t="s">
        <v>49</v>
      </c>
      <c r="G3" s="25" t="s">
        <v>442</v>
      </c>
      <c r="H3" s="2" t="s">
        <v>52</v>
      </c>
      <c r="I3" s="5">
        <v>3.4000000000000002E-2</v>
      </c>
      <c r="J3" s="24"/>
      <c r="L3" t="s">
        <v>436</v>
      </c>
    </row>
    <row r="4" spans="1:37">
      <c r="A4" s="2" t="s">
        <v>81</v>
      </c>
      <c r="B4" s="2">
        <v>2</v>
      </c>
      <c r="C4" t="s">
        <v>252</v>
      </c>
      <c r="D4" s="2" t="s">
        <v>225</v>
      </c>
      <c r="E4" s="2" t="s">
        <v>79</v>
      </c>
      <c r="F4" s="2" t="s">
        <v>49</v>
      </c>
      <c r="G4" s="25" t="s">
        <v>442</v>
      </c>
      <c r="H4" s="2" t="s">
        <v>52</v>
      </c>
      <c r="I4" s="5">
        <v>3.7999999999999999E-2</v>
      </c>
    </row>
    <row r="5" spans="1:37">
      <c r="A5" s="2" t="s">
        <v>81</v>
      </c>
      <c r="B5" s="2">
        <v>2</v>
      </c>
      <c r="C5" t="s">
        <v>276</v>
      </c>
      <c r="D5" s="2" t="s">
        <v>225</v>
      </c>
      <c r="E5" s="2" t="s">
        <v>44</v>
      </c>
      <c r="F5" s="2" t="s">
        <v>49</v>
      </c>
      <c r="G5" s="2" t="s">
        <v>387</v>
      </c>
      <c r="H5" s="2" t="s">
        <v>72</v>
      </c>
      <c r="I5" s="5">
        <v>1.9599999999999999E-2</v>
      </c>
      <c r="L5" t="s">
        <v>439</v>
      </c>
    </row>
    <row r="6" spans="1:37">
      <c r="A6" s="2" t="s">
        <v>81</v>
      </c>
      <c r="B6" s="2">
        <v>2</v>
      </c>
      <c r="C6" t="s">
        <v>336</v>
      </c>
      <c r="D6" s="2" t="s">
        <v>225</v>
      </c>
      <c r="E6" s="2" t="s">
        <v>62</v>
      </c>
      <c r="F6" s="2" t="s">
        <v>49</v>
      </c>
      <c r="G6" s="2" t="s">
        <v>388</v>
      </c>
      <c r="H6" s="2" t="s">
        <v>72</v>
      </c>
      <c r="I6" s="5">
        <v>1.4500000000000001E-2</v>
      </c>
      <c r="L6" t="s">
        <v>444</v>
      </c>
    </row>
    <row r="7" spans="1:37">
      <c r="A7" s="2" t="s">
        <v>81</v>
      </c>
      <c r="B7" s="2">
        <v>2</v>
      </c>
      <c r="C7" t="s">
        <v>337</v>
      </c>
      <c r="D7" s="2" t="s">
        <v>225</v>
      </c>
      <c r="E7" s="2" t="s">
        <v>185</v>
      </c>
      <c r="F7" s="2" t="s">
        <v>186</v>
      </c>
      <c r="G7" s="2" t="s">
        <v>381</v>
      </c>
      <c r="H7" s="2" t="s">
        <v>186</v>
      </c>
      <c r="I7" s="5">
        <v>3.7999999999999999E-2</v>
      </c>
      <c r="L7" t="s">
        <v>441</v>
      </c>
    </row>
    <row r="8" spans="1:37">
      <c r="A8" s="2" t="s">
        <v>81</v>
      </c>
      <c r="B8" s="2">
        <v>2</v>
      </c>
      <c r="C8" t="s">
        <v>338</v>
      </c>
      <c r="D8" s="2" t="s">
        <v>225</v>
      </c>
      <c r="E8" s="2" t="s">
        <v>188</v>
      </c>
      <c r="F8" s="2" t="s">
        <v>186</v>
      </c>
      <c r="G8" s="2" t="s">
        <v>381</v>
      </c>
      <c r="H8" s="2" t="s">
        <v>186</v>
      </c>
      <c r="I8" s="5">
        <v>3.5999999999999997E-2</v>
      </c>
      <c r="L8" t="s">
        <v>437</v>
      </c>
    </row>
    <row r="9" spans="1:37">
      <c r="A9" s="2" t="s">
        <v>81</v>
      </c>
      <c r="B9" s="2">
        <v>2</v>
      </c>
      <c r="C9" t="s">
        <v>339</v>
      </c>
      <c r="D9" s="2" t="s">
        <v>225</v>
      </c>
      <c r="E9" s="2" t="s">
        <v>100</v>
      </c>
      <c r="F9" s="2" t="s">
        <v>49</v>
      </c>
      <c r="G9" s="2" t="s">
        <v>389</v>
      </c>
      <c r="H9" s="2" t="s">
        <v>72</v>
      </c>
      <c r="I9" s="5">
        <v>6.5600000000000006E-2</v>
      </c>
      <c r="L9" t="s">
        <v>385</v>
      </c>
    </row>
    <row r="10" spans="1:37">
      <c r="A10" s="2" t="s">
        <v>132</v>
      </c>
      <c r="B10" s="2">
        <v>1</v>
      </c>
      <c r="C10" t="s">
        <v>315</v>
      </c>
      <c r="D10" s="2" t="s">
        <v>225</v>
      </c>
      <c r="E10" s="2" t="s">
        <v>55</v>
      </c>
      <c r="F10" s="2" t="s">
        <v>56</v>
      </c>
      <c r="G10" s="25" t="s">
        <v>442</v>
      </c>
      <c r="H10" s="2" t="s">
        <v>52</v>
      </c>
      <c r="I10" s="5">
        <v>2.69E-2</v>
      </c>
      <c r="L10" t="s">
        <v>381</v>
      </c>
    </row>
    <row r="11" spans="1:37">
      <c r="A11" s="2" t="s">
        <v>132</v>
      </c>
      <c r="B11" s="2">
        <v>1</v>
      </c>
      <c r="C11" t="s">
        <v>296</v>
      </c>
      <c r="D11" s="2" t="s">
        <v>225</v>
      </c>
      <c r="E11" s="2" t="s">
        <v>46</v>
      </c>
      <c r="F11" s="2" t="s">
        <v>49</v>
      </c>
      <c r="G11" s="25" t="s">
        <v>442</v>
      </c>
      <c r="H11" s="2" t="s">
        <v>52</v>
      </c>
      <c r="I11" s="5">
        <v>2.9600000000000001E-2</v>
      </c>
      <c r="L11" t="s">
        <v>157</v>
      </c>
    </row>
    <row r="12" spans="1:37">
      <c r="A12" s="2" t="s">
        <v>132</v>
      </c>
      <c r="B12" s="2">
        <v>1</v>
      </c>
      <c r="C12" t="s">
        <v>341</v>
      </c>
      <c r="D12" s="2" t="s">
        <v>225</v>
      </c>
      <c r="E12" s="2" t="s">
        <v>44</v>
      </c>
      <c r="F12" s="2" t="s">
        <v>186</v>
      </c>
      <c r="G12" s="2" t="s">
        <v>381</v>
      </c>
      <c r="H12" s="2" t="s">
        <v>72</v>
      </c>
      <c r="I12" s="5">
        <v>1.1299999999999999E-2</v>
      </c>
      <c r="L12" t="s">
        <v>443</v>
      </c>
      <c r="O12" s="11"/>
    </row>
    <row r="13" spans="1:37">
      <c r="A13" s="2" t="s">
        <v>132</v>
      </c>
      <c r="B13" s="2">
        <v>1</v>
      </c>
      <c r="C13" t="s">
        <v>342</v>
      </c>
      <c r="D13" s="2" t="s">
        <v>225</v>
      </c>
      <c r="E13" s="2" t="s">
        <v>62</v>
      </c>
      <c r="F13" s="2" t="s">
        <v>156</v>
      </c>
      <c r="G13" s="2" t="s">
        <v>157</v>
      </c>
      <c r="H13" s="2" t="s">
        <v>72</v>
      </c>
      <c r="I13" s="5">
        <v>2.4299999999999999E-2</v>
      </c>
      <c r="L13" t="s">
        <v>389</v>
      </c>
    </row>
    <row r="14" spans="1:37">
      <c r="A14" s="2" t="s">
        <v>132</v>
      </c>
      <c r="B14" s="2">
        <v>1</v>
      </c>
      <c r="C14" t="s">
        <v>343</v>
      </c>
      <c r="D14" s="2" t="s">
        <v>225</v>
      </c>
      <c r="E14" s="2" t="s">
        <v>77</v>
      </c>
      <c r="F14" s="2" t="s">
        <v>49</v>
      </c>
      <c r="G14" s="2" t="s">
        <v>386</v>
      </c>
      <c r="H14" s="2" t="s">
        <v>72</v>
      </c>
      <c r="I14" s="5">
        <v>3.0700000000000002E-2</v>
      </c>
    </row>
    <row r="15" spans="1:37">
      <c r="A15" s="2" t="s">
        <v>132</v>
      </c>
      <c r="B15" s="2">
        <v>1</v>
      </c>
      <c r="C15" t="s">
        <v>344</v>
      </c>
      <c r="D15" s="2" t="s">
        <v>225</v>
      </c>
      <c r="E15" s="2" t="s">
        <v>100</v>
      </c>
      <c r="F15" s="2" t="s">
        <v>186</v>
      </c>
      <c r="G15" s="2" t="s">
        <v>381</v>
      </c>
      <c r="H15" s="2" t="s">
        <v>72</v>
      </c>
      <c r="I15" s="5">
        <v>9.5799999999999996E-2</v>
      </c>
      <c r="AB15" s="33"/>
      <c r="AC15" s="33"/>
      <c r="AD15" s="33"/>
      <c r="AE15" s="33"/>
      <c r="AF15" s="33"/>
      <c r="AG15" s="33"/>
      <c r="AH15" s="33"/>
      <c r="AI15" s="33"/>
      <c r="AJ15" s="33"/>
      <c r="AK15" s="33"/>
    </row>
    <row r="16" spans="1:37">
      <c r="A16" s="2" t="s">
        <v>103</v>
      </c>
      <c r="B16" s="2">
        <v>4</v>
      </c>
      <c r="C16" t="s">
        <v>269</v>
      </c>
      <c r="D16" s="2" t="s">
        <v>225</v>
      </c>
      <c r="E16" s="2" t="s">
        <v>55</v>
      </c>
      <c r="F16" s="2" t="s">
        <v>49</v>
      </c>
      <c r="G16" s="25" t="s">
        <v>442</v>
      </c>
      <c r="H16" s="2" t="s">
        <v>52</v>
      </c>
      <c r="I16" s="5">
        <v>0.02</v>
      </c>
      <c r="N16" s="11"/>
      <c r="O16" s="15"/>
      <c r="AB16" s="33"/>
      <c r="AC16" s="33"/>
      <c r="AD16" s="33"/>
      <c r="AE16" s="33"/>
      <c r="AF16" s="33"/>
      <c r="AG16" s="33"/>
      <c r="AH16" s="33"/>
      <c r="AI16" s="33"/>
      <c r="AJ16" s="33"/>
      <c r="AK16" s="33"/>
    </row>
    <row r="17" spans="1:37">
      <c r="A17" s="2" t="s">
        <v>103</v>
      </c>
      <c r="B17" s="2">
        <v>4</v>
      </c>
      <c r="C17" t="s">
        <v>345</v>
      </c>
      <c r="D17" s="2" t="s">
        <v>225</v>
      </c>
      <c r="E17" s="2" t="s">
        <v>46</v>
      </c>
      <c r="F17" s="2" t="s">
        <v>49</v>
      </c>
      <c r="G17" s="2" t="s">
        <v>389</v>
      </c>
      <c r="H17" s="2" t="s">
        <v>72</v>
      </c>
      <c r="I17" s="5">
        <v>2.4E-2</v>
      </c>
      <c r="N17" s="12"/>
      <c r="O17" s="15"/>
      <c r="AB17" s="33"/>
      <c r="AC17" s="33"/>
      <c r="AD17" s="33"/>
      <c r="AE17" s="33"/>
      <c r="AF17" s="33"/>
      <c r="AG17" s="33"/>
      <c r="AH17" s="33"/>
      <c r="AI17" s="33"/>
      <c r="AJ17" s="33"/>
      <c r="AK17" s="33"/>
    </row>
    <row r="18" spans="1:37">
      <c r="A18" s="2" t="s">
        <v>103</v>
      </c>
      <c r="B18" s="2">
        <v>4</v>
      </c>
      <c r="C18" t="s">
        <v>311</v>
      </c>
      <c r="D18" s="2" t="s">
        <v>225</v>
      </c>
      <c r="E18" s="2" t="s">
        <v>44</v>
      </c>
      <c r="F18" s="2" t="s">
        <v>49</v>
      </c>
      <c r="G18" s="25" t="s">
        <v>442</v>
      </c>
      <c r="H18" s="2" t="s">
        <v>52</v>
      </c>
      <c r="I18" s="5">
        <v>2.4E-2</v>
      </c>
      <c r="N18" s="14"/>
      <c r="O18" s="15"/>
      <c r="AB18" s="33"/>
      <c r="AC18" s="33"/>
      <c r="AD18" s="33"/>
      <c r="AE18" s="33"/>
      <c r="AF18" s="33"/>
      <c r="AG18" s="33"/>
      <c r="AH18" s="33"/>
      <c r="AI18" s="33"/>
      <c r="AJ18" s="33"/>
      <c r="AK18" s="33"/>
    </row>
    <row r="19" spans="1:37">
      <c r="A19" s="2" t="s">
        <v>103</v>
      </c>
      <c r="B19" s="2">
        <v>4</v>
      </c>
      <c r="C19" t="s">
        <v>326</v>
      </c>
      <c r="D19" s="2" t="s">
        <v>225</v>
      </c>
      <c r="E19" s="2" t="s">
        <v>62</v>
      </c>
      <c r="F19" s="2" t="s">
        <v>49</v>
      </c>
      <c r="G19" s="25" t="s">
        <v>442</v>
      </c>
      <c r="H19" s="2" t="s">
        <v>52</v>
      </c>
      <c r="I19" s="5">
        <v>4.8000000000000001E-2</v>
      </c>
      <c r="N19" s="14"/>
      <c r="O19" s="15"/>
      <c r="AB19" s="33"/>
      <c r="AC19" s="33"/>
      <c r="AD19" s="33"/>
      <c r="AE19" s="33"/>
      <c r="AF19" s="33"/>
      <c r="AG19" s="33"/>
      <c r="AH19" s="33"/>
      <c r="AI19" s="33"/>
      <c r="AJ19" s="33"/>
      <c r="AK19" s="33"/>
    </row>
    <row r="20" spans="1:37">
      <c r="A20" s="2" t="s">
        <v>108</v>
      </c>
      <c r="B20" s="2">
        <v>5</v>
      </c>
      <c r="C20" t="s">
        <v>275</v>
      </c>
      <c r="D20" s="2" t="s">
        <v>225</v>
      </c>
      <c r="E20" s="2" t="s">
        <v>55</v>
      </c>
      <c r="F20" s="2" t="s">
        <v>49</v>
      </c>
      <c r="G20" s="25" t="s">
        <v>445</v>
      </c>
      <c r="H20" s="2" t="s">
        <v>52</v>
      </c>
      <c r="I20" s="5">
        <v>6.6000000000000003E-2</v>
      </c>
      <c r="N20" s="14"/>
      <c r="O20" s="15"/>
      <c r="AB20" s="33"/>
      <c r="AC20" s="33"/>
      <c r="AD20" s="33"/>
      <c r="AE20" s="33"/>
      <c r="AF20" s="33"/>
      <c r="AG20" s="33"/>
      <c r="AH20" s="33"/>
      <c r="AI20" s="33"/>
      <c r="AJ20" s="33"/>
      <c r="AK20" s="33"/>
    </row>
    <row r="21" spans="1:37" s="29" customFormat="1">
      <c r="A21" s="2" t="s">
        <v>108</v>
      </c>
      <c r="B21" s="2">
        <v>5</v>
      </c>
      <c r="C21" s="29" t="s">
        <v>288</v>
      </c>
      <c r="D21" s="2" t="s">
        <v>225</v>
      </c>
      <c r="E21" s="2" t="s">
        <v>46</v>
      </c>
      <c r="F21" s="2" t="s">
        <v>200</v>
      </c>
      <c r="G21" s="2" t="s">
        <v>389</v>
      </c>
      <c r="H21" s="2" t="s">
        <v>72</v>
      </c>
      <c r="I21" s="5">
        <v>9.1800000000000007E-2</v>
      </c>
      <c r="N21" s="14"/>
      <c r="O21" s="15"/>
      <c r="P21"/>
      <c r="Q21"/>
      <c r="X21"/>
      <c r="AA21"/>
      <c r="AB21" s="33"/>
      <c r="AC21" s="33"/>
      <c r="AD21" s="33"/>
      <c r="AE21" s="33"/>
      <c r="AF21" s="33"/>
      <c r="AG21" s="33"/>
      <c r="AH21" s="33"/>
      <c r="AI21" s="33"/>
      <c r="AJ21" s="34"/>
      <c r="AK21" s="34"/>
    </row>
    <row r="22" spans="1:37">
      <c r="A22" s="2" t="s">
        <v>108</v>
      </c>
      <c r="B22" s="2">
        <v>5</v>
      </c>
      <c r="C22" t="s">
        <v>281</v>
      </c>
      <c r="D22" s="2" t="s">
        <v>225</v>
      </c>
      <c r="E22" s="2" t="s">
        <v>44</v>
      </c>
      <c r="F22" s="2" t="s">
        <v>49</v>
      </c>
      <c r="G22" s="25" t="s">
        <v>445</v>
      </c>
      <c r="H22" s="2" t="s">
        <v>52</v>
      </c>
      <c r="I22" s="5">
        <v>1.89E-2</v>
      </c>
      <c r="N22" s="12"/>
      <c r="O22" s="15"/>
      <c r="AA22" s="29"/>
      <c r="AB22" s="34"/>
      <c r="AC22" s="33"/>
      <c r="AD22" s="33"/>
      <c r="AE22" s="33"/>
      <c r="AF22" s="33"/>
      <c r="AG22" s="34"/>
      <c r="AH22" s="33"/>
      <c r="AI22" s="34"/>
      <c r="AJ22" s="33"/>
      <c r="AK22" s="33"/>
    </row>
    <row r="23" spans="1:37">
      <c r="A23" s="2" t="s">
        <v>108</v>
      </c>
      <c r="B23" s="2">
        <v>5</v>
      </c>
      <c r="C23" t="s">
        <v>346</v>
      </c>
      <c r="D23" s="2" t="s">
        <v>225</v>
      </c>
      <c r="E23" s="2" t="s">
        <v>62</v>
      </c>
      <c r="F23" s="2" t="s">
        <v>49</v>
      </c>
      <c r="G23" s="2" t="s">
        <v>386</v>
      </c>
      <c r="H23" s="2" t="s">
        <v>72</v>
      </c>
      <c r="I23" s="5">
        <v>2.7E-2</v>
      </c>
      <c r="N23" s="14"/>
      <c r="O23" s="15"/>
      <c r="AB23" s="34"/>
      <c r="AC23" s="34"/>
      <c r="AD23" s="34"/>
      <c r="AE23" s="34"/>
      <c r="AF23" s="33"/>
      <c r="AG23" s="34"/>
      <c r="AH23" s="33"/>
      <c r="AI23" s="33"/>
      <c r="AJ23" s="34"/>
      <c r="AK23" s="34"/>
    </row>
    <row r="24" spans="1:37">
      <c r="A24" s="2" t="s">
        <v>108</v>
      </c>
      <c r="B24" s="2">
        <v>5</v>
      </c>
      <c r="C24" t="s">
        <v>347</v>
      </c>
      <c r="D24" s="2" t="s">
        <v>225</v>
      </c>
      <c r="E24" s="2" t="s">
        <v>77</v>
      </c>
      <c r="F24" s="2" t="s">
        <v>186</v>
      </c>
      <c r="G24" s="2" t="s">
        <v>381</v>
      </c>
      <c r="H24" s="2" t="s">
        <v>72</v>
      </c>
      <c r="I24" s="5">
        <v>1.89E-2</v>
      </c>
      <c r="N24" s="14"/>
      <c r="O24" s="15"/>
      <c r="AB24" s="33"/>
      <c r="AC24" s="33"/>
      <c r="AD24" s="33"/>
    </row>
    <row r="25" spans="1:37">
      <c r="A25" s="2" t="s">
        <v>90</v>
      </c>
      <c r="B25" s="2">
        <v>2</v>
      </c>
      <c r="C25" t="s">
        <v>256</v>
      </c>
      <c r="D25" s="2" t="s">
        <v>225</v>
      </c>
      <c r="E25" s="2" t="s">
        <v>55</v>
      </c>
      <c r="F25" s="2" t="s">
        <v>56</v>
      </c>
      <c r="G25" s="2" t="s">
        <v>387</v>
      </c>
      <c r="H25" s="2" t="s">
        <v>72</v>
      </c>
      <c r="I25" s="5">
        <v>4.8000000000000001E-2</v>
      </c>
      <c r="N25" s="14"/>
      <c r="O25" s="15"/>
    </row>
    <row r="26" spans="1:37">
      <c r="A26" s="2" t="s">
        <v>90</v>
      </c>
      <c r="B26" s="2">
        <v>2</v>
      </c>
      <c r="C26" t="s">
        <v>264</v>
      </c>
      <c r="D26" s="2" t="s">
        <v>225</v>
      </c>
      <c r="E26" s="2" t="s">
        <v>46</v>
      </c>
      <c r="F26" s="2" t="s">
        <v>49</v>
      </c>
      <c r="G26" s="25" t="s">
        <v>442</v>
      </c>
      <c r="H26" s="2" t="s">
        <v>52</v>
      </c>
      <c r="I26" s="5">
        <v>0.192</v>
      </c>
      <c r="N26" s="14"/>
      <c r="O26" s="15"/>
    </row>
    <row r="27" spans="1:37">
      <c r="A27" s="2" t="s">
        <v>90</v>
      </c>
      <c r="B27" s="2">
        <v>2</v>
      </c>
      <c r="C27" t="s">
        <v>304</v>
      </c>
      <c r="D27" s="2" t="s">
        <v>225</v>
      </c>
      <c r="E27" s="2" t="s">
        <v>44</v>
      </c>
      <c r="F27" s="2" t="s">
        <v>49</v>
      </c>
      <c r="G27" s="25" t="s">
        <v>442</v>
      </c>
      <c r="H27" s="2" t="s">
        <v>52</v>
      </c>
      <c r="I27" s="5">
        <v>6.7000000000000004E-2</v>
      </c>
      <c r="N27" s="12"/>
      <c r="O27" s="15"/>
    </row>
    <row r="28" spans="1:37">
      <c r="A28" s="2" t="s">
        <v>58</v>
      </c>
      <c r="B28" s="2">
        <v>3</v>
      </c>
      <c r="C28" t="s">
        <v>250</v>
      </c>
      <c r="D28" s="2" t="s">
        <v>225</v>
      </c>
      <c r="E28" s="2" t="s">
        <v>55</v>
      </c>
      <c r="F28" s="2" t="s">
        <v>56</v>
      </c>
      <c r="G28" s="25" t="s">
        <v>442</v>
      </c>
      <c r="H28" s="2" t="s">
        <v>52</v>
      </c>
      <c r="I28" s="5">
        <v>4.2999999999999997E-2</v>
      </c>
      <c r="N28" s="14"/>
      <c r="O28" s="15"/>
      <c r="AD28" s="33"/>
      <c r="AE28" s="33"/>
      <c r="AF28" s="33"/>
      <c r="AG28" s="33"/>
      <c r="AH28" s="35"/>
      <c r="AI28" s="33"/>
      <c r="AJ28" s="33"/>
      <c r="AK28" s="33"/>
    </row>
    <row r="29" spans="1:37">
      <c r="A29" s="2" t="s">
        <v>58</v>
      </c>
      <c r="B29" s="2">
        <v>3</v>
      </c>
      <c r="C29" t="s">
        <v>245</v>
      </c>
      <c r="D29" s="2" t="s">
        <v>225</v>
      </c>
      <c r="E29" s="2" t="s">
        <v>46</v>
      </c>
      <c r="F29" s="2" t="s">
        <v>56</v>
      </c>
      <c r="G29" s="25" t="s">
        <v>442</v>
      </c>
      <c r="H29" s="2" t="s">
        <v>52</v>
      </c>
      <c r="I29" s="5">
        <v>3.5000000000000003E-2</v>
      </c>
      <c r="N29" s="14"/>
      <c r="O29" s="15"/>
      <c r="AD29" s="33"/>
      <c r="AE29" s="33"/>
      <c r="AF29" s="33"/>
      <c r="AG29" s="33"/>
      <c r="AH29" s="35"/>
      <c r="AI29" s="33"/>
      <c r="AJ29" s="33"/>
      <c r="AK29" s="33"/>
    </row>
    <row r="30" spans="1:37">
      <c r="A30" s="2" t="s">
        <v>73</v>
      </c>
      <c r="B30" s="2">
        <v>2</v>
      </c>
      <c r="C30" t="s">
        <v>320</v>
      </c>
      <c r="D30" s="2" t="s">
        <v>225</v>
      </c>
      <c r="E30" s="2" t="s">
        <v>55</v>
      </c>
      <c r="F30" s="2" t="s">
        <v>56</v>
      </c>
      <c r="G30" s="25" t="s">
        <v>442</v>
      </c>
      <c r="H30" s="2" t="s">
        <v>52</v>
      </c>
      <c r="I30" s="5">
        <v>3.5000000000000003E-2</v>
      </c>
      <c r="N30" s="14"/>
      <c r="O30" s="15"/>
      <c r="AB30" s="33"/>
      <c r="AC30" s="33"/>
      <c r="AD30" s="33"/>
      <c r="AE30" s="33"/>
      <c r="AF30" s="33"/>
      <c r="AG30" s="33"/>
      <c r="AH30" s="35"/>
      <c r="AI30" s="33"/>
      <c r="AJ30" s="33"/>
      <c r="AK30" s="33"/>
    </row>
    <row r="31" spans="1:37">
      <c r="A31" s="2" t="s">
        <v>73</v>
      </c>
      <c r="B31" s="2">
        <v>2</v>
      </c>
      <c r="C31" t="s">
        <v>248</v>
      </c>
      <c r="D31" s="2" t="s">
        <v>225</v>
      </c>
      <c r="E31" s="2" t="s">
        <v>46</v>
      </c>
      <c r="F31" s="2" t="s">
        <v>49</v>
      </c>
      <c r="G31" s="2" t="s">
        <v>387</v>
      </c>
      <c r="H31" s="2" t="s">
        <v>72</v>
      </c>
      <c r="I31" s="5">
        <v>6.2E-2</v>
      </c>
      <c r="N31" s="14"/>
      <c r="O31" s="15"/>
      <c r="AB31" s="33"/>
      <c r="AC31" s="33"/>
      <c r="AD31" s="33"/>
      <c r="AE31" s="33"/>
      <c r="AF31" s="33"/>
      <c r="AG31" s="33"/>
      <c r="AH31" s="35"/>
      <c r="AI31" s="33"/>
      <c r="AJ31" s="33"/>
      <c r="AK31" s="33"/>
    </row>
    <row r="32" spans="1:37">
      <c r="A32" s="2" t="s">
        <v>73</v>
      </c>
      <c r="B32" s="2">
        <v>2</v>
      </c>
      <c r="C32" t="s">
        <v>279</v>
      </c>
      <c r="D32" s="2" t="s">
        <v>225</v>
      </c>
      <c r="E32" s="2" t="s">
        <v>44</v>
      </c>
      <c r="F32" s="2" t="s">
        <v>49</v>
      </c>
      <c r="G32" s="25" t="s">
        <v>445</v>
      </c>
      <c r="H32" s="2" t="s">
        <v>52</v>
      </c>
      <c r="I32" s="5">
        <v>1.7000000000000001E-2</v>
      </c>
      <c r="N32" s="14"/>
      <c r="O32" s="15"/>
      <c r="AB32" s="33"/>
      <c r="AC32" s="33"/>
      <c r="AD32" s="33"/>
      <c r="AE32" s="33"/>
      <c r="AF32" s="33"/>
      <c r="AG32" s="33"/>
      <c r="AH32" s="35"/>
      <c r="AI32" s="33"/>
      <c r="AJ32" s="33"/>
      <c r="AK32" s="33"/>
    </row>
    <row r="33" spans="1:72">
      <c r="A33" s="2" t="s">
        <v>105</v>
      </c>
      <c r="B33" s="2">
        <v>4</v>
      </c>
      <c r="C33" t="s">
        <v>291</v>
      </c>
      <c r="D33" s="2" t="s">
        <v>225</v>
      </c>
      <c r="E33" s="2" t="s">
        <v>55</v>
      </c>
      <c r="F33" s="2" t="s">
        <v>56</v>
      </c>
      <c r="G33" s="25" t="s">
        <v>445</v>
      </c>
      <c r="H33" s="2" t="s">
        <v>52</v>
      </c>
      <c r="I33" s="5">
        <v>3.0000000000000001E-3</v>
      </c>
      <c r="N33" s="14"/>
      <c r="O33" s="15"/>
      <c r="AB33" s="33"/>
      <c r="AC33" s="33"/>
      <c r="AD33" s="33"/>
      <c r="AE33" s="33"/>
      <c r="AF33" s="33"/>
      <c r="AG33" s="33"/>
      <c r="AH33" s="35"/>
      <c r="AI33" s="33"/>
      <c r="AJ33" s="33"/>
      <c r="AK33" s="33"/>
    </row>
    <row r="34" spans="1:72">
      <c r="A34" s="2" t="s">
        <v>105</v>
      </c>
      <c r="B34" s="2">
        <v>4</v>
      </c>
      <c r="C34" t="s">
        <v>348</v>
      </c>
      <c r="D34" s="2" t="s">
        <v>225</v>
      </c>
      <c r="E34" s="2" t="s">
        <v>46</v>
      </c>
      <c r="F34" s="2" t="s">
        <v>56</v>
      </c>
      <c r="G34" s="2" t="s">
        <v>389</v>
      </c>
      <c r="H34" s="2" t="s">
        <v>72</v>
      </c>
      <c r="I34" s="5">
        <v>8.8874000000000002E-3</v>
      </c>
      <c r="N34" s="14"/>
      <c r="O34" s="15"/>
      <c r="AA34" s="29"/>
      <c r="AB34" s="33"/>
      <c r="AC34" s="33"/>
      <c r="AD34" s="33"/>
      <c r="AE34" s="33"/>
      <c r="AF34" s="33"/>
      <c r="AG34" s="33"/>
      <c r="AH34" s="35"/>
      <c r="AI34" s="33"/>
      <c r="AJ34" s="33"/>
      <c r="AK34" s="33"/>
    </row>
    <row r="35" spans="1:72">
      <c r="A35" s="2" t="s">
        <v>105</v>
      </c>
      <c r="B35" s="2">
        <v>4</v>
      </c>
      <c r="C35" t="s">
        <v>270</v>
      </c>
      <c r="D35" s="2" t="s">
        <v>225</v>
      </c>
      <c r="E35" s="2" t="s">
        <v>44</v>
      </c>
      <c r="F35" s="2" t="s">
        <v>56</v>
      </c>
      <c r="G35" s="2" t="s">
        <v>387</v>
      </c>
      <c r="H35" s="2" t="s">
        <v>72</v>
      </c>
      <c r="I35" s="5">
        <v>5.246E-2</v>
      </c>
      <c r="N35" s="12"/>
      <c r="O35" s="15"/>
      <c r="AB35" s="33"/>
      <c r="AC35" s="33"/>
      <c r="AD35" s="33"/>
      <c r="AE35" s="33"/>
      <c r="AF35" s="33"/>
      <c r="AG35" s="33"/>
    </row>
    <row r="36" spans="1:72">
      <c r="A36" s="2" t="s">
        <v>136</v>
      </c>
      <c r="B36" s="2">
        <v>5</v>
      </c>
      <c r="C36" t="s">
        <v>299</v>
      </c>
      <c r="D36" s="2" t="s">
        <v>225</v>
      </c>
      <c r="E36" s="2" t="s">
        <v>55</v>
      </c>
      <c r="F36" s="2" t="s">
        <v>49</v>
      </c>
      <c r="G36" s="25" t="s">
        <v>442</v>
      </c>
      <c r="H36" s="2" t="s">
        <v>52</v>
      </c>
      <c r="I36" s="5">
        <v>9.7000000000000003E-2</v>
      </c>
      <c r="N36" s="14"/>
      <c r="O36" s="15"/>
    </row>
    <row r="37" spans="1:72">
      <c r="A37" s="2" t="s">
        <v>136</v>
      </c>
      <c r="B37" s="2">
        <v>5</v>
      </c>
      <c r="C37" t="s">
        <v>307</v>
      </c>
      <c r="D37" s="2" t="s">
        <v>225</v>
      </c>
      <c r="E37" s="2" t="s">
        <v>46</v>
      </c>
      <c r="F37" s="2" t="s">
        <v>49</v>
      </c>
      <c r="G37" s="25" t="s">
        <v>442</v>
      </c>
      <c r="H37" s="2" t="s">
        <v>52</v>
      </c>
      <c r="I37" s="5">
        <v>7.2999999999999995E-2</v>
      </c>
      <c r="N37" s="14"/>
      <c r="O37" s="15"/>
    </row>
    <row r="38" spans="1:72">
      <c r="A38" s="2" t="s">
        <v>136</v>
      </c>
      <c r="B38" s="2">
        <v>5</v>
      </c>
      <c r="C38" t="s">
        <v>305</v>
      </c>
      <c r="D38" s="2" t="s">
        <v>225</v>
      </c>
      <c r="E38" s="2" t="s">
        <v>44</v>
      </c>
      <c r="F38" s="2" t="s">
        <v>49</v>
      </c>
      <c r="G38" s="25" t="s">
        <v>442</v>
      </c>
      <c r="H38" s="2" t="s">
        <v>52</v>
      </c>
      <c r="I38" s="5">
        <v>7.3999999999999996E-2</v>
      </c>
      <c r="J38" s="42"/>
      <c r="N38" s="14"/>
      <c r="O38" s="15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P38" s="37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</row>
    <row r="39" spans="1:72">
      <c r="A39" s="2" t="s">
        <v>136</v>
      </c>
      <c r="B39" s="2">
        <v>5</v>
      </c>
      <c r="C39" t="s">
        <v>333</v>
      </c>
      <c r="D39" s="2" t="s">
        <v>225</v>
      </c>
      <c r="E39" s="2" t="s">
        <v>62</v>
      </c>
      <c r="F39" s="2" t="s">
        <v>56</v>
      </c>
      <c r="G39" s="2" t="s">
        <v>388</v>
      </c>
      <c r="H39" s="2" t="s">
        <v>72</v>
      </c>
      <c r="I39" s="5">
        <v>0.40468730000000003</v>
      </c>
      <c r="N39" s="14"/>
      <c r="O39" s="15"/>
    </row>
    <row r="40" spans="1:72">
      <c r="A40" s="2" t="s">
        <v>102</v>
      </c>
      <c r="B40" s="2">
        <v>4</v>
      </c>
      <c r="C40" t="s">
        <v>318</v>
      </c>
      <c r="D40" s="2" t="s">
        <v>225</v>
      </c>
      <c r="E40" s="2" t="s">
        <v>55</v>
      </c>
      <c r="F40" s="2" t="s">
        <v>49</v>
      </c>
      <c r="G40" s="2" t="s">
        <v>388</v>
      </c>
      <c r="H40" s="2" t="s">
        <v>72</v>
      </c>
      <c r="I40" s="5">
        <v>1.157E-2</v>
      </c>
      <c r="N40" s="14"/>
      <c r="O40" s="15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L40" s="29"/>
      <c r="AM40" s="29"/>
      <c r="AN40" s="29"/>
      <c r="AO40" s="29"/>
    </row>
    <row r="41" spans="1:72" s="18" customFormat="1">
      <c r="A41" s="26" t="s">
        <v>102</v>
      </c>
      <c r="B41" s="26">
        <v>4</v>
      </c>
      <c r="C41" s="18" t="s">
        <v>292</v>
      </c>
      <c r="D41" s="26" t="s">
        <v>225</v>
      </c>
      <c r="E41" s="26" t="s">
        <v>46</v>
      </c>
      <c r="F41" s="26" t="s">
        <v>49</v>
      </c>
      <c r="G41" s="26" t="s">
        <v>387</v>
      </c>
      <c r="H41" s="26" t="s">
        <v>72</v>
      </c>
      <c r="I41" s="27">
        <v>6.8999999999999999E-3</v>
      </c>
      <c r="N41" s="14"/>
      <c r="O41" s="15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/>
      <c r="AB41"/>
      <c r="AC41"/>
      <c r="AD41"/>
      <c r="AE41"/>
      <c r="AF41"/>
      <c r="AG41" s="29"/>
      <c r="AH41" s="29"/>
      <c r="AI41" s="29"/>
      <c r="AJ41" s="29"/>
      <c r="AK41" s="29"/>
      <c r="AL41" s="29"/>
      <c r="AO41" s="29"/>
      <c r="AP41"/>
      <c r="AQ41"/>
      <c r="AR41"/>
      <c r="AS41"/>
      <c r="AT41"/>
      <c r="AU41">
        <v>5</v>
      </c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</row>
    <row r="42" spans="1:72" s="18" customFormat="1">
      <c r="A42" s="26" t="s">
        <v>102</v>
      </c>
      <c r="B42" s="26">
        <v>4</v>
      </c>
      <c r="C42" s="18" t="s">
        <v>327</v>
      </c>
      <c r="D42" s="26" t="s">
        <v>225</v>
      </c>
      <c r="E42" s="26" t="s">
        <v>44</v>
      </c>
      <c r="F42" s="26" t="s">
        <v>49</v>
      </c>
      <c r="G42" s="26" t="s">
        <v>480</v>
      </c>
      <c r="H42" s="26" t="s">
        <v>52</v>
      </c>
      <c r="I42" s="27">
        <v>1.24032E-2</v>
      </c>
      <c r="J42" s="28"/>
      <c r="N42" s="12"/>
      <c r="O42" s="15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/>
      <c r="AB42" s="33"/>
      <c r="AC42" s="33"/>
      <c r="AD42" s="33"/>
      <c r="AE42" s="33"/>
      <c r="AF42" s="33"/>
      <c r="AG42" s="29"/>
      <c r="AH42" s="29"/>
      <c r="AI42" s="29"/>
      <c r="AJ42" s="29"/>
      <c r="AK42" s="29"/>
      <c r="AL42" s="29"/>
      <c r="AO42" s="29"/>
      <c r="AP42"/>
      <c r="AQ42" s="33"/>
      <c r="AR42" s="33"/>
      <c r="AS42" s="33"/>
      <c r="AT42" s="33"/>
      <c r="AU42" s="33">
        <v>6.5800000000000011E-2</v>
      </c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</row>
    <row r="43" spans="1:72">
      <c r="A43" s="2" t="s">
        <v>102</v>
      </c>
      <c r="B43" s="2">
        <v>4</v>
      </c>
      <c r="C43" t="s">
        <v>271</v>
      </c>
      <c r="D43" s="2" t="s">
        <v>225</v>
      </c>
      <c r="E43" s="2" t="s">
        <v>62</v>
      </c>
      <c r="F43" s="2" t="s">
        <v>49</v>
      </c>
      <c r="G43" s="2" t="s">
        <v>387</v>
      </c>
      <c r="H43" s="2" t="s">
        <v>72</v>
      </c>
      <c r="I43" s="5">
        <v>0.03</v>
      </c>
      <c r="J43" s="24"/>
      <c r="N43" s="14"/>
      <c r="O43" s="15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B43" s="33"/>
      <c r="AC43" s="33"/>
      <c r="AD43" s="33"/>
      <c r="AE43" s="33"/>
      <c r="AF43" s="33"/>
      <c r="AG43" s="29"/>
      <c r="AH43" s="29"/>
      <c r="AI43" s="29"/>
      <c r="AJ43" s="29"/>
      <c r="AK43" s="29"/>
      <c r="AL43" s="29"/>
      <c r="AQ43" s="33"/>
      <c r="AR43" s="33"/>
      <c r="AS43" s="33"/>
      <c r="AT43" s="33"/>
      <c r="AU43" s="33">
        <v>0.20566666666666666</v>
      </c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</row>
    <row r="44" spans="1:72">
      <c r="A44" s="2" t="s">
        <v>102</v>
      </c>
      <c r="B44" s="2">
        <v>4</v>
      </c>
      <c r="C44" t="s">
        <v>268</v>
      </c>
      <c r="D44" s="2" t="s">
        <v>225</v>
      </c>
      <c r="E44" s="2" t="s">
        <v>77</v>
      </c>
      <c r="F44" s="2" t="s">
        <v>49</v>
      </c>
      <c r="G44" s="25" t="s">
        <v>442</v>
      </c>
      <c r="H44" s="2" t="s">
        <v>52</v>
      </c>
      <c r="I44" s="5">
        <v>2.7E-2</v>
      </c>
      <c r="J44" s="24"/>
      <c r="N44" s="14"/>
      <c r="O44" s="15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B44" s="33"/>
      <c r="AC44" s="33"/>
      <c r="AD44" s="33"/>
      <c r="AE44" s="33"/>
      <c r="AF44" s="33"/>
      <c r="AG44" s="29"/>
      <c r="AH44" s="29"/>
      <c r="AI44" s="29"/>
      <c r="AJ44" s="29"/>
      <c r="AK44" s="29"/>
      <c r="AL44" s="29"/>
      <c r="AQ44" s="33"/>
      <c r="AR44" s="33"/>
      <c r="AS44" s="33"/>
      <c r="AT44" s="33"/>
      <c r="AU44" s="33">
        <v>6.6666666666666666E-2</v>
      </c>
    </row>
    <row r="45" spans="1:72">
      <c r="A45" s="2" t="s">
        <v>133</v>
      </c>
      <c r="B45" s="2">
        <v>3</v>
      </c>
      <c r="C45" t="s">
        <v>297</v>
      </c>
      <c r="D45" s="2" t="s">
        <v>225</v>
      </c>
      <c r="E45" s="2" t="s">
        <v>55</v>
      </c>
      <c r="F45" s="2" t="s">
        <v>56</v>
      </c>
      <c r="G45" s="25" t="s">
        <v>442</v>
      </c>
      <c r="H45" s="2" t="s">
        <v>52</v>
      </c>
      <c r="I45" s="5">
        <v>3.7999999999999999E-2</v>
      </c>
      <c r="J45" s="24"/>
      <c r="N45" s="14"/>
      <c r="O45" s="15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B45" s="33"/>
      <c r="AC45" s="33"/>
      <c r="AD45" s="33"/>
      <c r="AE45" s="33"/>
      <c r="AF45" s="33"/>
      <c r="AG45" s="29"/>
      <c r="AH45" s="29"/>
      <c r="AI45" s="29"/>
      <c r="AJ45" s="29"/>
      <c r="AK45" s="29"/>
      <c r="AL45" s="29"/>
      <c r="AQ45" s="33"/>
      <c r="AR45" s="33"/>
      <c r="AS45" s="33"/>
      <c r="AT45" s="33"/>
      <c r="AU45" s="33">
        <v>0.25385000000000002</v>
      </c>
    </row>
    <row r="46" spans="1:72">
      <c r="A46" s="2" t="s">
        <v>133</v>
      </c>
      <c r="B46" s="2">
        <v>3</v>
      </c>
      <c r="C46" t="s">
        <v>349</v>
      </c>
      <c r="D46" s="2" t="s">
        <v>225</v>
      </c>
      <c r="E46" s="2" t="s">
        <v>46</v>
      </c>
      <c r="F46" s="2" t="s">
        <v>49</v>
      </c>
      <c r="G46" s="2" t="s">
        <v>386</v>
      </c>
      <c r="H46" s="2" t="s">
        <v>72</v>
      </c>
      <c r="I46" s="5">
        <v>0.20100000000000001</v>
      </c>
      <c r="J46" s="24"/>
      <c r="N46" s="14"/>
      <c r="O46" s="15"/>
      <c r="AB46" s="33"/>
      <c r="AC46" s="33"/>
      <c r="AD46" s="33"/>
      <c r="AE46" s="33"/>
      <c r="AF46" s="33"/>
      <c r="AQ46" s="33"/>
      <c r="AR46" s="33"/>
      <c r="AS46" s="33"/>
      <c r="AT46" s="33"/>
      <c r="AU46" s="33">
        <v>2.0499999999999997E-2</v>
      </c>
    </row>
    <row r="47" spans="1:72">
      <c r="A47" s="2" t="s">
        <v>133</v>
      </c>
      <c r="B47" s="2">
        <v>3</v>
      </c>
      <c r="C47" t="s">
        <v>328</v>
      </c>
      <c r="D47" s="2" t="s">
        <v>225</v>
      </c>
      <c r="E47" s="2" t="s">
        <v>44</v>
      </c>
      <c r="F47" s="2" t="s">
        <v>49</v>
      </c>
      <c r="G47" s="2" t="s">
        <v>387</v>
      </c>
      <c r="H47" s="2" t="s">
        <v>72</v>
      </c>
      <c r="I47" s="5">
        <v>0.371</v>
      </c>
      <c r="J47" s="24"/>
      <c r="N47" s="14"/>
      <c r="O47" s="15"/>
      <c r="AB47" s="33"/>
      <c r="AC47" s="33"/>
      <c r="AD47" s="33"/>
      <c r="AE47" s="33"/>
      <c r="AF47" s="33"/>
      <c r="AQ47" s="33"/>
      <c r="AR47" s="33"/>
      <c r="AS47" s="33"/>
      <c r="AT47" s="33"/>
      <c r="AU47" s="33">
        <v>3.8000000000000006E-2</v>
      </c>
    </row>
    <row r="48" spans="1:72">
      <c r="A48" s="2" t="s">
        <v>99</v>
      </c>
      <c r="B48" s="2">
        <v>4</v>
      </c>
      <c r="C48" t="s">
        <v>277</v>
      </c>
      <c r="D48" s="2" t="s">
        <v>225</v>
      </c>
      <c r="E48" s="2" t="s">
        <v>55</v>
      </c>
      <c r="F48" s="2" t="s">
        <v>49</v>
      </c>
      <c r="G48" s="25" t="s">
        <v>442</v>
      </c>
      <c r="H48" s="2" t="s">
        <v>52</v>
      </c>
      <c r="I48" s="5">
        <v>1.7000000000000001E-2</v>
      </c>
      <c r="J48" s="24"/>
      <c r="N48" s="14"/>
      <c r="O48" s="15"/>
      <c r="AB48" s="33"/>
      <c r="AC48" s="33"/>
      <c r="AD48" s="33"/>
      <c r="AE48" s="33"/>
      <c r="AF48" s="34"/>
      <c r="AQ48" s="33"/>
      <c r="AR48" s="33"/>
      <c r="AS48" s="33"/>
      <c r="AT48" s="33"/>
      <c r="AU48" s="34"/>
    </row>
    <row r="49" spans="1:47">
      <c r="A49" s="2" t="s">
        <v>99</v>
      </c>
      <c r="B49" s="2">
        <v>4</v>
      </c>
      <c r="C49" t="s">
        <v>267</v>
      </c>
      <c r="D49" s="2" t="s">
        <v>225</v>
      </c>
      <c r="E49" s="2" t="s">
        <v>46</v>
      </c>
      <c r="F49" s="2" t="s">
        <v>49</v>
      </c>
      <c r="G49" s="2" t="s">
        <v>387</v>
      </c>
      <c r="H49" s="2" t="s">
        <v>72</v>
      </c>
      <c r="I49" s="5">
        <v>1.7000000000000001E-2</v>
      </c>
      <c r="J49" s="24"/>
      <c r="N49" s="14"/>
      <c r="O49" s="15"/>
      <c r="AA49" s="29"/>
      <c r="AB49" s="34"/>
      <c r="AC49" s="33"/>
      <c r="AD49" s="33"/>
      <c r="AE49" s="33"/>
      <c r="AF49" s="33"/>
      <c r="AP49" s="29"/>
      <c r="AQ49" s="33"/>
      <c r="AR49" s="34"/>
      <c r="AS49" s="33"/>
      <c r="AT49" s="33"/>
      <c r="AU49" s="33"/>
    </row>
    <row r="50" spans="1:47">
      <c r="A50" s="2" t="s">
        <v>99</v>
      </c>
      <c r="B50" s="2">
        <v>4</v>
      </c>
      <c r="C50" t="s">
        <v>265</v>
      </c>
      <c r="D50" s="2" t="s">
        <v>225</v>
      </c>
      <c r="E50" s="2" t="s">
        <v>44</v>
      </c>
      <c r="F50" s="2" t="s">
        <v>49</v>
      </c>
      <c r="G50" s="25" t="s">
        <v>442</v>
      </c>
      <c r="H50" s="2" t="s">
        <v>52</v>
      </c>
      <c r="I50" s="5">
        <v>3.1E-2</v>
      </c>
      <c r="J50" s="24"/>
      <c r="N50" s="11"/>
      <c r="O50" s="15"/>
      <c r="AB50" s="34"/>
      <c r="AC50" s="34"/>
      <c r="AD50" s="33"/>
      <c r="AE50" s="33"/>
      <c r="AF50" s="34"/>
      <c r="AQ50" s="33"/>
      <c r="AR50" s="34"/>
      <c r="AS50" s="34"/>
      <c r="AT50" s="33"/>
      <c r="AU50" s="34">
        <v>0.42400000000000004</v>
      </c>
    </row>
    <row r="51" spans="1:47">
      <c r="A51" s="2" t="s">
        <v>99</v>
      </c>
      <c r="B51" s="2">
        <v>4</v>
      </c>
      <c r="C51" t="s">
        <v>290</v>
      </c>
      <c r="D51" s="2" t="s">
        <v>225</v>
      </c>
      <c r="E51" s="2" t="s">
        <v>62</v>
      </c>
      <c r="F51" s="2" t="s">
        <v>56</v>
      </c>
      <c r="G51" s="2" t="s">
        <v>387</v>
      </c>
      <c r="H51" s="2" t="s">
        <v>72</v>
      </c>
      <c r="I51" s="5">
        <v>0.23499999999999999</v>
      </c>
      <c r="J51" s="24"/>
      <c r="N51" s="12"/>
      <c r="O51" s="15"/>
      <c r="AB51" s="33"/>
      <c r="AC51" s="33"/>
      <c r="AQ51" s="33"/>
      <c r="AR51" s="33"/>
    </row>
    <row r="52" spans="1:47">
      <c r="A52" s="2" t="s">
        <v>131</v>
      </c>
      <c r="B52" s="2">
        <v>5</v>
      </c>
      <c r="C52" t="s">
        <v>351</v>
      </c>
      <c r="D52" s="2" t="s">
        <v>225</v>
      </c>
      <c r="E52" s="2" t="s">
        <v>55</v>
      </c>
      <c r="F52" s="2" t="s">
        <v>156</v>
      </c>
      <c r="G52" s="2" t="s">
        <v>386</v>
      </c>
      <c r="H52" s="2" t="s">
        <v>72</v>
      </c>
      <c r="I52" s="5">
        <v>4.1799999999999997E-2</v>
      </c>
      <c r="J52" s="24"/>
      <c r="N52" s="14"/>
      <c r="O52" s="15"/>
    </row>
    <row r="53" spans="1:47">
      <c r="A53" s="2" t="s">
        <v>131</v>
      </c>
      <c r="B53" s="2">
        <v>5</v>
      </c>
      <c r="C53" t="s">
        <v>352</v>
      </c>
      <c r="D53" s="2" t="s">
        <v>225</v>
      </c>
      <c r="E53" s="2" t="s">
        <v>46</v>
      </c>
      <c r="F53" s="2" t="s">
        <v>49</v>
      </c>
      <c r="G53" s="2" t="s">
        <v>389</v>
      </c>
      <c r="H53" s="2" t="s">
        <v>72</v>
      </c>
      <c r="I53" s="5">
        <v>0.34200000000000003</v>
      </c>
      <c r="J53" s="24"/>
      <c r="N53" s="14"/>
      <c r="O53" s="15"/>
      <c r="AU53">
        <v>5</v>
      </c>
    </row>
    <row r="54" spans="1:47">
      <c r="A54" s="2" t="s">
        <v>131</v>
      </c>
      <c r="B54" s="2">
        <v>5</v>
      </c>
      <c r="C54" t="s">
        <v>308</v>
      </c>
      <c r="D54" s="2" t="s">
        <v>225</v>
      </c>
      <c r="E54" s="2" t="s">
        <v>44</v>
      </c>
      <c r="F54" s="2" t="s">
        <v>56</v>
      </c>
      <c r="G54" s="2" t="s">
        <v>387</v>
      </c>
      <c r="H54" s="2" t="s">
        <v>72</v>
      </c>
      <c r="I54" s="5">
        <v>8.7400000000000005E-2</v>
      </c>
      <c r="J54" s="24"/>
      <c r="N54" s="14"/>
      <c r="O54" s="15"/>
    </row>
    <row r="55" spans="1:47">
      <c r="A55" s="2" t="s">
        <v>131</v>
      </c>
      <c r="B55" s="2">
        <v>5</v>
      </c>
      <c r="C55" t="s">
        <v>353</v>
      </c>
      <c r="D55" s="2" t="s">
        <v>225</v>
      </c>
      <c r="E55" s="2" t="s">
        <v>62</v>
      </c>
      <c r="F55" s="2" t="s">
        <v>49</v>
      </c>
      <c r="G55" s="25" t="s">
        <v>389</v>
      </c>
      <c r="H55" s="2" t="s">
        <v>52</v>
      </c>
      <c r="I55" s="5">
        <v>9.0999999999999998E-2</v>
      </c>
      <c r="J55" s="24"/>
      <c r="N55" s="14"/>
      <c r="O55" s="15"/>
      <c r="AC55" s="33"/>
      <c r="AD55" s="33"/>
      <c r="AE55" s="35"/>
      <c r="AF55" s="33"/>
      <c r="AQ55" s="35"/>
      <c r="AS55" s="33"/>
      <c r="AT55" s="33"/>
      <c r="AU55" s="33">
        <v>8.7400000000000005E-2</v>
      </c>
    </row>
    <row r="56" spans="1:47">
      <c r="A56" s="2" t="s">
        <v>131</v>
      </c>
      <c r="B56" s="2">
        <v>5</v>
      </c>
      <c r="C56" t="s">
        <v>295</v>
      </c>
      <c r="D56" s="2" t="s">
        <v>225</v>
      </c>
      <c r="E56" s="2" t="s">
        <v>77</v>
      </c>
      <c r="F56" s="2" t="s">
        <v>49</v>
      </c>
      <c r="G56" s="25" t="s">
        <v>442</v>
      </c>
      <c r="H56" s="2" t="s">
        <v>52</v>
      </c>
      <c r="I56" s="5">
        <v>0.10340000000000001</v>
      </c>
      <c r="J56" s="24"/>
      <c r="N56" s="12"/>
      <c r="O56" s="15"/>
      <c r="AC56" s="33"/>
      <c r="AD56" s="33"/>
      <c r="AE56" s="35"/>
      <c r="AF56" s="33"/>
      <c r="AQ56" s="35"/>
      <c r="AS56" s="33"/>
      <c r="AT56" s="33"/>
      <c r="AU56" s="33">
        <v>4.2450000000000002E-2</v>
      </c>
    </row>
    <row r="57" spans="1:47">
      <c r="A57" s="2" t="s">
        <v>87</v>
      </c>
      <c r="B57" s="2">
        <v>1</v>
      </c>
      <c r="C57" t="s">
        <v>294</v>
      </c>
      <c r="D57" s="2" t="s">
        <v>225</v>
      </c>
      <c r="E57" s="2" t="s">
        <v>55</v>
      </c>
      <c r="F57" s="2" t="s">
        <v>49</v>
      </c>
      <c r="G57" s="25" t="s">
        <v>442</v>
      </c>
      <c r="H57" s="2" t="s">
        <v>52</v>
      </c>
      <c r="I57" s="5">
        <v>0.02</v>
      </c>
      <c r="J57" s="24"/>
      <c r="N57" s="14"/>
      <c r="O57" s="15"/>
      <c r="AB57" s="33"/>
      <c r="AC57" s="33"/>
      <c r="AD57" s="33"/>
      <c r="AE57" s="35"/>
      <c r="AF57" s="33"/>
      <c r="AQ57" s="35"/>
      <c r="AR57" s="33"/>
      <c r="AS57" s="33"/>
      <c r="AT57" s="33"/>
      <c r="AU57" s="33">
        <v>1.89E-2</v>
      </c>
    </row>
    <row r="58" spans="1:47">
      <c r="A58" s="2" t="s">
        <v>87</v>
      </c>
      <c r="B58" s="2">
        <v>1</v>
      </c>
      <c r="C58" t="s">
        <v>280</v>
      </c>
      <c r="D58" s="2" t="s">
        <v>225</v>
      </c>
      <c r="E58" s="2" t="s">
        <v>46</v>
      </c>
      <c r="F58" s="2" t="s">
        <v>49</v>
      </c>
      <c r="G58" s="25" t="s">
        <v>442</v>
      </c>
      <c r="H58" s="2" t="s">
        <v>52</v>
      </c>
      <c r="I58" s="5">
        <v>1.6E-2</v>
      </c>
      <c r="J58" s="24"/>
      <c r="N58" s="14"/>
      <c r="O58" s="15"/>
      <c r="AB58" s="33"/>
      <c r="AC58" s="33"/>
      <c r="AD58" s="33"/>
      <c r="AE58" s="35"/>
      <c r="AF58" s="33"/>
      <c r="AQ58" s="35"/>
      <c r="AR58" s="33"/>
      <c r="AS58" s="33"/>
      <c r="AT58" s="33"/>
      <c r="AU58" s="33">
        <v>0.40468730000000003</v>
      </c>
    </row>
    <row r="59" spans="1:47">
      <c r="A59" s="2" t="s">
        <v>87</v>
      </c>
      <c r="B59" s="2">
        <v>1</v>
      </c>
      <c r="C59" t="s">
        <v>254</v>
      </c>
      <c r="D59" s="2" t="s">
        <v>225</v>
      </c>
      <c r="E59" s="2" t="s">
        <v>44</v>
      </c>
      <c r="F59" s="2" t="s">
        <v>49</v>
      </c>
      <c r="G59" s="25" t="s">
        <v>442</v>
      </c>
      <c r="H59" s="2" t="s">
        <v>52</v>
      </c>
      <c r="I59" s="5">
        <v>9.7199999999999995E-2</v>
      </c>
      <c r="J59" s="24"/>
      <c r="N59" s="14"/>
      <c r="O59" s="15"/>
      <c r="AB59" s="33"/>
      <c r="AC59" s="33"/>
      <c r="AD59" s="33"/>
      <c r="AE59" s="35"/>
      <c r="AF59" s="33"/>
      <c r="AQ59" s="35"/>
      <c r="AR59" s="33"/>
      <c r="AS59" s="33"/>
      <c r="AT59" s="33"/>
      <c r="AU59" s="33">
        <v>8.6849999999999997E-2</v>
      </c>
    </row>
    <row r="60" spans="1:47">
      <c r="A60" s="2" t="s">
        <v>53</v>
      </c>
      <c r="B60" s="2">
        <v>3</v>
      </c>
      <c r="C60" t="s">
        <v>263</v>
      </c>
      <c r="D60" s="2" t="s">
        <v>225</v>
      </c>
      <c r="E60" s="2" t="s">
        <v>55</v>
      </c>
      <c r="F60" s="2" t="s">
        <v>56</v>
      </c>
      <c r="G60" s="25" t="s">
        <v>442</v>
      </c>
      <c r="H60" s="2" t="s">
        <v>52</v>
      </c>
      <c r="I60" s="5">
        <v>0.113</v>
      </c>
      <c r="J60" s="24"/>
      <c r="N60" s="14"/>
      <c r="O60" s="15"/>
      <c r="AB60" s="33"/>
      <c r="AC60" s="33"/>
      <c r="AD60" s="33"/>
      <c r="AE60" s="35"/>
      <c r="AF60" s="33"/>
      <c r="AQ60" s="35"/>
      <c r="AR60" s="33"/>
      <c r="AS60" s="33"/>
      <c r="AT60" s="33"/>
      <c r="AU60" s="33">
        <v>3.44E-2</v>
      </c>
    </row>
    <row r="61" spans="1:47">
      <c r="A61" s="2" t="s">
        <v>53</v>
      </c>
      <c r="B61" s="2">
        <v>3</v>
      </c>
      <c r="C61" t="s">
        <v>244</v>
      </c>
      <c r="D61" s="2" t="s">
        <v>225</v>
      </c>
      <c r="E61" s="2" t="s">
        <v>46</v>
      </c>
      <c r="F61" s="2" t="s">
        <v>49</v>
      </c>
      <c r="G61" s="25" t="s">
        <v>445</v>
      </c>
      <c r="H61" s="2" t="s">
        <v>52</v>
      </c>
      <c r="I61" s="5">
        <v>1.9E-2</v>
      </c>
      <c r="J61" s="24"/>
      <c r="N61" s="14"/>
      <c r="O61" s="15"/>
      <c r="AA61" s="29"/>
      <c r="AB61" s="33"/>
      <c r="AC61" s="33"/>
      <c r="AD61" s="33"/>
      <c r="AE61" s="35"/>
      <c r="AF61" s="33"/>
      <c r="AP61" s="29"/>
      <c r="AQ61" s="35"/>
      <c r="AR61" s="33"/>
      <c r="AS61" s="33"/>
      <c r="AT61" s="33"/>
      <c r="AU61" s="33">
        <v>0.17493333333333336</v>
      </c>
    </row>
    <row r="62" spans="1:47">
      <c r="A62" s="2" t="s">
        <v>53</v>
      </c>
      <c r="B62" s="2">
        <v>3</v>
      </c>
      <c r="C62" t="s">
        <v>260</v>
      </c>
      <c r="D62" s="2" t="s">
        <v>225</v>
      </c>
      <c r="E62" s="2" t="s">
        <v>44</v>
      </c>
      <c r="F62" s="2" t="s">
        <v>49</v>
      </c>
      <c r="G62" s="25" t="s">
        <v>442</v>
      </c>
      <c r="H62" s="2" t="s">
        <v>52</v>
      </c>
      <c r="I62" s="5">
        <v>4.7E-2</v>
      </c>
      <c r="J62" s="24"/>
      <c r="N62" s="14"/>
      <c r="O62" s="15"/>
      <c r="AB62" s="33"/>
      <c r="AC62" s="33"/>
      <c r="AD62" s="33"/>
      <c r="AR62" s="33"/>
      <c r="AS62" s="33"/>
      <c r="AT62" s="33"/>
    </row>
    <row r="63" spans="1:47">
      <c r="A63" s="2" t="s">
        <v>106</v>
      </c>
      <c r="B63" s="2">
        <v>3</v>
      </c>
      <c r="C63" t="s">
        <v>317</v>
      </c>
      <c r="D63" s="2" t="s">
        <v>226</v>
      </c>
      <c r="E63" s="2" t="s">
        <v>55</v>
      </c>
      <c r="F63" s="2" t="s">
        <v>56</v>
      </c>
      <c r="G63" s="2" t="s">
        <v>387</v>
      </c>
      <c r="H63" s="2" t="s">
        <v>72</v>
      </c>
      <c r="I63" s="5">
        <v>0.28799999999999998</v>
      </c>
      <c r="J63" s="5"/>
      <c r="N63" s="12"/>
      <c r="O63" s="15"/>
    </row>
    <row r="64" spans="1:47">
      <c r="A64" s="2" t="s">
        <v>106</v>
      </c>
      <c r="B64" s="2">
        <v>3</v>
      </c>
      <c r="C64" t="s">
        <v>273</v>
      </c>
      <c r="D64" s="2" t="s">
        <v>226</v>
      </c>
      <c r="E64" s="2" t="s">
        <v>46</v>
      </c>
      <c r="F64" s="2" t="s">
        <v>56</v>
      </c>
      <c r="G64" s="25" t="s">
        <v>387</v>
      </c>
      <c r="H64" s="2" t="s">
        <v>52</v>
      </c>
      <c r="I64" s="5">
        <v>5.7000000000000002E-2</v>
      </c>
      <c r="J64" s="5"/>
      <c r="N64" s="14"/>
      <c r="O64" s="15"/>
    </row>
    <row r="65" spans="1:52">
      <c r="A65" s="2" t="s">
        <v>106</v>
      </c>
      <c r="B65" s="2">
        <v>3</v>
      </c>
      <c r="C65" t="s">
        <v>354</v>
      </c>
      <c r="D65" s="2" t="s">
        <v>226</v>
      </c>
      <c r="E65" s="2" t="s">
        <v>44</v>
      </c>
      <c r="F65" s="2" t="s">
        <v>156</v>
      </c>
      <c r="G65" s="2" t="s">
        <v>157</v>
      </c>
      <c r="H65" s="2" t="s">
        <v>72</v>
      </c>
      <c r="I65" s="5">
        <v>0.254</v>
      </c>
      <c r="J65" s="5"/>
      <c r="N65" s="14"/>
      <c r="O65" s="15"/>
    </row>
    <row r="66" spans="1:52">
      <c r="A66" s="2" t="s">
        <v>106</v>
      </c>
      <c r="B66" s="2">
        <v>3</v>
      </c>
      <c r="C66" t="s">
        <v>272</v>
      </c>
      <c r="D66" s="2" t="s">
        <v>226</v>
      </c>
      <c r="E66" s="2" t="s">
        <v>62</v>
      </c>
      <c r="F66" s="2" t="s">
        <v>49</v>
      </c>
      <c r="G66" s="25" t="s">
        <v>442</v>
      </c>
      <c r="H66" s="2" t="s">
        <v>52</v>
      </c>
      <c r="I66" s="5">
        <v>0.114</v>
      </c>
      <c r="J66" s="5"/>
      <c r="N66" s="14"/>
      <c r="O66" s="15"/>
    </row>
    <row r="67" spans="1:52">
      <c r="A67" s="2" t="s">
        <v>106</v>
      </c>
      <c r="B67" s="2">
        <v>3</v>
      </c>
      <c r="C67" t="s">
        <v>355</v>
      </c>
      <c r="D67" s="2" t="s">
        <v>226</v>
      </c>
      <c r="E67" s="2" t="s">
        <v>77</v>
      </c>
      <c r="F67" s="2" t="s">
        <v>49</v>
      </c>
      <c r="G67" s="2" t="s">
        <v>389</v>
      </c>
      <c r="H67" s="2" t="s">
        <v>72</v>
      </c>
      <c r="I67" s="5">
        <v>8.4000000000000005E-2</v>
      </c>
      <c r="J67" s="5"/>
      <c r="N67" s="14"/>
      <c r="O67" s="15"/>
    </row>
    <row r="68" spans="1:52">
      <c r="A68" s="2" t="s">
        <v>116</v>
      </c>
      <c r="B68" s="2">
        <v>4</v>
      </c>
      <c r="C68" t="s">
        <v>284</v>
      </c>
      <c r="D68" s="2" t="s">
        <v>226</v>
      </c>
      <c r="E68" s="2" t="s">
        <v>55</v>
      </c>
      <c r="F68" s="2" t="s">
        <v>115</v>
      </c>
      <c r="G68" s="25" t="s">
        <v>442</v>
      </c>
      <c r="H68" s="2" t="s">
        <v>52</v>
      </c>
      <c r="I68" s="5">
        <v>0.15190000000000001</v>
      </c>
      <c r="J68" s="5"/>
      <c r="N68" s="12"/>
      <c r="O68" s="15"/>
    </row>
    <row r="69" spans="1:52">
      <c r="A69" s="2" t="s">
        <v>111</v>
      </c>
      <c r="B69" s="2">
        <v>4</v>
      </c>
      <c r="C69" t="s">
        <v>312</v>
      </c>
      <c r="D69" s="2" t="s">
        <v>226</v>
      </c>
      <c r="E69" s="2" t="s">
        <v>55</v>
      </c>
      <c r="F69" s="2" t="s">
        <v>56</v>
      </c>
      <c r="G69" s="25" t="s">
        <v>442</v>
      </c>
      <c r="H69" s="2" t="s">
        <v>52</v>
      </c>
      <c r="I69" s="5">
        <v>0.224</v>
      </c>
      <c r="J69" s="5"/>
      <c r="N69" s="14"/>
      <c r="O69" s="15"/>
    </row>
    <row r="70" spans="1:52">
      <c r="A70" s="2" t="s">
        <v>111</v>
      </c>
      <c r="B70" s="2">
        <v>4</v>
      </c>
      <c r="C70" t="s">
        <v>322</v>
      </c>
      <c r="D70" s="2" t="s">
        <v>226</v>
      </c>
      <c r="E70" s="2" t="s">
        <v>46</v>
      </c>
      <c r="F70" s="2" t="s">
        <v>56</v>
      </c>
      <c r="G70" s="2" t="s">
        <v>387</v>
      </c>
      <c r="H70" s="2" t="s">
        <v>72</v>
      </c>
      <c r="I70" s="5">
        <v>0.224</v>
      </c>
      <c r="J70" s="5"/>
      <c r="N70" s="14"/>
      <c r="O70" s="15"/>
    </row>
    <row r="71" spans="1:52">
      <c r="A71" s="2" t="s">
        <v>111</v>
      </c>
      <c r="B71" s="2">
        <v>4</v>
      </c>
      <c r="C71" t="s">
        <v>319</v>
      </c>
      <c r="D71" s="2" t="s">
        <v>226</v>
      </c>
      <c r="E71" s="2" t="s">
        <v>44</v>
      </c>
      <c r="F71" s="2" t="s">
        <v>156</v>
      </c>
      <c r="G71" s="2" t="s">
        <v>157</v>
      </c>
      <c r="H71" s="2" t="s">
        <v>72</v>
      </c>
      <c r="I71" s="5">
        <v>0.49</v>
      </c>
      <c r="J71" s="5"/>
      <c r="N71" s="14"/>
      <c r="O71" s="15"/>
    </row>
    <row r="72" spans="1:52">
      <c r="A72" s="2" t="s">
        <v>111</v>
      </c>
      <c r="B72" s="2">
        <v>4</v>
      </c>
      <c r="C72" t="s">
        <v>278</v>
      </c>
      <c r="D72" s="2" t="s">
        <v>226</v>
      </c>
      <c r="E72" s="2" t="s">
        <v>62</v>
      </c>
      <c r="F72" s="2" t="s">
        <v>49</v>
      </c>
      <c r="G72" s="2" t="s">
        <v>387</v>
      </c>
      <c r="H72" s="2" t="s">
        <v>72</v>
      </c>
      <c r="I72" s="5">
        <v>0.21</v>
      </c>
      <c r="J72" s="5"/>
      <c r="N72" s="14"/>
      <c r="O72" s="15"/>
    </row>
    <row r="73" spans="1:52">
      <c r="A73" s="2" t="s">
        <v>111</v>
      </c>
      <c r="B73" s="2">
        <v>4</v>
      </c>
      <c r="C73" t="s">
        <v>306</v>
      </c>
      <c r="D73" s="2" t="s">
        <v>226</v>
      </c>
      <c r="E73" s="2" t="s">
        <v>77</v>
      </c>
      <c r="F73" s="2" t="s">
        <v>49</v>
      </c>
      <c r="G73" s="2" t="s">
        <v>387</v>
      </c>
      <c r="H73" s="2" t="s">
        <v>72</v>
      </c>
      <c r="I73" s="5">
        <v>0.112</v>
      </c>
      <c r="J73" s="5"/>
      <c r="N73" s="14"/>
      <c r="O73" s="15"/>
    </row>
    <row r="74" spans="1:52">
      <c r="A74" s="2" t="s">
        <v>141</v>
      </c>
      <c r="B74" s="2">
        <v>2</v>
      </c>
      <c r="C74" t="s">
        <v>356</v>
      </c>
      <c r="D74" s="2" t="s">
        <v>226</v>
      </c>
      <c r="E74" s="2" t="s">
        <v>55</v>
      </c>
      <c r="F74" s="2" t="s">
        <v>49</v>
      </c>
      <c r="G74" s="2" t="s">
        <v>385</v>
      </c>
      <c r="H74" s="2" t="s">
        <v>72</v>
      </c>
      <c r="I74" s="5">
        <v>0.13650000000000001</v>
      </c>
      <c r="J74" s="5"/>
      <c r="N74" s="12"/>
      <c r="O74" s="15"/>
      <c r="AU74">
        <v>3</v>
      </c>
      <c r="AW74">
        <v>4</v>
      </c>
      <c r="AY74">
        <v>5</v>
      </c>
    </row>
    <row r="75" spans="1:52">
      <c r="A75" s="2" t="s">
        <v>141</v>
      </c>
      <c r="B75" s="2">
        <v>2</v>
      </c>
      <c r="C75" t="s">
        <v>303</v>
      </c>
      <c r="D75" s="2" t="s">
        <v>226</v>
      </c>
      <c r="E75" s="2" t="s">
        <v>46</v>
      </c>
      <c r="F75" s="2" t="s">
        <v>115</v>
      </c>
      <c r="G75" s="2" t="s">
        <v>387</v>
      </c>
      <c r="H75" s="2" t="s">
        <v>72</v>
      </c>
      <c r="I75" s="5">
        <v>0.35880000000000001</v>
      </c>
      <c r="J75" s="5"/>
      <c r="N75" s="14"/>
      <c r="O75" s="15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Q75" s="33"/>
      <c r="AR75" s="33"/>
      <c r="AS75" s="33"/>
      <c r="AT75" s="33"/>
      <c r="AU75" s="33">
        <v>0.13650000000000001</v>
      </c>
      <c r="AV75" s="33"/>
      <c r="AW75" s="33">
        <v>9.0090000000000003E-2</v>
      </c>
      <c r="AX75" s="33"/>
      <c r="AY75" s="33">
        <v>6.5800000000000011E-2</v>
      </c>
      <c r="AZ75" s="33">
        <v>3.0318970958790808E-2</v>
      </c>
    </row>
    <row r="76" spans="1:52">
      <c r="A76" s="2" t="s">
        <v>141</v>
      </c>
      <c r="B76" s="2">
        <v>2</v>
      </c>
      <c r="C76" t="s">
        <v>302</v>
      </c>
      <c r="D76" s="2" t="s">
        <v>226</v>
      </c>
      <c r="E76" s="2" t="s">
        <v>44</v>
      </c>
      <c r="F76" s="2" t="s">
        <v>49</v>
      </c>
      <c r="G76" s="2" t="s">
        <v>387</v>
      </c>
      <c r="H76" s="2" t="s">
        <v>72</v>
      </c>
      <c r="I76" s="5">
        <v>0.60840000000000005</v>
      </c>
      <c r="J76" s="5"/>
      <c r="N76" s="14"/>
      <c r="O76" s="15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Q76" s="33"/>
      <c r="AR76" s="33"/>
      <c r="AS76" s="33"/>
      <c r="AT76" s="33"/>
      <c r="AU76" s="33">
        <v>0.32529999999999998</v>
      </c>
      <c r="AV76" s="33">
        <v>0.10464369705497484</v>
      </c>
      <c r="AW76" s="33">
        <v>0.33763750000000003</v>
      </c>
      <c r="AX76" s="33">
        <v>0.16442161427130958</v>
      </c>
      <c r="AY76" s="33">
        <v>0.20566666666666666</v>
      </c>
      <c r="AZ76" s="33">
        <v>4.2435572080246321E-2</v>
      </c>
    </row>
    <row r="77" spans="1:52">
      <c r="A77" s="2" t="s">
        <v>120</v>
      </c>
      <c r="B77" s="2">
        <v>5</v>
      </c>
      <c r="C77" t="s">
        <v>357</v>
      </c>
      <c r="D77" s="2" t="s">
        <v>226</v>
      </c>
      <c r="E77" s="2" t="s">
        <v>55</v>
      </c>
      <c r="F77" s="2" t="s">
        <v>186</v>
      </c>
      <c r="G77" s="2" t="s">
        <v>381</v>
      </c>
      <c r="H77" s="2" t="s">
        <v>186</v>
      </c>
      <c r="I77" s="5">
        <v>0.108</v>
      </c>
      <c r="J77" s="5"/>
      <c r="N77" s="14"/>
      <c r="O77" s="15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Q77" s="33"/>
      <c r="AR77" s="33"/>
      <c r="AS77" s="33"/>
      <c r="AT77" s="33"/>
      <c r="AU77" s="33"/>
      <c r="AV77" s="33"/>
      <c r="AW77" s="33">
        <v>6.6600000000000006E-2</v>
      </c>
      <c r="AX77" s="33"/>
      <c r="AY77" s="33">
        <v>6.6666666666666666E-2</v>
      </c>
      <c r="AZ77" s="33">
        <v>2.3182848065853415E-2</v>
      </c>
    </row>
    <row r="78" spans="1:52">
      <c r="A78" s="2" t="s">
        <v>120</v>
      </c>
      <c r="B78" s="2">
        <v>5</v>
      </c>
      <c r="C78" t="s">
        <v>358</v>
      </c>
      <c r="D78" s="2" t="s">
        <v>226</v>
      </c>
      <c r="E78" s="2" t="s">
        <v>46</v>
      </c>
      <c r="F78" s="2" t="s">
        <v>156</v>
      </c>
      <c r="G78" s="25" t="s">
        <v>385</v>
      </c>
      <c r="H78" s="2" t="s">
        <v>52</v>
      </c>
      <c r="I78" s="5">
        <v>0.126</v>
      </c>
      <c r="J78" s="5"/>
      <c r="N78" s="14"/>
      <c r="O78" s="15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Q78" s="33"/>
      <c r="AR78" s="33"/>
      <c r="AS78" s="33"/>
      <c r="AT78" s="33"/>
      <c r="AU78" s="33"/>
      <c r="AV78" s="33"/>
      <c r="AW78" s="33"/>
      <c r="AX78" s="33"/>
      <c r="AY78" s="33">
        <v>0.25385000000000002</v>
      </c>
      <c r="AZ78" s="33">
        <v>0.14584999999999995</v>
      </c>
    </row>
    <row r="79" spans="1:52">
      <c r="A79" s="2" t="s">
        <v>120</v>
      </c>
      <c r="B79" s="2">
        <v>5</v>
      </c>
      <c r="C79" t="s">
        <v>359</v>
      </c>
      <c r="D79" s="2" t="s">
        <v>226</v>
      </c>
      <c r="E79" s="2" t="s">
        <v>44</v>
      </c>
      <c r="F79" s="2" t="s">
        <v>49</v>
      </c>
      <c r="G79" s="2" t="s">
        <v>385</v>
      </c>
      <c r="H79" s="2" t="s">
        <v>51</v>
      </c>
      <c r="I79" s="5">
        <v>2.9399999999999999E-2</v>
      </c>
      <c r="J79" s="5"/>
      <c r="N79" s="14"/>
      <c r="O79" s="15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Q79" s="33"/>
      <c r="AR79" s="33"/>
      <c r="AS79" s="33"/>
      <c r="AT79" s="33"/>
      <c r="AU79" s="33">
        <v>0.16400000000000001</v>
      </c>
      <c r="AV79" s="33"/>
      <c r="AW79" s="33">
        <v>2.7400000000000001E-2</v>
      </c>
      <c r="AX79" s="33">
        <v>1.7399999999999992E-2</v>
      </c>
      <c r="AY79" s="33">
        <v>2.0499999999999997E-2</v>
      </c>
      <c r="AZ79" s="33">
        <v>5.5000000000000049E-3</v>
      </c>
    </row>
    <row r="80" spans="1:52">
      <c r="A80" s="2" t="s">
        <v>120</v>
      </c>
      <c r="B80" s="2">
        <v>5</v>
      </c>
      <c r="C80" t="s">
        <v>309</v>
      </c>
      <c r="D80" s="2" t="s">
        <v>226</v>
      </c>
      <c r="E80" s="2" t="s">
        <v>62</v>
      </c>
      <c r="F80" s="2" t="s">
        <v>56</v>
      </c>
      <c r="G80" s="2" t="s">
        <v>387</v>
      </c>
      <c r="H80" s="2" t="s">
        <v>72</v>
      </c>
      <c r="I80" s="5">
        <v>0.13200000000000001</v>
      </c>
      <c r="J80" s="5"/>
      <c r="N80" s="14"/>
      <c r="O80" s="15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Q80" s="33"/>
      <c r="AR80" s="33"/>
      <c r="AS80" s="33"/>
      <c r="AT80" s="33"/>
      <c r="AU80" s="33">
        <v>8.8749999999999996E-2</v>
      </c>
      <c r="AV80" s="33">
        <v>1.5739414432140317E-2</v>
      </c>
      <c r="AW80" s="33">
        <v>0.13977500000000001</v>
      </c>
      <c r="AX80" s="33">
        <v>3.7751520388809044E-2</v>
      </c>
      <c r="AY80" s="33">
        <v>3.8000000000000006E-2</v>
      </c>
      <c r="AZ80" s="33">
        <v>2.4815989469157446E-2</v>
      </c>
    </row>
    <row r="81" spans="1:52">
      <c r="A81" s="2" t="s">
        <v>120</v>
      </c>
      <c r="B81" s="2">
        <v>5</v>
      </c>
      <c r="C81" t="s">
        <v>360</v>
      </c>
      <c r="D81" s="2" t="s">
        <v>226</v>
      </c>
      <c r="E81" s="2" t="s">
        <v>77</v>
      </c>
      <c r="F81" s="2" t="s">
        <v>156</v>
      </c>
      <c r="G81" s="2" t="s">
        <v>157</v>
      </c>
      <c r="H81" s="2" t="s">
        <v>72</v>
      </c>
      <c r="I81" s="5">
        <v>0.46100000000000002</v>
      </c>
      <c r="J81" s="5"/>
      <c r="N81" s="14"/>
      <c r="O81" s="15"/>
      <c r="AB81" s="33"/>
      <c r="AC81" s="33"/>
      <c r="AD81" s="33"/>
      <c r="AE81" s="33"/>
      <c r="AF81" s="33"/>
      <c r="AG81" s="33"/>
      <c r="AH81" s="33"/>
      <c r="AI81" s="33"/>
      <c r="AJ81" s="34"/>
      <c r="AK81" s="34"/>
      <c r="AQ81" s="33"/>
      <c r="AR81" s="33"/>
      <c r="AS81" s="33"/>
      <c r="AT81" s="33"/>
      <c r="AU81" s="33"/>
      <c r="AV81" s="33"/>
      <c r="AW81" s="33"/>
      <c r="AX81" s="33"/>
      <c r="AY81" s="34"/>
      <c r="AZ81" s="34"/>
    </row>
    <row r="82" spans="1:52">
      <c r="A82" s="2" t="s">
        <v>120</v>
      </c>
      <c r="B82" s="2">
        <v>5</v>
      </c>
      <c r="C82" t="s">
        <v>301</v>
      </c>
      <c r="D82" s="2" t="s">
        <v>226</v>
      </c>
      <c r="E82" s="2" t="s">
        <v>100</v>
      </c>
      <c r="F82" s="2" t="s">
        <v>56</v>
      </c>
      <c r="G82" s="25" t="s">
        <v>442</v>
      </c>
      <c r="H82" s="2" t="s">
        <v>52</v>
      </c>
      <c r="I82" s="5">
        <v>0.112</v>
      </c>
      <c r="J82" s="5"/>
      <c r="N82" s="11"/>
      <c r="O82" s="15"/>
      <c r="AA82" s="29"/>
      <c r="AB82" s="34"/>
      <c r="AC82" s="33"/>
      <c r="AD82" s="33"/>
      <c r="AE82" s="33"/>
      <c r="AF82" s="33"/>
      <c r="AG82" s="34"/>
      <c r="AH82" s="33"/>
      <c r="AI82" s="34"/>
      <c r="AJ82" s="33"/>
      <c r="AK82" s="33"/>
      <c r="AP82" s="29"/>
      <c r="AQ82" s="33"/>
      <c r="AR82" s="34"/>
      <c r="AS82" s="34"/>
      <c r="AT82" s="33"/>
      <c r="AU82" s="33"/>
      <c r="AV82" s="33"/>
      <c r="AW82" s="33">
        <v>8.4000000000000005E-2</v>
      </c>
      <c r="AX82" s="34"/>
      <c r="AY82" s="33"/>
      <c r="AZ82" s="33"/>
    </row>
    <row r="83" spans="1:52">
      <c r="A83" s="2" t="s">
        <v>120</v>
      </c>
      <c r="B83" s="2">
        <v>5</v>
      </c>
      <c r="C83" t="s">
        <v>361</v>
      </c>
      <c r="D83" s="2" t="s">
        <v>226</v>
      </c>
      <c r="E83" s="2" t="s">
        <v>113</v>
      </c>
      <c r="F83" s="2" t="s">
        <v>186</v>
      </c>
      <c r="G83" s="2" t="s">
        <v>381</v>
      </c>
      <c r="H83" s="2" t="s">
        <v>186</v>
      </c>
      <c r="I83" s="5">
        <v>0.3997</v>
      </c>
      <c r="J83" s="5"/>
      <c r="N83" s="12"/>
      <c r="O83" s="15"/>
      <c r="AB83" s="34"/>
      <c r="AC83" s="34"/>
      <c r="AD83" s="34"/>
      <c r="AE83" s="34"/>
      <c r="AF83" s="33"/>
      <c r="AG83" s="34"/>
      <c r="AH83" s="33"/>
      <c r="AI83" s="33"/>
      <c r="AJ83" s="34"/>
      <c r="AK83" s="34"/>
      <c r="AQ83" s="33"/>
      <c r="AR83" s="33"/>
      <c r="AS83" s="34"/>
      <c r="AT83" s="34"/>
      <c r="AU83" s="34"/>
      <c r="AV83" s="34"/>
      <c r="AW83" s="33">
        <v>0.18251000000000001</v>
      </c>
      <c r="AX83" s="34">
        <v>7.148999999999997E-2</v>
      </c>
      <c r="AY83" s="34">
        <v>0.42400000000000004</v>
      </c>
      <c r="AZ83" s="34">
        <v>3.6999999999999374E-2</v>
      </c>
    </row>
    <row r="84" spans="1:52">
      <c r="A84" s="2" t="s">
        <v>120</v>
      </c>
      <c r="B84" s="2">
        <v>5</v>
      </c>
      <c r="C84" t="s">
        <v>286</v>
      </c>
      <c r="D84" s="2" t="s">
        <v>226</v>
      </c>
      <c r="E84" s="2" t="s">
        <v>119</v>
      </c>
      <c r="F84" s="2" t="s">
        <v>49</v>
      </c>
      <c r="G84" s="2" t="s">
        <v>387</v>
      </c>
      <c r="H84" s="2" t="s">
        <v>72</v>
      </c>
      <c r="I84" s="5">
        <v>0.20599999999999999</v>
      </c>
      <c r="J84" s="5"/>
      <c r="N84" s="14"/>
      <c r="O84" s="15"/>
      <c r="AB84" s="33"/>
      <c r="AC84" s="33"/>
      <c r="AD84" s="33"/>
      <c r="AS84" s="33"/>
      <c r="AT84" s="33"/>
      <c r="AU84" s="33"/>
    </row>
    <row r="85" spans="1:52">
      <c r="A85" s="2" t="s">
        <v>94</v>
      </c>
      <c r="B85" s="2">
        <v>3</v>
      </c>
      <c r="C85" t="s">
        <v>259</v>
      </c>
      <c r="D85" s="2" t="s">
        <v>226</v>
      </c>
      <c r="E85" s="2" t="s">
        <v>55</v>
      </c>
      <c r="F85" s="2" t="s">
        <v>56</v>
      </c>
      <c r="G85" s="25" t="s">
        <v>442</v>
      </c>
      <c r="H85" s="2" t="s">
        <v>52</v>
      </c>
      <c r="I85" s="5">
        <v>0.12429999999999999</v>
      </c>
      <c r="J85" s="5"/>
      <c r="N85" s="11"/>
      <c r="O85" s="15"/>
    </row>
    <row r="86" spans="1:52">
      <c r="A86" s="2" t="s">
        <v>94</v>
      </c>
      <c r="B86" s="2">
        <v>3</v>
      </c>
      <c r="C86" t="s">
        <v>316</v>
      </c>
      <c r="D86" s="2" t="s">
        <v>226</v>
      </c>
      <c r="E86" s="2" t="s">
        <v>46</v>
      </c>
      <c r="F86" s="2" t="s">
        <v>49</v>
      </c>
      <c r="G86" s="2" t="s">
        <v>388</v>
      </c>
      <c r="H86" s="2" t="s">
        <v>72</v>
      </c>
      <c r="I86" s="5">
        <v>4.48E-2</v>
      </c>
      <c r="J86" s="5"/>
      <c r="AU86">
        <v>3</v>
      </c>
      <c r="AW86">
        <v>4</v>
      </c>
      <c r="AY86">
        <v>5</v>
      </c>
    </row>
    <row r="87" spans="1:52">
      <c r="A87" s="2" t="s">
        <v>94</v>
      </c>
      <c r="B87" s="2">
        <v>3</v>
      </c>
      <c r="C87" t="s">
        <v>331</v>
      </c>
      <c r="D87" s="2" t="s">
        <v>226</v>
      </c>
      <c r="E87" s="2" t="s">
        <v>44</v>
      </c>
      <c r="F87" s="2" t="s">
        <v>56</v>
      </c>
      <c r="G87" s="2" t="s">
        <v>388</v>
      </c>
      <c r="H87" s="2" t="s">
        <v>72</v>
      </c>
      <c r="I87" s="5">
        <v>0.01</v>
      </c>
      <c r="J87" s="5"/>
    </row>
    <row r="88" spans="1:52">
      <c r="A88" s="2" t="s">
        <v>118</v>
      </c>
      <c r="B88" s="2">
        <v>5</v>
      </c>
      <c r="C88" t="s">
        <v>330</v>
      </c>
      <c r="D88" s="2" t="s">
        <v>226</v>
      </c>
      <c r="E88" s="2" t="s">
        <v>55</v>
      </c>
      <c r="F88" s="2" t="s">
        <v>49</v>
      </c>
      <c r="G88" s="2" t="s">
        <v>388</v>
      </c>
      <c r="H88" s="2" t="s">
        <v>72</v>
      </c>
      <c r="I88" s="5">
        <v>1.4999999999999999E-2</v>
      </c>
      <c r="J88" s="5"/>
      <c r="AD88" s="33"/>
      <c r="AE88" s="33"/>
      <c r="AF88" s="33"/>
      <c r="AG88" s="33"/>
      <c r="AH88" s="35"/>
      <c r="AI88" s="33"/>
      <c r="AJ88" s="33"/>
      <c r="AK88" s="33"/>
      <c r="AQ88" s="35"/>
      <c r="AR88" s="33"/>
      <c r="AU88" s="33">
        <v>4.3199999999999995E-2</v>
      </c>
      <c r="AV88" s="33">
        <v>1.2472903965529983E-2</v>
      </c>
      <c r="AW88" s="33">
        <v>0.371</v>
      </c>
      <c r="AX88" s="33"/>
      <c r="AY88" s="33">
        <v>8.7400000000000005E-2</v>
      </c>
      <c r="AZ88" s="33"/>
    </row>
    <row r="89" spans="1:52">
      <c r="A89" s="2" t="s">
        <v>118</v>
      </c>
      <c r="B89" s="2">
        <v>5</v>
      </c>
      <c r="C89" t="s">
        <v>325</v>
      </c>
      <c r="D89" s="2" t="s">
        <v>226</v>
      </c>
      <c r="E89" s="2" t="s">
        <v>46</v>
      </c>
      <c r="F89" s="2" t="s">
        <v>49</v>
      </c>
      <c r="G89" s="2" t="s">
        <v>388</v>
      </c>
      <c r="H89" s="2" t="s">
        <v>72</v>
      </c>
      <c r="I89" s="5">
        <v>2.5999999999999999E-2</v>
      </c>
      <c r="J89" s="5"/>
      <c r="AD89" s="33"/>
      <c r="AE89" s="33"/>
      <c r="AF89" s="33"/>
      <c r="AG89" s="33"/>
      <c r="AH89" s="35"/>
      <c r="AI89" s="33"/>
      <c r="AJ89" s="33"/>
      <c r="AK89" s="33"/>
      <c r="AQ89" s="35"/>
      <c r="AR89" s="33"/>
      <c r="AU89" s="33">
        <v>1.7000000000000001E-2</v>
      </c>
      <c r="AV89" s="33"/>
      <c r="AW89" s="33">
        <v>1.9E-2</v>
      </c>
      <c r="AX89" s="33"/>
      <c r="AY89" s="33">
        <v>4.2450000000000002E-2</v>
      </c>
      <c r="AZ89" s="33">
        <v>2.3550000000000001E-2</v>
      </c>
    </row>
    <row r="90" spans="1:52">
      <c r="A90" s="2" t="s">
        <v>118</v>
      </c>
      <c r="B90" s="2">
        <v>5</v>
      </c>
      <c r="C90" t="s">
        <v>323</v>
      </c>
      <c r="D90" s="2" t="s">
        <v>226</v>
      </c>
      <c r="E90" s="2" t="s">
        <v>44</v>
      </c>
      <c r="F90" s="2" t="s">
        <v>49</v>
      </c>
      <c r="G90" s="2" t="s">
        <v>387</v>
      </c>
      <c r="H90" s="2" t="s">
        <v>72</v>
      </c>
      <c r="I90" s="5">
        <v>0.27900000000000003</v>
      </c>
      <c r="J90" s="5"/>
      <c r="AB90" s="33"/>
      <c r="AC90" s="33"/>
      <c r="AD90" s="33"/>
      <c r="AE90" s="33"/>
      <c r="AF90" s="33"/>
      <c r="AG90" s="33"/>
      <c r="AH90" s="35"/>
      <c r="AI90" s="33"/>
      <c r="AJ90" s="33"/>
      <c r="AK90" s="33"/>
      <c r="AQ90" s="35"/>
      <c r="AR90" s="33"/>
      <c r="AS90" s="33"/>
      <c r="AT90" s="33"/>
      <c r="AU90" s="33">
        <v>3.6999999999999998E-2</v>
      </c>
      <c r="AV90" s="33">
        <v>1.0000000000000664E-3</v>
      </c>
      <c r="AW90" s="33"/>
      <c r="AX90" s="33"/>
      <c r="AY90" s="33">
        <v>1.89E-2</v>
      </c>
      <c r="AZ90" s="33"/>
    </row>
    <row r="91" spans="1:52">
      <c r="A91" s="2" t="s">
        <v>118</v>
      </c>
      <c r="B91" s="2">
        <v>5</v>
      </c>
      <c r="C91" t="s">
        <v>362</v>
      </c>
      <c r="D91" s="2" t="s">
        <v>226</v>
      </c>
      <c r="E91" s="2" t="s">
        <v>62</v>
      </c>
      <c r="F91" s="2" t="s">
        <v>156</v>
      </c>
      <c r="G91" s="2" t="s">
        <v>157</v>
      </c>
      <c r="H91" s="2" t="s">
        <v>72</v>
      </c>
      <c r="I91" s="5">
        <v>0.38700000000000001</v>
      </c>
      <c r="J91" s="5"/>
      <c r="AB91" s="33"/>
      <c r="AC91" s="33"/>
      <c r="AD91" s="33"/>
      <c r="AE91" s="33"/>
      <c r="AF91" s="33"/>
      <c r="AG91" s="33"/>
      <c r="AH91" s="35"/>
      <c r="AI91" s="33"/>
      <c r="AJ91" s="33"/>
      <c r="AK91" s="33"/>
      <c r="AQ91" s="35"/>
      <c r="AR91" s="33"/>
      <c r="AS91" s="33"/>
      <c r="AT91" s="33"/>
      <c r="AU91" s="33">
        <v>1.4500000000000001E-2</v>
      </c>
      <c r="AV91" s="33"/>
      <c r="AW91" s="33"/>
      <c r="AX91" s="33"/>
      <c r="AY91" s="33">
        <v>0.40468730000000003</v>
      </c>
      <c r="AZ91" s="33"/>
    </row>
    <row r="92" spans="1:52">
      <c r="A92" s="2" t="s">
        <v>118</v>
      </c>
      <c r="B92" s="2">
        <v>5</v>
      </c>
      <c r="C92" t="s">
        <v>285</v>
      </c>
      <c r="D92" s="2" t="s">
        <v>226</v>
      </c>
      <c r="E92" s="2" t="s">
        <v>77</v>
      </c>
      <c r="F92" s="2" t="s">
        <v>49</v>
      </c>
      <c r="G92" s="25" t="s">
        <v>445</v>
      </c>
      <c r="H92" s="2" t="s">
        <v>52</v>
      </c>
      <c r="I92" s="5">
        <v>0.10199999999999999</v>
      </c>
      <c r="J92" s="5"/>
      <c r="AB92" s="33"/>
      <c r="AC92" s="33"/>
      <c r="AD92" s="33"/>
      <c r="AE92" s="33"/>
      <c r="AF92" s="33"/>
      <c r="AG92" s="33"/>
      <c r="AH92" s="35"/>
      <c r="AI92" s="33"/>
      <c r="AJ92" s="33"/>
      <c r="AK92" s="33"/>
      <c r="AQ92" s="35"/>
      <c r="AR92" s="33"/>
      <c r="AS92" s="33"/>
      <c r="AT92" s="33"/>
      <c r="AU92" s="33">
        <v>6.9783333333333322E-2</v>
      </c>
      <c r="AV92" s="33">
        <v>2.4991337388071983E-2</v>
      </c>
      <c r="AW92" s="33">
        <v>5.5199999999999992E-2</v>
      </c>
      <c r="AX92" s="33">
        <v>1.4595889832415157E-2</v>
      </c>
      <c r="AY92" s="33">
        <v>8.6849999999999997E-2</v>
      </c>
      <c r="AZ92" s="33">
        <v>7.8202195195105247E-3</v>
      </c>
    </row>
    <row r="93" spans="1:52">
      <c r="A93" s="2" t="s">
        <v>118</v>
      </c>
      <c r="B93" s="2">
        <v>5</v>
      </c>
      <c r="C93" t="s">
        <v>363</v>
      </c>
      <c r="D93" s="2" t="s">
        <v>226</v>
      </c>
      <c r="E93" s="2" t="s">
        <v>100</v>
      </c>
      <c r="F93" s="2" t="s">
        <v>49</v>
      </c>
      <c r="G93" s="2" t="s">
        <v>385</v>
      </c>
      <c r="H93" s="2" t="s">
        <v>72</v>
      </c>
      <c r="I93" s="5">
        <v>4.2000000000000003E-2</v>
      </c>
      <c r="J93" s="5"/>
      <c r="AB93" s="33"/>
      <c r="AC93" s="33"/>
      <c r="AD93" s="33"/>
      <c r="AE93" s="33"/>
      <c r="AF93" s="33"/>
      <c r="AG93" s="33"/>
      <c r="AH93" s="35"/>
      <c r="AI93" s="33"/>
      <c r="AJ93" s="33"/>
      <c r="AK93" s="33"/>
      <c r="AQ93" s="35"/>
      <c r="AR93" s="33"/>
      <c r="AS93" s="33"/>
      <c r="AT93" s="33"/>
      <c r="AU93" s="33"/>
      <c r="AV93" s="33"/>
      <c r="AW93" s="33">
        <v>0.20100000000000001</v>
      </c>
      <c r="AX93" s="33"/>
      <c r="AY93" s="33">
        <v>3.44E-2</v>
      </c>
      <c r="AZ93" s="33">
        <v>7.3999999999999891E-3</v>
      </c>
    </row>
    <row r="94" spans="1:52">
      <c r="A94" s="2" t="s">
        <v>151</v>
      </c>
      <c r="B94" s="2">
        <v>1</v>
      </c>
      <c r="C94" t="s">
        <v>313</v>
      </c>
      <c r="D94" s="2" t="s">
        <v>226</v>
      </c>
      <c r="E94" s="2" t="s">
        <v>55</v>
      </c>
      <c r="F94" s="2" t="s">
        <v>56</v>
      </c>
      <c r="G94" s="2" t="s">
        <v>387</v>
      </c>
      <c r="H94" s="2" t="s">
        <v>72</v>
      </c>
      <c r="I94" s="5">
        <v>0.19500000000000001</v>
      </c>
      <c r="J94" s="5"/>
      <c r="AA94" s="29"/>
      <c r="AB94" s="33"/>
      <c r="AC94" s="33"/>
      <c r="AD94" s="33"/>
      <c r="AE94" s="33"/>
      <c r="AF94" s="33"/>
      <c r="AG94" s="33"/>
      <c r="AH94" s="35"/>
      <c r="AI94" s="33"/>
      <c r="AJ94" s="33"/>
      <c r="AK94" s="33"/>
      <c r="AP94" s="29"/>
      <c r="AQ94" s="35"/>
      <c r="AR94" s="33"/>
      <c r="AS94" s="33"/>
      <c r="AT94" s="33"/>
      <c r="AU94" s="33">
        <v>6.5600000000000006E-2</v>
      </c>
      <c r="AV94" s="33"/>
      <c r="AW94" s="33"/>
      <c r="AX94" s="33"/>
      <c r="AY94" s="33">
        <v>0.17493333333333336</v>
      </c>
      <c r="AZ94" s="33">
        <v>8.353365256656213E-2</v>
      </c>
    </row>
    <row r="95" spans="1:52">
      <c r="A95" s="2" t="s">
        <v>151</v>
      </c>
      <c r="B95" s="2">
        <v>1</v>
      </c>
      <c r="C95" t="s">
        <v>364</v>
      </c>
      <c r="D95" s="2" t="s">
        <v>226</v>
      </c>
      <c r="E95" s="2" t="s">
        <v>46</v>
      </c>
      <c r="F95" s="2" t="s">
        <v>156</v>
      </c>
      <c r="G95" s="2" t="s">
        <v>157</v>
      </c>
      <c r="H95" s="2" t="s">
        <v>72</v>
      </c>
      <c r="I95" s="5">
        <v>1.1659999999999999</v>
      </c>
      <c r="J95" s="5"/>
      <c r="AB95" s="33"/>
      <c r="AC95" s="33"/>
      <c r="AD95" s="33"/>
      <c r="AE95" s="33"/>
      <c r="AF95" s="33"/>
      <c r="AG95" s="33"/>
      <c r="AQ95" s="33"/>
      <c r="AR95" s="33"/>
      <c r="AS95" s="33"/>
      <c r="AT95" s="33"/>
      <c r="AU95" s="33"/>
      <c r="AV95" s="33"/>
      <c r="AW95" s="33"/>
      <c r="AX95" s="33"/>
    </row>
    <row r="96" spans="1:52" s="29" customFormat="1">
      <c r="A96" s="2" t="s">
        <v>107</v>
      </c>
      <c r="B96" s="2">
        <v>2</v>
      </c>
      <c r="C96" s="29" t="s">
        <v>274</v>
      </c>
      <c r="D96" s="2" t="s">
        <v>226</v>
      </c>
      <c r="E96" s="2" t="s">
        <v>55</v>
      </c>
      <c r="F96" s="2" t="s">
        <v>49</v>
      </c>
      <c r="G96" s="2" t="s">
        <v>442</v>
      </c>
      <c r="H96" s="2" t="s">
        <v>72</v>
      </c>
      <c r="I96" s="5">
        <v>8.5000000000000006E-2</v>
      </c>
      <c r="J96" s="5"/>
      <c r="N96"/>
      <c r="O96"/>
      <c r="AA96"/>
      <c r="AB96"/>
      <c r="AC96"/>
      <c r="AD96"/>
      <c r="AE96"/>
      <c r="AF96"/>
      <c r="AG96"/>
      <c r="AH96"/>
      <c r="AI96"/>
    </row>
    <row r="97" spans="1:35">
      <c r="A97" s="2" t="s">
        <v>68</v>
      </c>
      <c r="B97" s="2">
        <v>2</v>
      </c>
      <c r="C97" t="s">
        <v>247</v>
      </c>
      <c r="D97" s="2" t="s">
        <v>226</v>
      </c>
      <c r="E97" s="2" t="s">
        <v>55</v>
      </c>
      <c r="F97" s="2" t="s">
        <v>56</v>
      </c>
      <c r="G97" s="25" t="s">
        <v>442</v>
      </c>
      <c r="H97" s="2" t="s">
        <v>52</v>
      </c>
      <c r="I97" s="5">
        <v>4.5999999999999999E-2</v>
      </c>
      <c r="J97" s="5"/>
      <c r="AG97" s="29"/>
      <c r="AH97" s="29"/>
      <c r="AI97" s="29"/>
    </row>
    <row r="98" spans="1:35">
      <c r="A98" s="2" t="s">
        <v>68</v>
      </c>
      <c r="B98" s="2">
        <v>2</v>
      </c>
      <c r="C98" t="s">
        <v>261</v>
      </c>
      <c r="D98" s="2" t="s">
        <v>226</v>
      </c>
      <c r="E98" s="2" t="s">
        <v>46</v>
      </c>
      <c r="F98" s="2" t="s">
        <v>56</v>
      </c>
      <c r="G98" s="25" t="s">
        <v>442</v>
      </c>
      <c r="H98" s="2" t="s">
        <v>52</v>
      </c>
      <c r="I98" s="5">
        <v>0.107</v>
      </c>
      <c r="J98" s="5"/>
      <c r="AA98" s="29"/>
      <c r="AB98" s="29"/>
      <c r="AC98" s="29"/>
      <c r="AD98" s="29"/>
      <c r="AE98" s="29"/>
      <c r="AF98" s="29"/>
    </row>
    <row r="99" spans="1:35" s="29" customFormat="1">
      <c r="A99" s="2" t="s">
        <v>68</v>
      </c>
      <c r="B99" s="2">
        <v>2</v>
      </c>
      <c r="C99" s="29" t="s">
        <v>287</v>
      </c>
      <c r="D99" s="2" t="s">
        <v>226</v>
      </c>
      <c r="E99" s="2" t="s">
        <v>44</v>
      </c>
      <c r="F99" s="2" t="s">
        <v>56</v>
      </c>
      <c r="G99" s="2" t="s">
        <v>387</v>
      </c>
      <c r="H99" s="2" t="s">
        <v>72</v>
      </c>
      <c r="I99" s="5">
        <v>0.16400000000000001</v>
      </c>
      <c r="J99" s="5"/>
      <c r="N99"/>
      <c r="O99"/>
      <c r="AA99"/>
      <c r="AB99"/>
      <c r="AC99"/>
      <c r="AD99"/>
      <c r="AE99"/>
      <c r="AF99"/>
      <c r="AG99"/>
      <c r="AH99"/>
      <c r="AI99"/>
    </row>
    <row r="100" spans="1:35" s="29" customFormat="1">
      <c r="A100" s="2" t="s">
        <v>68</v>
      </c>
      <c r="B100" s="2">
        <v>2</v>
      </c>
      <c r="C100" s="29" t="s">
        <v>334</v>
      </c>
      <c r="D100" s="2" t="s">
        <v>226</v>
      </c>
      <c r="E100" s="2" t="s">
        <v>62</v>
      </c>
      <c r="F100" s="2" t="s">
        <v>56</v>
      </c>
      <c r="G100" s="2" t="s">
        <v>388</v>
      </c>
      <c r="H100" s="2" t="s">
        <v>52</v>
      </c>
      <c r="I100" s="5">
        <v>0.16400000000000001</v>
      </c>
      <c r="J100" s="5"/>
      <c r="N100"/>
      <c r="O100"/>
      <c r="AA100"/>
      <c r="AB100"/>
      <c r="AC100"/>
      <c r="AD100"/>
      <c r="AE100"/>
      <c r="AF100"/>
    </row>
    <row r="101" spans="1:35">
      <c r="A101" s="2" t="s">
        <v>75</v>
      </c>
      <c r="B101" s="2">
        <v>3</v>
      </c>
      <c r="C101" t="s">
        <v>249</v>
      </c>
      <c r="D101" s="2" t="s">
        <v>226</v>
      </c>
      <c r="E101" s="2" t="s">
        <v>55</v>
      </c>
      <c r="F101" s="2" t="s">
        <v>49</v>
      </c>
      <c r="G101" s="25" t="s">
        <v>445</v>
      </c>
      <c r="H101" s="2" t="s">
        <v>52</v>
      </c>
      <c r="I101" s="5">
        <v>6.6600000000000006E-2</v>
      </c>
      <c r="J101" s="5"/>
      <c r="AA101" s="29"/>
      <c r="AB101" s="29"/>
      <c r="AC101" s="29"/>
      <c r="AD101" s="29"/>
      <c r="AE101" s="29"/>
      <c r="AF101" s="29"/>
      <c r="AG101" s="29"/>
      <c r="AH101" s="29"/>
      <c r="AI101" s="29"/>
    </row>
    <row r="102" spans="1:35">
      <c r="A102" s="2" t="s">
        <v>75</v>
      </c>
      <c r="B102" s="2">
        <v>3</v>
      </c>
      <c r="C102" t="s">
        <v>283</v>
      </c>
      <c r="D102" s="2" t="s">
        <v>226</v>
      </c>
      <c r="E102" s="2" t="s">
        <v>46</v>
      </c>
      <c r="F102" s="2" t="s">
        <v>56</v>
      </c>
      <c r="G102" s="25" t="s">
        <v>442</v>
      </c>
      <c r="H102" s="2" t="s">
        <v>52</v>
      </c>
      <c r="I102" s="5">
        <v>0.248</v>
      </c>
      <c r="J102" s="5"/>
      <c r="AA102" s="29"/>
      <c r="AB102" s="29"/>
      <c r="AC102" s="29"/>
      <c r="AD102" s="29"/>
      <c r="AE102" s="29"/>
      <c r="AF102" s="29"/>
    </row>
    <row r="103" spans="1:35">
      <c r="A103" s="2" t="s">
        <v>75</v>
      </c>
      <c r="B103" s="2">
        <v>3</v>
      </c>
      <c r="C103" t="s">
        <v>365</v>
      </c>
      <c r="D103" s="2" t="s">
        <v>226</v>
      </c>
      <c r="E103" s="2" t="s">
        <v>44</v>
      </c>
      <c r="F103" s="2" t="s">
        <v>56</v>
      </c>
      <c r="G103" s="2" t="s">
        <v>385</v>
      </c>
      <c r="H103" s="2" t="s">
        <v>72</v>
      </c>
      <c r="I103" s="5">
        <v>9.0090000000000003E-2</v>
      </c>
      <c r="J103" s="5"/>
    </row>
    <row r="104" spans="1:35">
      <c r="A104" s="2" t="s">
        <v>75</v>
      </c>
      <c r="B104" s="2">
        <v>3</v>
      </c>
      <c r="C104" t="s">
        <v>300</v>
      </c>
      <c r="D104" s="2" t="s">
        <v>226</v>
      </c>
      <c r="E104" s="2" t="s">
        <v>62</v>
      </c>
      <c r="F104" s="2" t="s">
        <v>56</v>
      </c>
      <c r="G104" s="2" t="s">
        <v>387</v>
      </c>
      <c r="H104" s="2" t="s">
        <v>72</v>
      </c>
      <c r="I104" s="5">
        <v>0.80989999999999995</v>
      </c>
      <c r="J104" s="5"/>
    </row>
    <row r="105" spans="1:35">
      <c r="A105" s="2" t="s">
        <v>75</v>
      </c>
      <c r="B105" s="2">
        <v>3</v>
      </c>
      <c r="C105" t="s">
        <v>366</v>
      </c>
      <c r="D105" s="2" t="s">
        <v>226</v>
      </c>
      <c r="E105" s="2" t="s">
        <v>77</v>
      </c>
      <c r="F105" s="2" t="s">
        <v>156</v>
      </c>
      <c r="G105" s="2" t="s">
        <v>157</v>
      </c>
      <c r="H105" s="2" t="s">
        <v>72</v>
      </c>
      <c r="I105" s="5">
        <v>0.11101999999999999</v>
      </c>
      <c r="J105" s="5"/>
    </row>
    <row r="106" spans="1:35">
      <c r="A106" s="2" t="s">
        <v>75</v>
      </c>
      <c r="B106" s="2">
        <v>3</v>
      </c>
      <c r="C106" t="s">
        <v>266</v>
      </c>
      <c r="D106" s="2" t="s">
        <v>226</v>
      </c>
      <c r="E106" s="2" t="s">
        <v>100</v>
      </c>
      <c r="F106" s="2" t="s">
        <v>49</v>
      </c>
      <c r="G106" s="2" t="s">
        <v>387</v>
      </c>
      <c r="H106" s="2" t="s">
        <v>72</v>
      </c>
      <c r="I106" s="5">
        <v>0.19564999999999999</v>
      </c>
      <c r="J106" s="5"/>
    </row>
    <row r="107" spans="1:35">
      <c r="A107" s="2" t="s">
        <v>75</v>
      </c>
      <c r="B107" s="2">
        <v>3</v>
      </c>
      <c r="C107" t="s">
        <v>282</v>
      </c>
      <c r="D107" s="2" t="s">
        <v>226</v>
      </c>
      <c r="E107" s="2" t="s">
        <v>113</v>
      </c>
      <c r="F107" s="2" t="s">
        <v>49</v>
      </c>
      <c r="G107" s="25" t="s">
        <v>442</v>
      </c>
      <c r="H107" s="2" t="s">
        <v>52</v>
      </c>
      <c r="I107" s="5">
        <v>7.2800000000000004E-2</v>
      </c>
      <c r="J107" s="5"/>
    </row>
    <row r="108" spans="1:35">
      <c r="A108" s="2" t="s">
        <v>121</v>
      </c>
      <c r="B108" s="2">
        <v>2</v>
      </c>
      <c r="C108" t="s">
        <v>314</v>
      </c>
      <c r="D108" s="2" t="s">
        <v>226</v>
      </c>
      <c r="E108" s="2" t="s">
        <v>55</v>
      </c>
      <c r="F108" s="2" t="s">
        <v>49</v>
      </c>
      <c r="G108" s="25" t="s">
        <v>442</v>
      </c>
      <c r="H108" s="2" t="s">
        <v>52</v>
      </c>
      <c r="I108" s="5">
        <v>0.11700000000000001</v>
      </c>
      <c r="J108" s="5"/>
    </row>
    <row r="109" spans="1:35">
      <c r="A109" s="2" t="s">
        <v>121</v>
      </c>
      <c r="B109" s="2">
        <v>2</v>
      </c>
      <c r="C109" t="s">
        <v>289</v>
      </c>
      <c r="D109" s="2" t="s">
        <v>226</v>
      </c>
      <c r="E109" s="2" t="s">
        <v>46</v>
      </c>
      <c r="F109" s="2" t="s">
        <v>49</v>
      </c>
      <c r="G109" s="2" t="s">
        <v>387</v>
      </c>
      <c r="H109" s="2" t="s">
        <v>72</v>
      </c>
      <c r="I109" s="5">
        <v>0.17</v>
      </c>
      <c r="J109" s="5"/>
    </row>
    <row r="110" spans="1:35" s="18" customFormat="1">
      <c r="A110" s="26" t="s">
        <v>128</v>
      </c>
      <c r="B110" s="26">
        <v>1</v>
      </c>
      <c r="C110" s="18" t="s">
        <v>335</v>
      </c>
      <c r="D110" s="26" t="s">
        <v>226</v>
      </c>
      <c r="E110" s="26" t="s">
        <v>182</v>
      </c>
      <c r="F110" s="26" t="s">
        <v>49</v>
      </c>
      <c r="G110" s="26" t="s">
        <v>388</v>
      </c>
      <c r="H110" s="26" t="s">
        <v>52</v>
      </c>
      <c r="I110" s="27">
        <v>6.9000000000000006E-2</v>
      </c>
      <c r="J110" s="27"/>
      <c r="N110"/>
      <c r="O110"/>
      <c r="AA110"/>
      <c r="AB110"/>
      <c r="AC110"/>
      <c r="AD110"/>
      <c r="AE110"/>
      <c r="AF110"/>
      <c r="AG110"/>
      <c r="AH110"/>
      <c r="AI110"/>
    </row>
    <row r="111" spans="1:35" s="18" customFormat="1">
      <c r="A111" s="26" t="s">
        <v>128</v>
      </c>
      <c r="B111" s="26">
        <v>1</v>
      </c>
      <c r="C111" s="18" t="s">
        <v>332</v>
      </c>
      <c r="D111" s="26" t="s">
        <v>226</v>
      </c>
      <c r="E111" s="26" t="s">
        <v>179</v>
      </c>
      <c r="F111" s="26" t="s">
        <v>49</v>
      </c>
      <c r="G111" s="26" t="s">
        <v>386</v>
      </c>
      <c r="H111" s="26" t="s">
        <v>52</v>
      </c>
      <c r="I111" s="27">
        <v>0.03</v>
      </c>
      <c r="J111" s="27"/>
      <c r="N111"/>
      <c r="O111"/>
      <c r="AA111"/>
      <c r="AB111"/>
      <c r="AC111"/>
      <c r="AD111"/>
      <c r="AE111"/>
      <c r="AF111"/>
    </row>
    <row r="112" spans="1:35" s="18" customFormat="1">
      <c r="A112" s="26" t="s">
        <v>128</v>
      </c>
      <c r="B112" s="26">
        <v>1</v>
      </c>
      <c r="C112" s="18" t="s">
        <v>310</v>
      </c>
      <c r="D112" s="26" t="s">
        <v>226</v>
      </c>
      <c r="E112" s="26" t="s">
        <v>148</v>
      </c>
      <c r="F112" s="26" t="s">
        <v>49</v>
      </c>
      <c r="G112" s="26" t="s">
        <v>387</v>
      </c>
      <c r="H112" s="26" t="s">
        <v>52</v>
      </c>
      <c r="I112" s="27">
        <v>0.42</v>
      </c>
      <c r="J112" s="8" t="s">
        <v>481</v>
      </c>
      <c r="N112"/>
      <c r="O112"/>
    </row>
    <row r="113" spans="1:35">
      <c r="A113" s="2" t="s">
        <v>128</v>
      </c>
      <c r="B113" s="2">
        <v>1</v>
      </c>
      <c r="C113" t="s">
        <v>298</v>
      </c>
      <c r="D113" s="2" t="s">
        <v>226</v>
      </c>
      <c r="E113" s="2" t="s">
        <v>46</v>
      </c>
      <c r="F113" s="2" t="s">
        <v>56</v>
      </c>
      <c r="G113" s="2" t="s">
        <v>388</v>
      </c>
      <c r="H113" s="2" t="s">
        <v>72</v>
      </c>
      <c r="I113" s="5">
        <v>0.16</v>
      </c>
      <c r="J113" s="5"/>
      <c r="AA113" s="18"/>
      <c r="AB113" s="18"/>
      <c r="AC113" s="18"/>
      <c r="AD113" s="18"/>
      <c r="AE113" s="18"/>
      <c r="AF113" s="18"/>
      <c r="AG113" s="18"/>
      <c r="AH113" s="18"/>
      <c r="AI113" s="18"/>
    </row>
    <row r="114" spans="1:35">
      <c r="A114" s="2" t="s">
        <v>128</v>
      </c>
      <c r="B114" s="2">
        <v>1</v>
      </c>
      <c r="C114" t="s">
        <v>293</v>
      </c>
      <c r="D114" s="2" t="s">
        <v>226</v>
      </c>
      <c r="E114" s="2" t="s">
        <v>44</v>
      </c>
      <c r="F114" s="2" t="s">
        <v>56</v>
      </c>
      <c r="G114" s="2" t="s">
        <v>387</v>
      </c>
      <c r="H114" s="2" t="s">
        <v>72</v>
      </c>
      <c r="I114" s="5">
        <v>0.1983</v>
      </c>
      <c r="J114" s="5"/>
      <c r="AA114" s="18"/>
      <c r="AB114" s="18"/>
      <c r="AC114" s="18"/>
      <c r="AD114" s="18"/>
      <c r="AE114" s="18"/>
      <c r="AF114" s="18"/>
    </row>
    <row r="115" spans="1:35">
      <c r="A115" s="2" t="s">
        <v>64</v>
      </c>
      <c r="B115" s="2">
        <v>4</v>
      </c>
      <c r="C115" t="s">
        <v>246</v>
      </c>
      <c r="D115" s="2" t="s">
        <v>226</v>
      </c>
      <c r="E115" s="2" t="s">
        <v>55</v>
      </c>
      <c r="F115" s="2" t="s">
        <v>49</v>
      </c>
      <c r="G115" s="25" t="s">
        <v>442</v>
      </c>
      <c r="H115" s="2" t="s">
        <v>52</v>
      </c>
      <c r="I115" s="5">
        <v>1.4999999999999999E-2</v>
      </c>
      <c r="J115" s="5"/>
    </row>
    <row r="116" spans="1:35">
      <c r="A116" s="2" t="s">
        <v>64</v>
      </c>
      <c r="B116" s="2">
        <v>4</v>
      </c>
      <c r="C116" t="s">
        <v>367</v>
      </c>
      <c r="D116" s="2" t="s">
        <v>226</v>
      </c>
      <c r="E116" s="2" t="s">
        <v>46</v>
      </c>
      <c r="F116" s="2" t="s">
        <v>49</v>
      </c>
      <c r="G116" s="2" t="s">
        <v>385</v>
      </c>
      <c r="H116" s="2" t="s">
        <v>72</v>
      </c>
      <c r="I116" s="5">
        <v>1.7999999999999999E-2</v>
      </c>
      <c r="J116" s="5"/>
    </row>
    <row r="117" spans="1:35" s="18" customFormat="1">
      <c r="A117" s="26" t="s">
        <v>64</v>
      </c>
      <c r="B117" s="26">
        <v>4</v>
      </c>
      <c r="C117" s="18" t="s">
        <v>324</v>
      </c>
      <c r="D117" s="26" t="s">
        <v>226</v>
      </c>
      <c r="E117" s="26" t="s">
        <v>44</v>
      </c>
      <c r="F117" s="26" t="s">
        <v>49</v>
      </c>
      <c r="G117" s="26" t="s">
        <v>389</v>
      </c>
      <c r="H117" s="26" t="s">
        <v>52</v>
      </c>
      <c r="I117" s="27">
        <v>3.5000000000000003E-2</v>
      </c>
      <c r="J117" s="27"/>
      <c r="N117"/>
      <c r="O117"/>
      <c r="AA117"/>
      <c r="AB117"/>
      <c r="AC117"/>
      <c r="AD117"/>
      <c r="AE117"/>
      <c r="AF117"/>
      <c r="AG117"/>
      <c r="AH117"/>
      <c r="AI117"/>
    </row>
    <row r="118" spans="1:35" s="18" customFormat="1">
      <c r="A118" s="26" t="s">
        <v>64</v>
      </c>
      <c r="B118" s="26">
        <v>4</v>
      </c>
      <c r="C118" s="18" t="s">
        <v>324</v>
      </c>
      <c r="D118" s="26" t="s">
        <v>226</v>
      </c>
      <c r="E118" s="26" t="s">
        <v>44</v>
      </c>
      <c r="F118" s="26" t="s">
        <v>49</v>
      </c>
      <c r="G118" s="26" t="s">
        <v>387</v>
      </c>
      <c r="H118" s="26" t="s">
        <v>72</v>
      </c>
      <c r="I118" s="27">
        <v>8.5999999999999993E-2</v>
      </c>
      <c r="J118" s="27">
        <f>I118+I117</f>
        <v>0.121</v>
      </c>
      <c r="K118" s="18" t="s">
        <v>482</v>
      </c>
      <c r="N118"/>
      <c r="O118"/>
      <c r="AA118"/>
      <c r="AB118"/>
      <c r="AC118"/>
      <c r="AD118"/>
      <c r="AE118"/>
      <c r="AF118"/>
    </row>
    <row r="119" spans="1:35">
      <c r="A119" s="2" t="s">
        <v>64</v>
      </c>
      <c r="B119" s="2">
        <v>4</v>
      </c>
      <c r="C119" t="s">
        <v>329</v>
      </c>
      <c r="D119" s="2" t="s">
        <v>226</v>
      </c>
      <c r="E119" s="2" t="s">
        <v>62</v>
      </c>
      <c r="F119" s="2" t="s">
        <v>56</v>
      </c>
      <c r="G119" s="2" t="s">
        <v>388</v>
      </c>
      <c r="H119" s="2" t="s">
        <v>72</v>
      </c>
      <c r="I119" s="5">
        <v>6.4000000000000001E-2</v>
      </c>
      <c r="J119" s="5"/>
      <c r="AA119" s="18"/>
      <c r="AB119" s="18"/>
      <c r="AC119" s="18"/>
      <c r="AD119" s="18"/>
      <c r="AE119" s="18"/>
      <c r="AF119" s="18"/>
      <c r="AG119" s="18"/>
      <c r="AH119" s="18"/>
      <c r="AI119" s="18"/>
    </row>
    <row r="120" spans="1:35">
      <c r="A120" s="2" t="s">
        <v>64</v>
      </c>
      <c r="B120" s="2">
        <v>4</v>
      </c>
      <c r="C120" t="s">
        <v>368</v>
      </c>
      <c r="D120" s="2" t="s">
        <v>226</v>
      </c>
      <c r="E120" s="2" t="s">
        <v>77</v>
      </c>
      <c r="F120" s="2" t="s">
        <v>156</v>
      </c>
      <c r="G120" s="2" t="s">
        <v>157</v>
      </c>
      <c r="H120" s="2" t="s">
        <v>72</v>
      </c>
      <c r="I120" s="5">
        <v>0.01</v>
      </c>
      <c r="J120" s="5"/>
      <c r="AA120" s="18"/>
      <c r="AB120" s="18"/>
      <c r="AC120" s="18"/>
      <c r="AD120" s="18"/>
      <c r="AE120" s="18"/>
      <c r="AF120" s="18"/>
    </row>
    <row r="121" spans="1:35">
      <c r="A121" s="2" t="s">
        <v>78</v>
      </c>
      <c r="B121" s="2">
        <v>5</v>
      </c>
      <c r="C121" t="s">
        <v>257</v>
      </c>
      <c r="D121" s="2" t="s">
        <v>226</v>
      </c>
      <c r="E121" s="2" t="s">
        <v>55</v>
      </c>
      <c r="F121" s="2" t="s">
        <v>49</v>
      </c>
      <c r="G121" s="25" t="s">
        <v>445</v>
      </c>
      <c r="H121" s="2" t="s">
        <v>52</v>
      </c>
      <c r="I121" s="5">
        <v>2.3E-2</v>
      </c>
      <c r="J121" s="5"/>
    </row>
    <row r="122" spans="1:35">
      <c r="A122" s="2" t="s">
        <v>78</v>
      </c>
      <c r="B122" s="2">
        <v>5</v>
      </c>
      <c r="C122" t="s">
        <v>321</v>
      </c>
      <c r="D122" s="2" t="s">
        <v>226</v>
      </c>
      <c r="E122" s="2" t="s">
        <v>46</v>
      </c>
      <c r="F122" s="2" t="s">
        <v>49</v>
      </c>
      <c r="G122" s="25" t="s">
        <v>445</v>
      </c>
      <c r="H122" s="2" t="s">
        <v>52</v>
      </c>
      <c r="I122" s="5">
        <v>7.4999999999999997E-2</v>
      </c>
      <c r="J122" s="5"/>
    </row>
    <row r="123" spans="1:35">
      <c r="A123" s="2" t="s">
        <v>78</v>
      </c>
      <c r="B123" s="2">
        <v>5</v>
      </c>
      <c r="C123" t="s">
        <v>251</v>
      </c>
      <c r="D123" s="2" t="s">
        <v>226</v>
      </c>
      <c r="E123" s="2" t="s">
        <v>44</v>
      </c>
      <c r="F123" s="2" t="s">
        <v>49</v>
      </c>
      <c r="G123" s="25" t="s">
        <v>442</v>
      </c>
      <c r="H123" s="2" t="s">
        <v>52</v>
      </c>
      <c r="I123" s="5">
        <v>2.1000000000000001E-2</v>
      </c>
      <c r="J123" s="5"/>
    </row>
    <row r="124" spans="1:35">
      <c r="A124" s="2" t="s">
        <v>78</v>
      </c>
      <c r="B124" s="2">
        <v>5</v>
      </c>
      <c r="C124" t="s">
        <v>258</v>
      </c>
      <c r="D124" s="2" t="s">
        <v>226</v>
      </c>
      <c r="E124" s="2" t="s">
        <v>62</v>
      </c>
      <c r="F124" s="2" t="s">
        <v>49</v>
      </c>
      <c r="G124" s="25" t="s">
        <v>442</v>
      </c>
      <c r="H124" s="2" t="s">
        <v>52</v>
      </c>
      <c r="I124" s="5">
        <v>0.01</v>
      </c>
      <c r="J124" s="5"/>
    </row>
    <row r="125" spans="1:35">
      <c r="A125" s="2" t="s">
        <v>78</v>
      </c>
      <c r="B125" s="2">
        <v>5</v>
      </c>
      <c r="C125" t="s">
        <v>255</v>
      </c>
      <c r="D125" s="2" t="s">
        <v>226</v>
      </c>
      <c r="E125" s="2" t="s">
        <v>77</v>
      </c>
      <c r="F125" s="2" t="s">
        <v>49</v>
      </c>
      <c r="G125" s="25" t="s">
        <v>442</v>
      </c>
      <c r="H125" s="2" t="s">
        <v>52</v>
      </c>
      <c r="I125" s="5">
        <v>8.9999999999999993E-3</v>
      </c>
      <c r="J125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11</vt:i4>
      </vt:variant>
    </vt:vector>
  </HeadingPairs>
  <TitlesOfParts>
    <vt:vector size="11" baseType="lpstr">
      <vt:lpstr>Sheet1</vt:lpstr>
      <vt:lpstr>areas</vt:lpstr>
      <vt:lpstr>Sheet4</vt:lpstr>
      <vt:lpstr>yield</vt:lpstr>
      <vt:lpstr>yield per farm</vt:lpstr>
      <vt:lpstr>Sheet2</vt:lpstr>
      <vt:lpstr>cropped area per farm</vt:lpstr>
      <vt:lpstr>area per (inter)crop</vt:lpstr>
      <vt:lpstr>area per (inter)crop category</vt:lpstr>
      <vt:lpstr>Sheet3</vt:lpstr>
      <vt:lpstr>area per crop per farm</vt:lpstr>
    </vt:vector>
  </TitlesOfParts>
  <Company>Wageningen 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Brand, Greta van den</dc:creator>
  <cp:lastModifiedBy>veerle</cp:lastModifiedBy>
  <dcterms:created xsi:type="dcterms:W3CDTF">2012-03-09T09:53:52Z</dcterms:created>
  <dcterms:modified xsi:type="dcterms:W3CDTF">2012-09-11T10:28:52Z</dcterms:modified>
</cp:coreProperties>
</file>