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1125" windowWidth="21840" windowHeight="11100" activeTab="3"/>
  </bookViews>
  <sheets>
    <sheet name="food glut" sheetId="6" r:id="rId1"/>
    <sheet name="market access" sheetId="1" r:id="rId2"/>
    <sheet name="projects" sheetId="2" r:id="rId3"/>
    <sheet name="HH" sheetId="3" r:id="rId4"/>
    <sheet name="HHhead" sheetId="4" r:id="rId5"/>
    <sheet name="food deficit" sheetId="5" r:id="rId6"/>
    <sheet name="meals" sheetId="7" r:id="rId7"/>
  </sheets>
  <calcPr calcId="145621"/>
  <pivotCaches>
    <pivotCache cacheId="15" r:id="rId8"/>
    <pivotCache cacheId="16" r:id="rId9"/>
    <pivotCache cacheId="17" r:id="rId10"/>
    <pivotCache cacheId="18" r:id="rId11"/>
    <pivotCache cacheId="19" r:id="rId12"/>
    <pivotCache cacheId="20" r:id="rId13"/>
  </pivotCaches>
</workbook>
</file>

<file path=xl/calcChain.xml><?xml version="1.0" encoding="utf-8"?>
<calcChain xmlns="http://schemas.openxmlformats.org/spreadsheetml/2006/main">
  <c r="E80" i="1" l="1"/>
  <c r="E73" i="1"/>
  <c r="E56" i="1"/>
  <c r="N37" i="1"/>
  <c r="N16" i="1"/>
  <c r="D16" i="7" l="1"/>
  <c r="E16" i="7"/>
  <c r="E36" i="7"/>
  <c r="F36" i="7"/>
  <c r="A26" i="2" l="1"/>
  <c r="A16" i="2"/>
  <c r="N5" i="4" l="1"/>
  <c r="N6" i="4"/>
  <c r="N23" i="4" l="1"/>
  <c r="N22" i="4"/>
  <c r="A31" i="2"/>
</calcChain>
</file>

<file path=xl/sharedStrings.xml><?xml version="1.0" encoding="utf-8"?>
<sst xmlns="http://schemas.openxmlformats.org/spreadsheetml/2006/main" count="2361" uniqueCount="396">
  <si>
    <t>Farm_Code</t>
  </si>
  <si>
    <t>Vill_ID</t>
  </si>
  <si>
    <t>Village</t>
  </si>
  <si>
    <t>Sublocation</t>
  </si>
  <si>
    <t>Location</t>
  </si>
  <si>
    <t>DISTRICT</t>
  </si>
  <si>
    <t>COUNTY</t>
  </si>
  <si>
    <t>COUNTRY</t>
  </si>
  <si>
    <t>Farming_Since</t>
  </si>
  <si>
    <t>Leg_PriorProj?</t>
  </si>
  <si>
    <t>Dist2_MRd</t>
  </si>
  <si>
    <t>Access2_MRd</t>
  </si>
  <si>
    <t>Dist2_Mkt</t>
  </si>
  <si>
    <t>Design_Notes</t>
  </si>
  <si>
    <t>KE003</t>
  </si>
  <si>
    <t>Mbaya</t>
  </si>
  <si>
    <t>Mmbihi</t>
  </si>
  <si>
    <t>Wamuluma</t>
  </si>
  <si>
    <t>VIHIGA</t>
  </si>
  <si>
    <t>KENYA</t>
  </si>
  <si>
    <t>17th century</t>
  </si>
  <si>
    <t>Yes</t>
  </si>
  <si>
    <t>All weather road</t>
  </si>
  <si>
    <t/>
  </si>
  <si>
    <t>KE005</t>
  </si>
  <si>
    <t>earth road</t>
  </si>
  <si>
    <t>KE024</t>
  </si>
  <si>
    <t>KE031</t>
  </si>
  <si>
    <t>Masigolo</t>
  </si>
  <si>
    <t>Mudete</t>
  </si>
  <si>
    <t>SABATIA</t>
  </si>
  <si>
    <t>KE039</t>
  </si>
  <si>
    <t>No</t>
  </si>
  <si>
    <t>path accessible by motorbikes</t>
  </si>
  <si>
    <t>KE043</t>
  </si>
  <si>
    <t>KE047</t>
  </si>
  <si>
    <t>KE050</t>
  </si>
  <si>
    <t>KE057</t>
  </si>
  <si>
    <t>Iduku</t>
  </si>
  <si>
    <t>KE066</t>
  </si>
  <si>
    <t>KE072</t>
  </si>
  <si>
    <t>Gwaranda</t>
  </si>
  <si>
    <t>KE083</t>
  </si>
  <si>
    <t>dirt road accessible by motorbikes</t>
  </si>
  <si>
    <t>KE085</t>
  </si>
  <si>
    <t>KE099</t>
  </si>
  <si>
    <t>KE104</t>
  </si>
  <si>
    <t>Manyatta</t>
  </si>
  <si>
    <t>Arambe</t>
  </si>
  <si>
    <t>Kanyamkago East</t>
  </si>
  <si>
    <t>URIRI</t>
  </si>
  <si>
    <t>MIGORI</t>
  </si>
  <si>
    <t>19 century</t>
  </si>
  <si>
    <t>KE106</t>
  </si>
  <si>
    <t>1940s</t>
  </si>
  <si>
    <t>KE108</t>
  </si>
  <si>
    <t>19th century</t>
  </si>
  <si>
    <t>KE109</t>
  </si>
  <si>
    <t>KE116</t>
  </si>
  <si>
    <t>KE131</t>
  </si>
  <si>
    <t>Oyuma</t>
  </si>
  <si>
    <t>Kawere II B</t>
  </si>
  <si>
    <t>Kanyamkago Central</t>
  </si>
  <si>
    <t>20th century</t>
  </si>
  <si>
    <t>KE134</t>
  </si>
  <si>
    <t>KE150</t>
  </si>
  <si>
    <t>KE151</t>
  </si>
  <si>
    <t>Benga</t>
  </si>
  <si>
    <t>18th century</t>
  </si>
  <si>
    <t>KE156</t>
  </si>
  <si>
    <t>1960s</t>
  </si>
  <si>
    <t>KE165</t>
  </si>
  <si>
    <t>1930s</t>
  </si>
  <si>
    <t>KE177</t>
  </si>
  <si>
    <t>Rombe</t>
  </si>
  <si>
    <t>KE189</t>
  </si>
  <si>
    <t>KE191</t>
  </si>
  <si>
    <t>KE195</t>
  </si>
  <si>
    <t>Project</t>
  </si>
  <si>
    <t>Promoters</t>
  </si>
  <si>
    <t>N2Africa Project</t>
  </si>
  <si>
    <t>TSBF/CIAT</t>
  </si>
  <si>
    <t>Climbing beans project</t>
  </si>
  <si>
    <t>NGO (Unspecified)</t>
  </si>
  <si>
    <t>Dairy farming project</t>
  </si>
  <si>
    <t>C-MAD</t>
  </si>
  <si>
    <t>Dairy farming</t>
  </si>
  <si>
    <t>16 unique farms</t>
  </si>
  <si>
    <t>Hh_Mbr_Name</t>
  </si>
  <si>
    <t>Relation_HhHead</t>
  </si>
  <si>
    <t>Gender</t>
  </si>
  <si>
    <t>Age</t>
  </si>
  <si>
    <t>Occupation</t>
  </si>
  <si>
    <t>%TFarmAct</t>
  </si>
  <si>
    <t>Amos Adego</t>
  </si>
  <si>
    <t>head</t>
  </si>
  <si>
    <t>male</t>
  </si>
  <si>
    <t>farmer</t>
  </si>
  <si>
    <t>Albert Angaya</t>
  </si>
  <si>
    <t>son</t>
  </si>
  <si>
    <t>pupil/student</t>
  </si>
  <si>
    <t>Felix Amata</t>
  </si>
  <si>
    <t>female</t>
  </si>
  <si>
    <t>Alice Musimi</t>
  </si>
  <si>
    <t>wife</t>
  </si>
  <si>
    <t>Edwin Kiharangwa</t>
  </si>
  <si>
    <t>Geofrey luvinzi</t>
  </si>
  <si>
    <t>Christine Kihimbihani</t>
  </si>
  <si>
    <t>daughter</t>
  </si>
  <si>
    <t>Stanley Midikila</t>
  </si>
  <si>
    <t>Grace Kagai</t>
  </si>
  <si>
    <t>Linet Besi</t>
  </si>
  <si>
    <t>Violet Kagonga</t>
  </si>
  <si>
    <t>Sabeti Eboye</t>
  </si>
  <si>
    <t>farmer+business</t>
  </si>
  <si>
    <t>Colins Dako</t>
  </si>
  <si>
    <t>grandchild</t>
  </si>
  <si>
    <t>Aggrey Eboye</t>
  </si>
  <si>
    <t>bike taxi operator (boda boda)</t>
  </si>
  <si>
    <t>Tito Ilavuna</t>
  </si>
  <si>
    <t>Salome</t>
  </si>
  <si>
    <t>Sharon</t>
  </si>
  <si>
    <t>Winnie</t>
  </si>
  <si>
    <t>Gedesa</t>
  </si>
  <si>
    <t>Nancy</t>
  </si>
  <si>
    <t>Noel Chogo</t>
  </si>
  <si>
    <t>Busolo Muchogo</t>
  </si>
  <si>
    <t>Oscar Chogo</t>
  </si>
  <si>
    <t>Esther Kidula</t>
  </si>
  <si>
    <t>Bernard Mideva</t>
  </si>
  <si>
    <t>Vienna Oside</t>
  </si>
  <si>
    <t>David Kidula</t>
  </si>
  <si>
    <t>Joyce Chigadi</t>
  </si>
  <si>
    <t>Derrick Chogo</t>
  </si>
  <si>
    <t>Lodeki Lynn</t>
  </si>
  <si>
    <t>Teresa Midiri</t>
  </si>
  <si>
    <t>Natasha Eboso</t>
  </si>
  <si>
    <t>idle</t>
  </si>
  <si>
    <t>Iminza Ezecha</t>
  </si>
  <si>
    <t>Alex Aduor</t>
  </si>
  <si>
    <t>Evelyne Imbaiga</t>
  </si>
  <si>
    <t>daughter-in-law</t>
  </si>
  <si>
    <t>business</t>
  </si>
  <si>
    <t>Brian Ruginga</t>
  </si>
  <si>
    <t>Kadioli Viden</t>
  </si>
  <si>
    <t>Stacy Muhonja</t>
  </si>
  <si>
    <t>Gunyari Jivodza</t>
  </si>
  <si>
    <t>Iminza Glovia</t>
  </si>
  <si>
    <t>Kenneth Inwani</t>
  </si>
  <si>
    <t>Frida</t>
  </si>
  <si>
    <t>Bernice</t>
  </si>
  <si>
    <t>Leonard</t>
  </si>
  <si>
    <t>Clara</t>
  </si>
  <si>
    <t>Aluda</t>
  </si>
  <si>
    <t>relative</t>
  </si>
  <si>
    <t>household chores</t>
  </si>
  <si>
    <t>Velma</t>
  </si>
  <si>
    <t>Phinias Mudambi</t>
  </si>
  <si>
    <t>Miriam Mudambi</t>
  </si>
  <si>
    <t>Edith Kamagoge</t>
  </si>
  <si>
    <t>Douglas Wafudzi</t>
  </si>
  <si>
    <t>Dickson Ndegwa</t>
  </si>
  <si>
    <t>Rose Adisa</t>
  </si>
  <si>
    <t>Evans Omuga</t>
  </si>
  <si>
    <t>Judith Omuga</t>
  </si>
  <si>
    <t>Faith Yonga</t>
  </si>
  <si>
    <t>Christopher Sembe</t>
  </si>
  <si>
    <t>Shavil Gerenge</t>
  </si>
  <si>
    <t>Nickson Ikiritu</t>
  </si>
  <si>
    <t>brother-in-law</t>
  </si>
  <si>
    <t>Tom Dungani</t>
  </si>
  <si>
    <t>teacher+farmer</t>
  </si>
  <si>
    <t>Rhoda Amboye</t>
  </si>
  <si>
    <t>Stephen Dungani</t>
  </si>
  <si>
    <t>Shalyn Muganzi</t>
  </si>
  <si>
    <t>Patrick Banda</t>
  </si>
  <si>
    <t>Enis Shuga</t>
  </si>
  <si>
    <t>Alice Kebedi</t>
  </si>
  <si>
    <t>Joshua Gereza</t>
  </si>
  <si>
    <t>Robins Omwami</t>
  </si>
  <si>
    <t>Purity Vugudza</t>
  </si>
  <si>
    <t>*relative</t>
  </si>
  <si>
    <t>Ephraim Chaelu</t>
  </si>
  <si>
    <t>Jane Chaelu</t>
  </si>
  <si>
    <t>Merceline Chaelu</t>
  </si>
  <si>
    <t>Edwin Changilwa</t>
  </si>
  <si>
    <t>Kidigu Protus</t>
  </si>
  <si>
    <t>Simon Aholi</t>
  </si>
  <si>
    <t>Grace Aholi</t>
  </si>
  <si>
    <t>Pamela Aholi</t>
  </si>
  <si>
    <t>Judy Aholi</t>
  </si>
  <si>
    <t>Patrick Aholi</t>
  </si>
  <si>
    <t>informal employment</t>
  </si>
  <si>
    <t>Leah Elphas</t>
  </si>
  <si>
    <t>Jackline</t>
  </si>
  <si>
    <t>Barrington</t>
  </si>
  <si>
    <t>Samuel Owino</t>
  </si>
  <si>
    <t>Peninah Owino</t>
  </si>
  <si>
    <t>William Odera</t>
  </si>
  <si>
    <t>Irine Akinyi</t>
  </si>
  <si>
    <t>Golder Anyango</t>
  </si>
  <si>
    <t>Janet Atieno</t>
  </si>
  <si>
    <t>Ouko Owino</t>
  </si>
  <si>
    <t>Stephine Awori</t>
  </si>
  <si>
    <t>Francis Adiva</t>
  </si>
  <si>
    <t>Aggrey Oyondi</t>
  </si>
  <si>
    <t>Joab Ngaira</t>
  </si>
  <si>
    <t>Grace Ngaira</t>
  </si>
  <si>
    <t>Ben Ngaira</t>
  </si>
  <si>
    <t>Josephine Ngaira</t>
  </si>
  <si>
    <t>Fredrick Ngaira</t>
  </si>
  <si>
    <t>Alfred Ngaira</t>
  </si>
  <si>
    <t>Valary Ngaira</t>
  </si>
  <si>
    <t>Stephine Ngaira</t>
  </si>
  <si>
    <t>Ivon Ngaira</t>
  </si>
  <si>
    <t>Samuel Jumba</t>
  </si>
  <si>
    <t>Evalyne Jumba</t>
  </si>
  <si>
    <t>Eunice</t>
  </si>
  <si>
    <t>Wilfred</t>
  </si>
  <si>
    <t>Osango</t>
  </si>
  <si>
    <t>Oteyo</t>
  </si>
  <si>
    <t>Kevin</t>
  </si>
  <si>
    <t>Patrick</t>
  </si>
  <si>
    <t>*</t>
  </si>
  <si>
    <t>David Sino</t>
  </si>
  <si>
    <t>Moris Onyango</t>
  </si>
  <si>
    <t>Jackline Sino</t>
  </si>
  <si>
    <t>Adhiambo</t>
  </si>
  <si>
    <t>Dennis</t>
  </si>
  <si>
    <t>Eric</t>
  </si>
  <si>
    <t>Millicent Achieng</t>
  </si>
  <si>
    <t>Bernard</t>
  </si>
  <si>
    <t>David Ochieng</t>
  </si>
  <si>
    <t>Joshua Maranda</t>
  </si>
  <si>
    <t>Kenneth Maranda</t>
  </si>
  <si>
    <t>Samuel Maranda</t>
  </si>
  <si>
    <t>Terasa K. Ojwando</t>
  </si>
  <si>
    <t>Patrick Ojwando</t>
  </si>
  <si>
    <t>Tobias Nyakechi</t>
  </si>
  <si>
    <t>Kenneth Ochieng</t>
  </si>
  <si>
    <t>Okong'o Lumumba Okello</t>
  </si>
  <si>
    <t>Leah Achieng</t>
  </si>
  <si>
    <t>Evans Otieno</t>
  </si>
  <si>
    <t>Brenda Anyango</t>
  </si>
  <si>
    <t>Vivian Adhiambo</t>
  </si>
  <si>
    <t>Melvin Akoth</t>
  </si>
  <si>
    <t>Jerry Ochieng</t>
  </si>
  <si>
    <t>Benta Auma</t>
  </si>
  <si>
    <t>Ruth Auma</t>
  </si>
  <si>
    <t>Kenneth Otieno</t>
  </si>
  <si>
    <t>Erastus Angoro Ayore</t>
  </si>
  <si>
    <t>Josephine Angoro</t>
  </si>
  <si>
    <t>James Ayore</t>
  </si>
  <si>
    <t>Everlyne Modern</t>
  </si>
  <si>
    <t>Wyclif Obiero</t>
  </si>
  <si>
    <t>Eric Ndiege</t>
  </si>
  <si>
    <t>Wife 1</t>
  </si>
  <si>
    <t>Wife 2</t>
  </si>
  <si>
    <t>Wyclif Ouma</t>
  </si>
  <si>
    <t>Judith</t>
  </si>
  <si>
    <t>Oluoch Polycarp</t>
  </si>
  <si>
    <t>Roseline</t>
  </si>
  <si>
    <t>Geofrey</t>
  </si>
  <si>
    <t>Wilkister Opiyo</t>
  </si>
  <si>
    <t>Ernest Were</t>
  </si>
  <si>
    <t>Hellen Okong'o Akeyo</t>
  </si>
  <si>
    <t>Mathlida Adhiambo</t>
  </si>
  <si>
    <t>Joseph Wesonga</t>
  </si>
  <si>
    <t>Boniface Atieno</t>
  </si>
  <si>
    <t>Kenneth Atieno</t>
  </si>
  <si>
    <t>Hellen Akong'o</t>
  </si>
  <si>
    <t>Wicklyf Okeyo</t>
  </si>
  <si>
    <t>Margaret Anyango Adongo</t>
  </si>
  <si>
    <t>Ochieng Obiro</t>
  </si>
  <si>
    <t>Phelis</t>
  </si>
  <si>
    <t>grandchild 1</t>
  </si>
  <si>
    <t>grandchild 2</t>
  </si>
  <si>
    <t>grandchild 3</t>
  </si>
  <si>
    <t>county</t>
  </si>
  <si>
    <t>Vihiga</t>
  </si>
  <si>
    <t>Migori</t>
  </si>
  <si>
    <t>farm type</t>
  </si>
  <si>
    <t>KE083 Count</t>
  </si>
  <si>
    <t>KE066 Count</t>
  </si>
  <si>
    <t>KE003 Count</t>
  </si>
  <si>
    <t>KE024 Count</t>
  </si>
  <si>
    <t>KE039 Count</t>
  </si>
  <si>
    <t>KE050 Count</t>
  </si>
  <si>
    <t>KE057 Count</t>
  </si>
  <si>
    <t>KE072 Count</t>
  </si>
  <si>
    <t>KE085 Count</t>
  </si>
  <si>
    <t>KE099 Count</t>
  </si>
  <si>
    <t>KE047 Count</t>
  </si>
  <si>
    <t>KE005 Count</t>
  </si>
  <si>
    <t>KE043 Count</t>
  </si>
  <si>
    <t>KE031 Count</t>
  </si>
  <si>
    <t>KE104 Count</t>
  </si>
  <si>
    <t>KE131 Count</t>
  </si>
  <si>
    <t>KE150 Count</t>
  </si>
  <si>
    <t>KE189 Count</t>
  </si>
  <si>
    <t>KE108 Count</t>
  </si>
  <si>
    <t>KE109 Count</t>
  </si>
  <si>
    <t>KE116 Count</t>
  </si>
  <si>
    <t>KE156 Count</t>
  </si>
  <si>
    <t>KE165 Count</t>
  </si>
  <si>
    <t>KE195 Count</t>
  </si>
  <si>
    <t>KE106 Count</t>
  </si>
  <si>
    <t>KE134 Count</t>
  </si>
  <si>
    <t>KE151 Count</t>
  </si>
  <si>
    <t>KE177 Count</t>
  </si>
  <si>
    <t>KE191 Count</t>
  </si>
  <si>
    <t>HH members</t>
  </si>
  <si>
    <t>This also includes KE031 abd KE109--&gt; bit still 28 farms, different farms included then????</t>
  </si>
  <si>
    <t>Grand Average</t>
  </si>
  <si>
    <t>overall average</t>
  </si>
  <si>
    <t>15 farmers in VIHIGA!!!!</t>
  </si>
  <si>
    <t>male (%)</t>
  </si>
  <si>
    <t>female (%)</t>
  </si>
  <si>
    <t>age (years)</t>
  </si>
  <si>
    <t>1 Average</t>
  </si>
  <si>
    <t>2 Average</t>
  </si>
  <si>
    <t>3 Average</t>
  </si>
  <si>
    <t>4 Average</t>
  </si>
  <si>
    <t>5 Average</t>
  </si>
  <si>
    <t>provided there are 28 farms..</t>
  </si>
  <si>
    <t>provided there are 14 farms in Vihiga</t>
  </si>
  <si>
    <t>provided there are 15 farms in Migori</t>
  </si>
  <si>
    <t>decrease in daily mails</t>
  </si>
  <si>
    <t>number of food deficit months</t>
  </si>
  <si>
    <t>total months</t>
  </si>
  <si>
    <t>number of periods</t>
  </si>
  <si>
    <t>Jun-Jul</t>
  </si>
  <si>
    <t>Jan</t>
  </si>
  <si>
    <t>Dec</t>
  </si>
  <si>
    <t>Apr-May</t>
  </si>
  <si>
    <t>Mar-Jun</t>
  </si>
  <si>
    <t>May-Jun</t>
  </si>
  <si>
    <t>Mar-Jul</t>
  </si>
  <si>
    <t>Feb-Jun</t>
  </si>
  <si>
    <t>Jun</t>
  </si>
  <si>
    <t>Dec-Jan</t>
  </si>
  <si>
    <t>Nov</t>
  </si>
  <si>
    <t>Oct</t>
  </si>
  <si>
    <t>Oct-Nov</t>
  </si>
  <si>
    <t>Sep-Nov</t>
  </si>
  <si>
    <t>Jan-Jun</t>
  </si>
  <si>
    <t>Nov-Dec</t>
  </si>
  <si>
    <t>May-Jul</t>
  </si>
  <si>
    <t>Jun-Nov</t>
  </si>
  <si>
    <t>Feb-May</t>
  </si>
  <si>
    <t>Apr-Jun</t>
  </si>
  <si>
    <t>Jul</t>
  </si>
  <si>
    <t>Sep</t>
  </si>
  <si>
    <t>Jan-May</t>
  </si>
  <si>
    <t>number of months</t>
  </si>
  <si>
    <t>Deficit_Months</t>
  </si>
  <si>
    <t>Jun-Sep</t>
  </si>
  <si>
    <t>Jul-Sep</t>
  </si>
  <si>
    <t>Jul-Nov</t>
  </si>
  <si>
    <t>Jul-Aug</t>
  </si>
  <si>
    <t>Jan-Feb</t>
  </si>
  <si>
    <t>Feb-Mar</t>
  </si>
  <si>
    <t>Feb-Aug</t>
  </si>
  <si>
    <t>Aug-Sep</t>
  </si>
  <si>
    <t>Aug-Oct</t>
  </si>
  <si>
    <t>Aug</t>
  </si>
  <si>
    <t>Glut_Months</t>
  </si>
  <si>
    <t>average</t>
  </si>
  <si>
    <t>decrease</t>
  </si>
  <si>
    <t>meals food deficient</t>
  </si>
  <si>
    <t>meals food glut</t>
  </si>
  <si>
    <t>GlutMon_Meals</t>
  </si>
  <si>
    <t>DefMon_Meals</t>
  </si>
  <si>
    <t>Mode2_Market</t>
  </si>
  <si>
    <t>Time2_Market</t>
  </si>
  <si>
    <t>Time_Unit</t>
  </si>
  <si>
    <t>footing</t>
  </si>
  <si>
    <t>minute</t>
  </si>
  <si>
    <t>motorbike</t>
  </si>
  <si>
    <t>bicycle</t>
  </si>
  <si>
    <t>KE084</t>
  </si>
  <si>
    <t>Farm_Class</t>
  </si>
  <si>
    <t>?</t>
  </si>
  <si>
    <t>Row Labels</t>
  </si>
  <si>
    <t>Grand Total</t>
  </si>
  <si>
    <t>Average of Age</t>
  </si>
  <si>
    <t>farm</t>
  </si>
  <si>
    <t>Average of HH members</t>
  </si>
  <si>
    <t>Average of total months</t>
  </si>
  <si>
    <t>decrease meals</t>
  </si>
  <si>
    <t>Average of decrease meals</t>
  </si>
  <si>
    <t>Average of DefMon_Meals</t>
  </si>
  <si>
    <t>Average of GlutMon_Meals</t>
  </si>
  <si>
    <t>new order farm types</t>
  </si>
  <si>
    <t>Food deficit months</t>
  </si>
  <si>
    <t>Decrease in meals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</si>
</sst>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27">
    <xf numFmtId="0" fontId="0" fillId="0" borderId="0" xfId="0"/>
    <xf numFmtId="0" fontId="2" fillId="0" borderId="0" xfId="0" applyFont="1"/>
    <xf numFmtId="0" fontId="3" fillId="2" borderId="1" xfId="2" applyFont="1" applyFill="1" applyBorder="1" applyAlignment="1">
      <alignment horizontal="center"/>
    </xf>
    <xf numFmtId="0" fontId="3" fillId="0" borderId="2" xfId="2" applyFont="1" applyFill="1" applyBorder="1" applyAlignment="1"/>
    <xf numFmtId="0" fontId="3" fillId="0" borderId="0" xfId="2" applyFont="1" applyFill="1" applyBorder="1" applyAlignment="1"/>
    <xf numFmtId="9" fontId="0" fillId="0" borderId="0" xfId="1" applyFont="1"/>
    <xf numFmtId="2" fontId="0" fillId="0" borderId="0" xfId="0" applyNumberFormat="1"/>
    <xf numFmtId="1" fontId="0" fillId="0" borderId="0" xfId="0" applyNumberFormat="1"/>
    <xf numFmtId="0" fontId="0" fillId="3" borderId="0" xfId="0" applyFill="1"/>
    <xf numFmtId="0" fontId="0" fillId="4" borderId="0" xfId="0" applyFill="1"/>
    <xf numFmtId="0" fontId="0" fillId="0" borderId="0" xfId="0" applyNumberFormat="1"/>
    <xf numFmtId="9" fontId="0" fillId="3" borderId="0" xfId="1" applyFont="1" applyFill="1"/>
    <xf numFmtId="9" fontId="3" fillId="0" borderId="2" xfId="1" applyFont="1" applyFill="1" applyBorder="1" applyAlignment="1"/>
    <xf numFmtId="9" fontId="0" fillId="0" borderId="0" xfId="1" applyNumberFormat="1" applyFont="1"/>
    <xf numFmtId="164" fontId="0" fillId="0" borderId="0" xfId="0" applyNumberFormat="1"/>
    <xf numFmtId="0" fontId="3" fillId="0" borderId="2" xfId="3" applyFont="1" applyFill="1" applyBorder="1" applyAlignment="1">
      <alignment wrapText="1"/>
    </xf>
    <xf numFmtId="0" fontId="3" fillId="0" borderId="2" xfId="4" applyFont="1" applyFill="1" applyBorder="1" applyAlignment="1">
      <alignment wrapText="1"/>
    </xf>
    <xf numFmtId="0" fontId="3" fillId="2" borderId="1" xfId="4" applyFont="1" applyFill="1" applyBorder="1" applyAlignment="1">
      <alignment horizontal="center"/>
    </xf>
    <xf numFmtId="4" fontId="0" fillId="0" borderId="0" xfId="0" applyNumberFormat="1"/>
    <xf numFmtId="4" fontId="3" fillId="0" borderId="2" xfId="5" applyNumberFormat="1" applyFont="1" applyFill="1" applyBorder="1" applyAlignment="1">
      <alignment horizontal="right" wrapText="1"/>
    </xf>
    <xf numFmtId="0" fontId="3" fillId="0" borderId="2" xfId="5" applyFont="1" applyFill="1" applyBorder="1" applyAlignment="1">
      <alignment wrapText="1"/>
    </xf>
    <xf numFmtId="0" fontId="4" fillId="0" borderId="2" xfId="5" applyBorder="1"/>
    <xf numFmtId="4" fontId="3" fillId="0" borderId="0" xfId="5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5" borderId="0" xfId="0" applyFill="1"/>
  </cellXfs>
  <cellStyles count="6">
    <cellStyle name="Normal" xfId="0" builtinId="0"/>
    <cellStyle name="Normal_food deficit" xfId="4"/>
    <cellStyle name="Normal_Sheet1" xfId="3"/>
    <cellStyle name="Normal_Sheet2" xfId="2"/>
    <cellStyle name="Normal_Sheet3" xfId="5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pivotCacheDefinition" Target="pivotCache/pivotCacheDefinition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050.607693402781" createdVersion="4" refreshedVersion="4" minRefreshableVersion="3" recordCount="30">
  <cacheSource type="worksheet">
    <worksheetSource ref="N1:S31" sheet="food deficit"/>
  </cacheSource>
  <cacheFields count="6">
    <cacheField name="Farm_Code" numFmtId="0">
      <sharedItems count="30">
        <s v="KE003"/>
        <s v="KE005"/>
        <s v="KE024"/>
        <s v="KE031"/>
        <s v="KE039"/>
        <s v="KE043"/>
        <s v="KE047"/>
        <s v="KE050"/>
        <s v="KE057"/>
        <s v="KE066"/>
        <s v="KE072"/>
        <s v="KE083"/>
        <s v="KE084"/>
        <s v="KE085"/>
        <s v="KE099"/>
        <s v="KE104"/>
        <s v="KE106"/>
        <s v="KE108"/>
        <s v="KE109"/>
        <s v="KE116"/>
        <s v="KE131"/>
        <s v="KE134"/>
        <s v="KE150"/>
        <s v="KE151"/>
        <s v="KE156"/>
        <s v="KE165"/>
        <s v="KE177"/>
        <s v="KE189"/>
        <s v="KE191"/>
        <s v="KE195"/>
      </sharedItems>
    </cacheField>
    <cacheField name="Farm_Class" numFmtId="0">
      <sharedItems containsSemiMixedTypes="0" containsString="0" containsNumber="1" containsInteger="1" minValue="1" maxValue="5" count="5">
        <n v="2"/>
        <n v="1"/>
        <n v="4"/>
        <n v="5"/>
        <n v="3"/>
      </sharedItems>
    </cacheField>
    <cacheField name="COUNTY" numFmtId="0">
      <sharedItems count="2">
        <s v="VIHIGA"/>
        <s v="MIGORI"/>
      </sharedItems>
    </cacheField>
    <cacheField name="DefMon_Meals" numFmtId="0">
      <sharedItems containsSemiMixedTypes="0" containsString="0" containsNumber="1" containsInteger="1" minValue="1" maxValue="3"/>
    </cacheField>
    <cacheField name="GlutMon_Meals" numFmtId="0">
      <sharedItems containsSemiMixedTypes="0" containsString="0" containsNumber="1" containsInteger="1" minValue="2" maxValue="4"/>
    </cacheField>
    <cacheField name="decrease meals" numFmtId="9">
      <sharedItems containsSemiMixedTypes="0" containsString="0" containsNumber="1" minValue="0" maxValue="0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127.562313541668" createdVersion="4" refreshedVersion="4" minRefreshableVersion="3" recordCount="30">
  <cacheSource type="worksheet">
    <worksheetSource ref="A3:I33" sheet="HHhead"/>
  </cacheSource>
  <cacheFields count="9">
    <cacheField name="Farm_Code" numFmtId="0">
      <sharedItems/>
    </cacheField>
    <cacheField name="farm type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county" numFmtId="0">
      <sharedItems count="2">
        <s v="VIHIGA"/>
        <s v="MIGORI"/>
      </sharedItems>
    </cacheField>
    <cacheField name="Hh_Mbr_Name" numFmtId="0">
      <sharedItems containsBlank="1"/>
    </cacheField>
    <cacheField name="Relation_HhHead" numFmtId="0">
      <sharedItems containsBlank="1"/>
    </cacheField>
    <cacheField name="Gender" numFmtId="0">
      <sharedItems/>
    </cacheField>
    <cacheField name="Age" numFmtId="0">
      <sharedItems containsString="0" containsBlank="1" containsNumber="1" containsInteger="1" minValue="28" maxValue="83"/>
    </cacheField>
    <cacheField name="Occupation" numFmtId="0">
      <sharedItems containsBlank="1"/>
    </cacheField>
    <cacheField name="%TFarmAct" numFmtId="0">
      <sharedItems containsString="0" containsBlank="1" containsNumber="1" containsInteger="1" minValue="25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reta" refreshedDate="41127.562749189812" createdVersion="4" refreshedVersion="4" minRefreshableVersion="3" recordCount="29">
  <cacheSource type="worksheet">
    <worksheetSource ref="A173:D202" sheet="HH"/>
  </cacheSource>
  <cacheFields count="4">
    <cacheField name="farm" numFmtId="0">
      <sharedItems/>
    </cacheField>
    <cacheField name="county" numFmtId="0">
      <sharedItems count="2">
        <s v="VIHIGA"/>
        <s v="MIGORI"/>
      </sharedItems>
    </cacheField>
    <cacheField name="HH members" numFmtId="0">
      <sharedItems containsSemiMixedTypes="0" containsString="0" containsNumber="1" containsInteger="1" minValue="1" maxValue="11"/>
    </cacheField>
    <cacheField name="farm type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Greta" refreshedDate="41127.569307754631" createdVersion="4" refreshedVersion="4" minRefreshableVersion="3" recordCount="28">
  <cacheSource type="worksheet">
    <worksheetSource ref="A48:E76" sheet="food deficit"/>
  </cacheSource>
  <cacheFields count="5">
    <cacheField name="Farm_Code" numFmtId="0">
      <sharedItems/>
    </cacheField>
    <cacheField name="county" numFmtId="0">
      <sharedItems count="2">
        <s v="VIHIGA"/>
        <s v="MIGORI"/>
      </sharedItems>
    </cacheField>
    <cacheField name="farm type" numFmtId="0">
      <sharedItems containsSemiMixedTypes="0" containsString="0" containsNumber="1" containsInteger="1" minValue="1" maxValue="5" count="5">
        <n v="1"/>
        <n v="3"/>
        <n v="2"/>
        <n v="4"/>
        <n v="5"/>
      </sharedItems>
    </cacheField>
    <cacheField name="number of periods" numFmtId="0">
      <sharedItems containsSemiMixedTypes="0" containsString="0" containsNumber="1" containsInteger="1" minValue="1" maxValue="2"/>
    </cacheField>
    <cacheField name="total months" numFmtId="0">
      <sharedItems containsSemiMixedTypes="0" containsString="0" containsNumber="1" containsInteger="1" minValue="1" maxValue="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Greta" refreshedDate="41127.575545254629" createdVersion="4" refreshedVersion="4" minRefreshableVersion="3" recordCount="15">
  <cacheSource type="worksheet">
    <worksheetSource ref="A20:E35" sheet="meals"/>
  </cacheSource>
  <cacheFields count="5">
    <cacheField name="Farm_Code" numFmtId="0">
      <sharedItems/>
    </cacheField>
    <cacheField name="farm type" numFmtId="0">
      <sharedItems containsSemiMixedTypes="0" containsString="0" containsNumber="1" containsInteger="1" minValue="1" maxValue="5" count="5">
        <n v="4"/>
        <n v="1"/>
        <n v="2"/>
        <n v="3"/>
        <n v="5"/>
      </sharedItems>
    </cacheField>
    <cacheField name="COUNTY" numFmtId="0">
      <sharedItems/>
    </cacheField>
    <cacheField name="DefMon_Meals" numFmtId="4">
      <sharedItems containsSemiMixedTypes="0" containsString="0" containsNumber="1" containsInteger="1" minValue="1" maxValue="3"/>
    </cacheField>
    <cacheField name="GlutMon_Meals" numFmtId="4">
      <sharedItems containsSemiMixedTypes="0" containsString="0" containsNumber="1" containsInteger="1" minValue="2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Greta" refreshedDate="41127.576041319444" createdVersion="4" refreshedVersion="4" minRefreshableVersion="3" recordCount="14">
  <cacheSource type="worksheet">
    <worksheetSource ref="A1:E15" sheet="meals"/>
  </cacheSource>
  <cacheFields count="5">
    <cacheField name="Farm_Code" numFmtId="0">
      <sharedItems/>
    </cacheField>
    <cacheField name="farm type" numFmtId="0">
      <sharedItems containsSemiMixedTypes="0" containsString="0" containsNumber="1" containsInteger="1" minValue="1" maxValue="5" count="5">
        <n v="1"/>
        <n v="3"/>
        <n v="2"/>
        <n v="4"/>
        <n v="5"/>
      </sharedItems>
    </cacheField>
    <cacheField name="COUNTY" numFmtId="0">
      <sharedItems/>
    </cacheField>
    <cacheField name="DefMon_Meals" numFmtId="0">
      <sharedItems containsString="0" containsBlank="1" containsNumber="1" containsInteger="1" minValue="1" maxValue="3" count="4">
        <n v="1"/>
        <n v="2"/>
        <n v="3"/>
        <m/>
      </sharedItems>
    </cacheField>
    <cacheField name="GlutMon_Meals" numFmtId="0">
      <sharedItems containsString="0" containsBlank="1" containsNumber="1" containsInteger="1" minValue="3" maxValue="4" count="3">
        <n v="4"/>
        <n v="3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x v="0"/>
    <x v="0"/>
    <n v="2"/>
    <n v="3"/>
    <n v="0.33333333333333337"/>
  </r>
  <r>
    <x v="1"/>
    <x v="1"/>
    <x v="0"/>
    <n v="1"/>
    <n v="4"/>
    <n v="0.75"/>
  </r>
  <r>
    <x v="2"/>
    <x v="2"/>
    <x v="0"/>
    <n v="2"/>
    <n v="3"/>
    <n v="0.33333333333333337"/>
  </r>
  <r>
    <x v="3"/>
    <x v="3"/>
    <x v="0"/>
    <n v="3"/>
    <n v="3"/>
    <n v="0"/>
  </r>
  <r>
    <x v="4"/>
    <x v="0"/>
    <x v="0"/>
    <n v="2"/>
    <n v="3"/>
    <n v="0.33333333333333337"/>
  </r>
  <r>
    <x v="5"/>
    <x v="1"/>
    <x v="0"/>
    <n v="2"/>
    <n v="3"/>
    <n v="0.33333333333333337"/>
  </r>
  <r>
    <x v="6"/>
    <x v="4"/>
    <x v="0"/>
    <n v="1"/>
    <n v="3"/>
    <n v="0.66666666666666674"/>
  </r>
  <r>
    <x v="7"/>
    <x v="2"/>
    <x v="0"/>
    <n v="3"/>
    <n v="3"/>
    <n v="0"/>
  </r>
  <r>
    <x v="8"/>
    <x v="3"/>
    <x v="0"/>
    <n v="3"/>
    <n v="3"/>
    <n v="0"/>
  </r>
  <r>
    <x v="9"/>
    <x v="2"/>
    <x v="0"/>
    <n v="2"/>
    <n v="3"/>
    <n v="0.33333333333333337"/>
  </r>
  <r>
    <x v="10"/>
    <x v="4"/>
    <x v="0"/>
    <n v="3"/>
    <n v="3"/>
    <n v="0"/>
  </r>
  <r>
    <x v="11"/>
    <x v="0"/>
    <x v="0"/>
    <n v="3"/>
    <n v="3"/>
    <n v="0"/>
  </r>
  <r>
    <x v="12"/>
    <x v="3"/>
    <x v="0"/>
    <n v="3"/>
    <n v="3"/>
    <n v="0"/>
  </r>
  <r>
    <x v="13"/>
    <x v="1"/>
    <x v="0"/>
    <n v="1"/>
    <n v="3"/>
    <n v="0.66666666666666674"/>
  </r>
  <r>
    <x v="14"/>
    <x v="4"/>
    <x v="0"/>
    <n v="2"/>
    <n v="3"/>
    <n v="0.33333333333333337"/>
  </r>
  <r>
    <x v="15"/>
    <x v="4"/>
    <x v="1"/>
    <n v="1"/>
    <n v="3"/>
    <n v="0.66666666666666674"/>
  </r>
  <r>
    <x v="16"/>
    <x v="1"/>
    <x v="1"/>
    <n v="3"/>
    <n v="3"/>
    <n v="0"/>
  </r>
  <r>
    <x v="17"/>
    <x v="2"/>
    <x v="1"/>
    <n v="2"/>
    <n v="3"/>
    <n v="0.33333333333333337"/>
  </r>
  <r>
    <x v="18"/>
    <x v="0"/>
    <x v="1"/>
    <n v="2"/>
    <n v="3"/>
    <n v="0.33333333333333337"/>
  </r>
  <r>
    <x v="19"/>
    <x v="3"/>
    <x v="1"/>
    <n v="1"/>
    <n v="2"/>
    <n v="0.5"/>
  </r>
  <r>
    <x v="20"/>
    <x v="4"/>
    <x v="1"/>
    <n v="2"/>
    <n v="3"/>
    <n v="0.33333333333333337"/>
  </r>
  <r>
    <x v="21"/>
    <x v="3"/>
    <x v="1"/>
    <n v="1"/>
    <n v="3"/>
    <n v="0.66666666666666674"/>
  </r>
  <r>
    <x v="22"/>
    <x v="1"/>
    <x v="1"/>
    <n v="1"/>
    <n v="3"/>
    <n v="0.66666666666666674"/>
  </r>
  <r>
    <x v="23"/>
    <x v="2"/>
    <x v="1"/>
    <n v="1"/>
    <n v="3"/>
    <n v="0.66666666666666674"/>
  </r>
  <r>
    <x v="24"/>
    <x v="0"/>
    <x v="1"/>
    <n v="1"/>
    <n v="3"/>
    <n v="0.66666666666666674"/>
  </r>
  <r>
    <x v="25"/>
    <x v="4"/>
    <x v="1"/>
    <n v="2"/>
    <n v="3"/>
    <n v="0.33333333333333337"/>
  </r>
  <r>
    <x v="26"/>
    <x v="0"/>
    <x v="1"/>
    <n v="1"/>
    <n v="2"/>
    <n v="0.5"/>
  </r>
  <r>
    <x v="27"/>
    <x v="1"/>
    <x v="1"/>
    <n v="1"/>
    <n v="3"/>
    <n v="0.66666666666666674"/>
  </r>
  <r>
    <x v="28"/>
    <x v="2"/>
    <x v="1"/>
    <n v="2"/>
    <n v="3"/>
    <n v="0.33333333333333337"/>
  </r>
  <r>
    <x v="29"/>
    <x v="3"/>
    <x v="1"/>
    <n v="2"/>
    <n v="3"/>
    <n v="0.3333333333333333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0">
  <r>
    <s v="KE005"/>
    <x v="0"/>
    <x v="0"/>
    <s v="Sabeti Eboye"/>
    <s v="head"/>
    <s v="female"/>
    <n v="83"/>
    <s v="farmer+business"/>
    <n v="75"/>
  </r>
  <r>
    <s v="KE085"/>
    <x v="0"/>
    <x v="0"/>
    <s v="Ephraim Chaelu"/>
    <s v="head"/>
    <s v="male"/>
    <n v="52"/>
    <s v="farmer"/>
    <n v="75"/>
  </r>
  <r>
    <s v="KE003"/>
    <x v="1"/>
    <x v="0"/>
    <s v="Amos Adego"/>
    <s v="head"/>
    <s v="male"/>
    <n v="68"/>
    <s v="farmer"/>
    <n v="50"/>
  </r>
  <r>
    <s v="KE039"/>
    <x v="1"/>
    <x v="0"/>
    <s v="Esther Kidula"/>
    <s v="head"/>
    <s v="female"/>
    <n v="38"/>
    <s v="farmer"/>
    <n v="75"/>
  </r>
  <r>
    <s v="KE003"/>
    <x v="1"/>
    <x v="0"/>
    <s v="Amos Adego"/>
    <s v="head"/>
    <s v="male"/>
    <n v="68"/>
    <s v="farmer"/>
    <n v="50"/>
  </r>
  <r>
    <s v="KE047"/>
    <x v="1"/>
    <x v="0"/>
    <s v="Iminza Ezecha"/>
    <s v="head"/>
    <s v="female"/>
    <n v="73"/>
    <s v="idle"/>
    <n v="25"/>
  </r>
  <r>
    <s v="KE043"/>
    <x v="2"/>
    <x v="0"/>
    <s v="Joyce Chigadi"/>
    <s v="head"/>
    <s v="female"/>
    <n v="43"/>
    <s v="farmer"/>
    <n v="75"/>
  </r>
  <r>
    <s v="KE072"/>
    <x v="2"/>
    <x v="0"/>
    <s v="Tom Dungani"/>
    <s v="head"/>
    <s v="male"/>
    <n v="40"/>
    <s v="teacher+farmer"/>
    <n v="50"/>
  </r>
  <r>
    <s v="KE099"/>
    <x v="2"/>
    <x v="0"/>
    <s v="Simon Aholi"/>
    <s v="head"/>
    <s v="male"/>
    <n v="66"/>
    <s v="farmer"/>
    <n v="100"/>
  </r>
  <r>
    <s v="KE083"/>
    <x v="3"/>
    <x v="0"/>
    <s v="Enis Shuga"/>
    <s v="head"/>
    <s v="female"/>
    <n v="81"/>
    <s v="farmer"/>
    <n v="75"/>
  </r>
  <r>
    <s v="KE024"/>
    <x v="3"/>
    <x v="0"/>
    <s v="Tito Ilavuna"/>
    <s v="head"/>
    <s v="male"/>
    <n v="67"/>
    <s v="farmer"/>
    <n v="75"/>
  </r>
  <r>
    <s v="KE050"/>
    <x v="3"/>
    <x v="0"/>
    <s v="Kenneth Inwani"/>
    <s v="head"/>
    <s v="male"/>
    <n v="49"/>
    <s v="business"/>
    <n v="25"/>
  </r>
  <r>
    <s v="KE066"/>
    <x v="3"/>
    <x v="0"/>
    <s v="Evans Omuga"/>
    <s v="head"/>
    <s v="male"/>
    <n v="28"/>
    <s v="bike taxi operator (boda boda)"/>
    <n v="25"/>
  </r>
  <r>
    <s v="KE031"/>
    <x v="4"/>
    <x v="0"/>
    <s v="Noel Chogo"/>
    <s v="head"/>
    <s v="female"/>
    <n v="61"/>
    <s v="farmer"/>
    <n v="75"/>
  </r>
  <r>
    <s v="KE057"/>
    <x v="4"/>
    <x v="0"/>
    <s v="Phinias Mudambi"/>
    <s v="head"/>
    <s v="male"/>
    <n v="65"/>
    <s v="farmer"/>
    <n v="75"/>
  </r>
  <r>
    <s v="KE150"/>
    <x v="3"/>
    <x v="1"/>
    <s v="Okong'o Lumumba Okello"/>
    <s v="head"/>
    <s v="male"/>
    <n v="48"/>
    <s v="farmer"/>
    <n v="75"/>
  </r>
  <r>
    <s v="KE189"/>
    <x v="0"/>
    <x v="1"/>
    <m/>
    <m/>
    <s v="?"/>
    <m/>
    <m/>
    <m/>
  </r>
  <r>
    <s v="KE177"/>
    <x v="1"/>
    <x v="1"/>
    <s v="Wilkister Opiyo"/>
    <s v="head"/>
    <s v="female"/>
    <n v="60"/>
    <s v="farmer"/>
    <n v="100"/>
  </r>
  <r>
    <s v="KE109"/>
    <x v="1"/>
    <x v="1"/>
    <s v="Samuel Jumba"/>
    <s v="head"/>
    <s v="male"/>
    <n v="48"/>
    <s v="farmer"/>
    <n v="100"/>
  </r>
  <r>
    <s v="KE156"/>
    <x v="1"/>
    <x v="1"/>
    <s v="Erastus Angoro Ayore"/>
    <s v="head"/>
    <s v="male"/>
    <n v="60"/>
    <s v="farmer"/>
    <n v="100"/>
  </r>
  <r>
    <s v="KE151"/>
    <x v="1"/>
    <x v="1"/>
    <s v="Jerry Ochieng"/>
    <s v="head"/>
    <s v="male"/>
    <n v="49"/>
    <s v="farmer+business"/>
    <n v="75"/>
  </r>
  <r>
    <s v="KE104"/>
    <x v="2"/>
    <x v="1"/>
    <s v="Samuel Owino"/>
    <s v="head"/>
    <s v="male"/>
    <n v="60"/>
    <s v="farmer"/>
    <n v="75"/>
  </r>
  <r>
    <s v="KE165"/>
    <x v="2"/>
    <x v="1"/>
    <s v="Eric Ndiege"/>
    <s v="head"/>
    <s v="male"/>
    <n v="57"/>
    <s v="farmer"/>
    <n v="100"/>
  </r>
  <r>
    <s v="KE106"/>
    <x v="3"/>
    <x v="1"/>
    <s v="Francis Adiva"/>
    <s v="head"/>
    <s v="male"/>
    <n v="55"/>
    <s v="farmer+business"/>
    <n v="50"/>
  </r>
  <r>
    <s v="KE191"/>
    <x v="3"/>
    <x v="1"/>
    <s v="Margaret Anyango Adongo"/>
    <s v="head"/>
    <s v="female"/>
    <n v="67"/>
    <s v="farmer"/>
    <n v="75"/>
  </r>
  <r>
    <s v="KE108"/>
    <x v="3"/>
    <x v="1"/>
    <s v="Joab Ngaira"/>
    <s v="head"/>
    <s v="male"/>
    <n v="47"/>
    <s v="farmer"/>
    <n v="100"/>
  </r>
  <r>
    <s v="KE116"/>
    <x v="4"/>
    <x v="1"/>
    <s v="David Sino"/>
    <s v="head"/>
    <s v="male"/>
    <n v="45"/>
    <s v="farmer"/>
    <n v="50"/>
  </r>
  <r>
    <s v="KE134"/>
    <x v="4"/>
    <x v="1"/>
    <s v="Patrick Ojwando"/>
    <s v="head"/>
    <s v="male"/>
    <n v="57"/>
    <s v="farmer"/>
    <n v="75"/>
  </r>
  <r>
    <s v="KE134"/>
    <x v="4"/>
    <x v="1"/>
    <s v="Kenneth Ochieng"/>
    <s v="head"/>
    <s v="male"/>
    <n v="30"/>
    <s v="farmer+business"/>
    <n v="25"/>
  </r>
  <r>
    <s v="KE195"/>
    <x v="4"/>
    <x v="1"/>
    <s v="Ochieng Obiro"/>
    <s v="head"/>
    <s v="male"/>
    <n v="81"/>
    <s v="farmer"/>
    <n v="7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9">
  <r>
    <s v="KE005 Count"/>
    <x v="0"/>
    <n v="3"/>
    <x v="0"/>
  </r>
  <r>
    <s v="KE085 Count"/>
    <x v="0"/>
    <n v="5"/>
    <x v="0"/>
  </r>
  <r>
    <s v="KE003 Count"/>
    <x v="0"/>
    <n v="11"/>
    <x v="1"/>
  </r>
  <r>
    <s v="KE039 Count"/>
    <x v="0"/>
    <n v="4"/>
    <x v="1"/>
  </r>
  <r>
    <s v="KE047 Count"/>
    <x v="0"/>
    <n v="8"/>
    <x v="1"/>
  </r>
  <r>
    <s v="KE043 Count"/>
    <x v="0"/>
    <n v="5"/>
    <x v="2"/>
  </r>
  <r>
    <s v="KE072 Count"/>
    <x v="0"/>
    <n v="5"/>
    <x v="2"/>
  </r>
  <r>
    <s v="KE099 Count"/>
    <x v="0"/>
    <n v="8"/>
    <x v="2"/>
  </r>
  <r>
    <s v="KE083 Count"/>
    <x v="0"/>
    <n v="5"/>
    <x v="3"/>
  </r>
  <r>
    <s v="KE024 Count"/>
    <x v="0"/>
    <n v="6"/>
    <x v="3"/>
  </r>
  <r>
    <s v="KE050 Count"/>
    <x v="0"/>
    <n v="8"/>
    <x v="3"/>
  </r>
  <r>
    <s v="KE066 Count"/>
    <x v="0"/>
    <n v="6"/>
    <x v="3"/>
  </r>
  <r>
    <s v="KE031 Count"/>
    <x v="0"/>
    <n v="3"/>
    <x v="4"/>
  </r>
  <r>
    <s v="KE057 Count"/>
    <x v="0"/>
    <n v="6"/>
    <x v="4"/>
  </r>
  <r>
    <s v="KE150 Count"/>
    <x v="1"/>
    <n v="6"/>
    <x v="3"/>
  </r>
  <r>
    <s v="KE189 Count"/>
    <x v="1"/>
    <n v="7"/>
    <x v="0"/>
  </r>
  <r>
    <s v="KE156 Count"/>
    <x v="1"/>
    <n v="5"/>
    <x v="1"/>
  </r>
  <r>
    <s v="KE177 Count"/>
    <x v="1"/>
    <n v="2"/>
    <x v="1"/>
  </r>
  <r>
    <s v="KE109 Count"/>
    <x v="1"/>
    <n v="9"/>
    <x v="1"/>
  </r>
  <r>
    <s v="KE151 Count"/>
    <x v="1"/>
    <n v="4"/>
    <x v="1"/>
  </r>
  <r>
    <s v="KE104 Count"/>
    <x v="1"/>
    <n v="8"/>
    <x v="2"/>
  </r>
  <r>
    <s v="KE131 Count"/>
    <x v="1"/>
    <n v="3"/>
    <x v="2"/>
  </r>
  <r>
    <s v="KE165 Count"/>
    <x v="1"/>
    <n v="8"/>
    <x v="2"/>
  </r>
  <r>
    <s v="KE106 Count"/>
    <x v="1"/>
    <n v="2"/>
    <x v="3"/>
  </r>
  <r>
    <s v="KE108 Count"/>
    <x v="1"/>
    <n v="9"/>
    <x v="3"/>
  </r>
  <r>
    <s v="KE191 Count"/>
    <x v="1"/>
    <n v="1"/>
    <x v="3"/>
  </r>
  <r>
    <s v="KE116 Count"/>
    <x v="1"/>
    <n v="10"/>
    <x v="4"/>
  </r>
  <r>
    <s v="KE134 Count"/>
    <x v="1"/>
    <n v="4"/>
    <x v="4"/>
  </r>
  <r>
    <s v="KE195 Count"/>
    <x v="1"/>
    <n v="5"/>
    <x v="4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8">
  <r>
    <s v="KE005"/>
    <x v="0"/>
    <x v="0"/>
    <n v="2"/>
    <n v="6"/>
  </r>
  <r>
    <s v="KE043"/>
    <x v="0"/>
    <x v="1"/>
    <n v="1"/>
    <n v="3"/>
  </r>
  <r>
    <s v="KE085"/>
    <x v="0"/>
    <x v="0"/>
    <n v="2"/>
    <n v="9"/>
  </r>
  <r>
    <s v="KE003"/>
    <x v="0"/>
    <x v="2"/>
    <n v="2"/>
    <n v="3"/>
  </r>
  <r>
    <s v="KE039"/>
    <x v="0"/>
    <x v="2"/>
    <n v="2"/>
    <n v="2"/>
  </r>
  <r>
    <s v="KE083"/>
    <x v="0"/>
    <x v="3"/>
    <n v="2"/>
    <n v="4"/>
  </r>
  <r>
    <s v="KE047"/>
    <x v="0"/>
    <x v="2"/>
    <n v="1"/>
    <n v="2"/>
  </r>
  <r>
    <s v="KE072"/>
    <x v="0"/>
    <x v="1"/>
    <n v="2"/>
    <n v="4"/>
  </r>
  <r>
    <s v="KE099"/>
    <x v="0"/>
    <x v="1"/>
    <n v="2"/>
    <n v="4"/>
  </r>
  <r>
    <s v="KE024"/>
    <x v="0"/>
    <x v="3"/>
    <n v="1"/>
    <n v="2"/>
  </r>
  <r>
    <s v="KE050"/>
    <x v="0"/>
    <x v="3"/>
    <n v="1"/>
    <n v="4"/>
  </r>
  <r>
    <s v="KE066"/>
    <x v="0"/>
    <x v="3"/>
    <n v="1"/>
    <n v="6"/>
  </r>
  <r>
    <s v="KE057"/>
    <x v="0"/>
    <x v="4"/>
    <n v="2"/>
    <n v="4"/>
  </r>
  <r>
    <s v="KE106"/>
    <x v="1"/>
    <x v="3"/>
    <n v="2"/>
    <n v="2"/>
  </r>
  <r>
    <s v="KE150"/>
    <x v="1"/>
    <x v="3"/>
    <n v="1"/>
    <n v="4"/>
  </r>
  <r>
    <s v="KE189"/>
    <x v="1"/>
    <x v="0"/>
    <n v="2"/>
    <n v="3"/>
  </r>
  <r>
    <s v="KE109"/>
    <x v="1"/>
    <x v="2"/>
    <n v="2"/>
    <n v="3"/>
  </r>
  <r>
    <s v="KE156"/>
    <x v="1"/>
    <x v="2"/>
    <n v="2"/>
    <n v="5"/>
  </r>
  <r>
    <s v="KE177"/>
    <x v="1"/>
    <x v="2"/>
    <n v="1"/>
    <n v="2"/>
  </r>
  <r>
    <s v="KE104"/>
    <x v="1"/>
    <x v="1"/>
    <n v="1"/>
    <n v="1"/>
  </r>
  <r>
    <s v="KE131"/>
    <x v="1"/>
    <x v="1"/>
    <n v="2"/>
    <n v="6"/>
  </r>
  <r>
    <s v="KE165"/>
    <x v="1"/>
    <x v="1"/>
    <n v="1"/>
    <n v="2"/>
  </r>
  <r>
    <s v="KE108"/>
    <x v="1"/>
    <x v="3"/>
    <n v="2"/>
    <n v="2"/>
  </r>
  <r>
    <s v="KE151"/>
    <x v="1"/>
    <x v="2"/>
    <n v="1"/>
    <n v="2"/>
  </r>
  <r>
    <s v="KE191"/>
    <x v="1"/>
    <x v="3"/>
    <n v="2"/>
    <n v="3"/>
  </r>
  <r>
    <s v="KE116"/>
    <x v="1"/>
    <x v="4"/>
    <n v="2"/>
    <n v="3"/>
  </r>
  <r>
    <s v="KE134"/>
    <x v="1"/>
    <x v="4"/>
    <n v="1"/>
    <n v="4"/>
  </r>
  <r>
    <s v="KE195"/>
    <x v="1"/>
    <x v="4"/>
    <n v="1"/>
    <n v="2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5">
  <r>
    <s v="KE106"/>
    <x v="0"/>
    <s v="MIGORI"/>
    <n v="3"/>
    <n v="3"/>
  </r>
  <r>
    <s v="KE150"/>
    <x v="0"/>
    <s v="MIGORI"/>
    <n v="1"/>
    <n v="3"/>
  </r>
  <r>
    <s v="KE189"/>
    <x v="1"/>
    <s v="MIGORI"/>
    <n v="1"/>
    <n v="3"/>
  </r>
  <r>
    <s v="KE109"/>
    <x v="2"/>
    <s v="MIGORI"/>
    <n v="2"/>
    <n v="3"/>
  </r>
  <r>
    <s v="KE156"/>
    <x v="2"/>
    <s v="MIGORI"/>
    <n v="1"/>
    <n v="3"/>
  </r>
  <r>
    <s v="KE177"/>
    <x v="2"/>
    <s v="MIGORI"/>
    <n v="1"/>
    <n v="2"/>
  </r>
  <r>
    <s v="KE104"/>
    <x v="3"/>
    <s v="MIGORI"/>
    <n v="1"/>
    <n v="3"/>
  </r>
  <r>
    <s v="KE131"/>
    <x v="3"/>
    <s v="MIGORI"/>
    <n v="2"/>
    <n v="3"/>
  </r>
  <r>
    <s v="KE165"/>
    <x v="3"/>
    <s v="MIGORI"/>
    <n v="2"/>
    <n v="3"/>
  </r>
  <r>
    <s v="KE108"/>
    <x v="0"/>
    <s v="MIGORI"/>
    <n v="2"/>
    <n v="3"/>
  </r>
  <r>
    <s v="KE151"/>
    <x v="2"/>
    <s v="MIGORI"/>
    <n v="1"/>
    <n v="3"/>
  </r>
  <r>
    <s v="KE191"/>
    <x v="0"/>
    <s v="MIGORI"/>
    <n v="2"/>
    <n v="3"/>
  </r>
  <r>
    <s v="KE116"/>
    <x v="4"/>
    <s v="MIGORI"/>
    <n v="1"/>
    <n v="2"/>
  </r>
  <r>
    <s v="KE134"/>
    <x v="4"/>
    <s v="MIGORI"/>
    <n v="1"/>
    <n v="3"/>
  </r>
  <r>
    <s v="KE195"/>
    <x v="4"/>
    <s v="MIGORI"/>
    <n v="2"/>
    <n v="3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4">
  <r>
    <s v="KE005"/>
    <x v="0"/>
    <s v="VIHIGA"/>
    <x v="0"/>
    <x v="0"/>
  </r>
  <r>
    <s v="KE043"/>
    <x v="1"/>
    <s v="VIHIGA"/>
    <x v="1"/>
    <x v="1"/>
  </r>
  <r>
    <s v="KE085"/>
    <x v="0"/>
    <s v="VIHIGA"/>
    <x v="0"/>
    <x v="1"/>
  </r>
  <r>
    <s v="KE003"/>
    <x v="2"/>
    <s v="VIHIGA"/>
    <x v="1"/>
    <x v="1"/>
  </r>
  <r>
    <s v="KE039"/>
    <x v="2"/>
    <s v="VIHIGA"/>
    <x v="1"/>
    <x v="1"/>
  </r>
  <r>
    <s v="KE083"/>
    <x v="3"/>
    <s v="VIHIGA"/>
    <x v="2"/>
    <x v="1"/>
  </r>
  <r>
    <s v="KE047"/>
    <x v="2"/>
    <s v="VIHIGA"/>
    <x v="0"/>
    <x v="1"/>
  </r>
  <r>
    <s v="KE072"/>
    <x v="1"/>
    <s v="VIHIGA"/>
    <x v="2"/>
    <x v="1"/>
  </r>
  <r>
    <s v="KE099"/>
    <x v="1"/>
    <s v="VIHIGA"/>
    <x v="1"/>
    <x v="1"/>
  </r>
  <r>
    <s v="KE024"/>
    <x v="3"/>
    <s v="VIHIGA"/>
    <x v="1"/>
    <x v="1"/>
  </r>
  <r>
    <s v="KE050"/>
    <x v="3"/>
    <s v="VIHIGA"/>
    <x v="3"/>
    <x v="2"/>
  </r>
  <r>
    <s v="KE066"/>
    <x v="3"/>
    <s v="VIHIGA"/>
    <x v="1"/>
    <x v="1"/>
  </r>
  <r>
    <s v="KE031"/>
    <x v="4"/>
    <s v="VIHIGA"/>
    <x v="3"/>
    <x v="2"/>
  </r>
  <r>
    <s v="KE057"/>
    <x v="4"/>
    <s v="VIHIGA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PivotTable10" cacheId="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174:G187" firstHeaderRow="1" firstDataRow="1" firstDataCol="1"/>
  <pivotFields count="4">
    <pivotField showAll="0"/>
    <pivotField axis="axisRow" showAll="0">
      <items count="3">
        <item x="1"/>
        <item x="0"/>
        <item t="default"/>
      </items>
    </pivotField>
    <pivotField dataField="1" showAll="0"/>
    <pivotField axis="axisRow" showAll="0">
      <items count="6">
        <item x="0"/>
        <item x="1"/>
        <item x="2"/>
        <item x="3"/>
        <item x="4"/>
        <item t="default"/>
      </items>
    </pivotField>
  </pivotFields>
  <rowFields count="2">
    <field x="1"/>
    <field x="3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Average of HH members" fld="2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1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27:M40" firstHeaderRow="1" firstDataRow="1" firstDataCol="1"/>
  <pivotFields count="9"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dataField="1" showAll="0"/>
    <pivotField showAll="0"/>
    <pivotField showAll="0"/>
  </pivotFields>
  <rowFields count="2">
    <field x="2"/>
    <field x="1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Average of Age" fld="6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2" cacheId="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N33:O46" firstHeaderRow="1" firstDataRow="1" firstDataCol="1"/>
  <pivotFields count="6">
    <pivotField showAl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t="default"/>
      </items>
    </pivotField>
    <pivotField axis="axisRow" showAll="0">
      <items count="6">
        <item x="1"/>
        <item x="0"/>
        <item x="4"/>
        <item x="2"/>
        <item x="3"/>
        <item t="default"/>
      </items>
    </pivotField>
    <pivotField axis="axisRow" showAll="0">
      <items count="3">
        <item x="1"/>
        <item x="0"/>
        <item t="default"/>
      </items>
    </pivotField>
    <pivotField showAll="0"/>
    <pivotField showAll="0"/>
    <pivotField dataField="1" numFmtId="9" showAll="0"/>
  </pivotFields>
  <rowFields count="2">
    <field x="2"/>
    <field x="1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Average of decrease meals" fld="5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1" cacheId="1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49:H62" firstHeaderRow="1" firstDataRow="1" firstDataCol="1"/>
  <pivotFields count="5">
    <pivotField showAll="0"/>
    <pivotField axis="axisRow" showAll="0">
      <items count="3">
        <item x="1"/>
        <item x="0"/>
        <item t="default"/>
      </items>
    </pivotField>
    <pivotField axis="axisRow" showAll="0">
      <items count="6">
        <item x="0"/>
        <item x="2"/>
        <item x="1"/>
        <item x="3"/>
        <item x="4"/>
        <item t="default"/>
      </items>
    </pivotField>
    <pivotField showAll="0"/>
    <pivotField dataField="1" showAll="0"/>
  </pivotFields>
  <rowFields count="2">
    <field x="1"/>
    <field x="2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Average of total months" fld="4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3" cacheId="2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H1:J7" firstHeaderRow="0" firstDataRow="1" firstDataCol="1"/>
  <pivotFields count="5">
    <pivotField showAll="0"/>
    <pivotField axis="axisRow" showAll="0">
      <items count="6">
        <item x="0"/>
        <item x="2"/>
        <item x="1"/>
        <item x="3"/>
        <item x="4"/>
        <item t="default"/>
      </items>
    </pivotField>
    <pivotField showAll="0"/>
    <pivotField dataField="1" showAll="0">
      <items count="5">
        <item x="0"/>
        <item x="1"/>
        <item x="2"/>
        <item x="3"/>
        <item t="default"/>
      </items>
    </pivotField>
    <pivotField dataField="1" showAll="0">
      <items count="4">
        <item x="1"/>
        <item x="0"/>
        <item x="2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DefMon_Meals" fld="3" subtotal="average" baseField="1" baseItem="0"/>
    <dataField name="Average of GlutMon_Meals" fld="4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2" cacheId="1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20:M26" firstHeaderRow="0" firstDataRow="1" firstDataCol="1"/>
  <pivotFields count="5">
    <pivotField showAll="0"/>
    <pivotField axis="axisRow" showAll="0">
      <items count="6">
        <item x="1"/>
        <item x="2"/>
        <item x="3"/>
        <item x="0"/>
        <item x="4"/>
        <item t="default"/>
      </items>
    </pivotField>
    <pivotField showAll="0"/>
    <pivotField dataField="1" numFmtId="4" showAll="0"/>
    <pivotField dataField="1" numFmtId="4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DefMon_Meals" fld="3" subtotal="average" baseField="1" baseItem="0"/>
    <dataField name="Average of GlutMon_Meals" fld="4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E1" sqref="E1"/>
    </sheetView>
  </sheetViews>
  <sheetFormatPr defaultRowHeight="15" x14ac:dyDescent="0.25"/>
  <sheetData>
    <row r="1" spans="1:2" x14ac:dyDescent="0.25">
      <c r="A1" s="17" t="s">
        <v>0</v>
      </c>
      <c r="B1" s="17" t="s">
        <v>366</v>
      </c>
    </row>
    <row r="2" spans="1:2" x14ac:dyDescent="0.25">
      <c r="A2" s="16" t="s">
        <v>73</v>
      </c>
      <c r="B2" s="16" t="s">
        <v>365</v>
      </c>
    </row>
    <row r="3" spans="1:2" x14ac:dyDescent="0.25">
      <c r="A3" s="16" t="s">
        <v>53</v>
      </c>
      <c r="B3" s="16" t="s">
        <v>365</v>
      </c>
    </row>
    <row r="4" spans="1:2" x14ac:dyDescent="0.25">
      <c r="A4" s="16" t="s">
        <v>57</v>
      </c>
      <c r="B4" s="16" t="s">
        <v>365</v>
      </c>
    </row>
    <row r="5" spans="1:2" x14ac:dyDescent="0.25">
      <c r="A5" s="16" t="s">
        <v>40</v>
      </c>
      <c r="B5" s="16" t="s">
        <v>364</v>
      </c>
    </row>
    <row r="6" spans="1:2" x14ac:dyDescent="0.25">
      <c r="A6" s="16" t="s">
        <v>71</v>
      </c>
      <c r="B6" s="16" t="s">
        <v>363</v>
      </c>
    </row>
    <row r="7" spans="1:2" x14ac:dyDescent="0.25">
      <c r="A7" s="16" t="s">
        <v>75</v>
      </c>
      <c r="B7" s="16" t="s">
        <v>363</v>
      </c>
    </row>
    <row r="8" spans="1:2" x14ac:dyDescent="0.25">
      <c r="A8" s="16" t="s">
        <v>76</v>
      </c>
      <c r="B8" s="16" t="s">
        <v>363</v>
      </c>
    </row>
    <row r="9" spans="1:2" x14ac:dyDescent="0.25">
      <c r="A9" s="16" t="s">
        <v>77</v>
      </c>
      <c r="B9" s="16" t="s">
        <v>363</v>
      </c>
    </row>
    <row r="10" spans="1:2" x14ac:dyDescent="0.25">
      <c r="A10" s="16" t="s">
        <v>14</v>
      </c>
      <c r="B10" s="16" t="s">
        <v>363</v>
      </c>
    </row>
    <row r="11" spans="1:2" x14ac:dyDescent="0.25">
      <c r="A11" s="16" t="s">
        <v>55</v>
      </c>
      <c r="B11" s="16" t="s">
        <v>333</v>
      </c>
    </row>
    <row r="12" spans="1:2" x14ac:dyDescent="0.25">
      <c r="A12" s="16" t="s">
        <v>26</v>
      </c>
      <c r="B12" s="16" t="s">
        <v>333</v>
      </c>
    </row>
    <row r="13" spans="1:2" x14ac:dyDescent="0.25">
      <c r="A13" s="16" t="s">
        <v>44</v>
      </c>
      <c r="B13" s="16" t="s">
        <v>333</v>
      </c>
    </row>
    <row r="14" spans="1:2" x14ac:dyDescent="0.25">
      <c r="A14" s="16" t="s">
        <v>40</v>
      </c>
      <c r="B14" s="16" t="s">
        <v>340</v>
      </c>
    </row>
    <row r="15" spans="1:2" x14ac:dyDescent="0.25">
      <c r="A15" s="16" t="s">
        <v>45</v>
      </c>
      <c r="B15" s="16" t="s">
        <v>340</v>
      </c>
    </row>
    <row r="16" spans="1:2" x14ac:dyDescent="0.25">
      <c r="A16" s="16" t="s">
        <v>37</v>
      </c>
      <c r="B16" s="16" t="s">
        <v>340</v>
      </c>
    </row>
    <row r="17" spans="1:2" x14ac:dyDescent="0.25">
      <c r="A17" s="16" t="s">
        <v>55</v>
      </c>
      <c r="B17" s="16" t="s">
        <v>362</v>
      </c>
    </row>
    <row r="18" spans="1:2" x14ac:dyDescent="0.25">
      <c r="A18" s="16" t="s">
        <v>75</v>
      </c>
      <c r="B18" s="16" t="s">
        <v>361</v>
      </c>
    </row>
    <row r="19" spans="1:2" x14ac:dyDescent="0.25">
      <c r="A19" s="16" t="s">
        <v>42</v>
      </c>
      <c r="B19" s="16" t="s">
        <v>360</v>
      </c>
    </row>
    <row r="20" spans="1:2" x14ac:dyDescent="0.25">
      <c r="A20" s="16" t="s">
        <v>71</v>
      </c>
      <c r="B20" s="16" t="s">
        <v>360</v>
      </c>
    </row>
    <row r="21" spans="1:2" x14ac:dyDescent="0.25">
      <c r="A21" s="16" t="s">
        <v>39</v>
      </c>
      <c r="B21" s="16" t="s">
        <v>360</v>
      </c>
    </row>
    <row r="22" spans="1:2" x14ac:dyDescent="0.25">
      <c r="A22" s="16" t="s">
        <v>66</v>
      </c>
      <c r="B22" s="16" t="s">
        <v>351</v>
      </c>
    </row>
    <row r="23" spans="1:2" x14ac:dyDescent="0.25">
      <c r="A23" s="16" t="s">
        <v>53</v>
      </c>
      <c r="B23" s="16" t="s">
        <v>351</v>
      </c>
    </row>
    <row r="24" spans="1:2" x14ac:dyDescent="0.25">
      <c r="A24" s="16" t="s">
        <v>59</v>
      </c>
      <c r="B24" s="16" t="s">
        <v>359</v>
      </c>
    </row>
    <row r="25" spans="1:2" x14ac:dyDescent="0.25">
      <c r="A25" s="16" t="s">
        <v>64</v>
      </c>
      <c r="B25" s="16" t="s">
        <v>359</v>
      </c>
    </row>
    <row r="26" spans="1:2" x14ac:dyDescent="0.25">
      <c r="A26" s="16" t="s">
        <v>31</v>
      </c>
      <c r="B26" s="16" t="s">
        <v>359</v>
      </c>
    </row>
    <row r="27" spans="1:2" x14ac:dyDescent="0.25">
      <c r="A27" s="16" t="s">
        <v>26</v>
      </c>
      <c r="B27" s="16" t="s">
        <v>359</v>
      </c>
    </row>
    <row r="28" spans="1:2" x14ac:dyDescent="0.25">
      <c r="A28" s="16" t="s">
        <v>35</v>
      </c>
      <c r="B28" s="16" t="s">
        <v>359</v>
      </c>
    </row>
    <row r="29" spans="1:2" x14ac:dyDescent="0.25">
      <c r="A29" s="16" t="s">
        <v>37</v>
      </c>
      <c r="B29" s="16" t="s">
        <v>359</v>
      </c>
    </row>
    <row r="30" spans="1:2" x14ac:dyDescent="0.25">
      <c r="A30" s="16" t="s">
        <v>39</v>
      </c>
      <c r="B30" s="16" t="s">
        <v>359</v>
      </c>
    </row>
    <row r="31" spans="1:2" x14ac:dyDescent="0.25">
      <c r="A31" s="16" t="s">
        <v>44</v>
      </c>
      <c r="B31" s="16" t="s">
        <v>359</v>
      </c>
    </row>
    <row r="32" spans="1:2" x14ac:dyDescent="0.25">
      <c r="A32" s="16" t="s">
        <v>46</v>
      </c>
      <c r="B32" s="16" t="s">
        <v>359</v>
      </c>
    </row>
    <row r="33" spans="1:2" x14ac:dyDescent="0.25">
      <c r="A33" s="16" t="s">
        <v>69</v>
      </c>
      <c r="B33" s="16" t="s">
        <v>358</v>
      </c>
    </row>
    <row r="34" spans="1:2" x14ac:dyDescent="0.25">
      <c r="A34" s="16" t="s">
        <v>58</v>
      </c>
      <c r="B34" s="16" t="s">
        <v>358</v>
      </c>
    </row>
    <row r="35" spans="1:2" x14ac:dyDescent="0.25">
      <c r="A35" s="16" t="s">
        <v>45</v>
      </c>
      <c r="B35" s="16" t="s">
        <v>357</v>
      </c>
    </row>
    <row r="36" spans="1:2" x14ac:dyDescent="0.25">
      <c r="A36" s="16" t="s">
        <v>65</v>
      </c>
      <c r="B36" s="16" t="s">
        <v>357</v>
      </c>
    </row>
    <row r="37" spans="1:2" x14ac:dyDescent="0.25">
      <c r="A37" s="16" t="s">
        <v>42</v>
      </c>
      <c r="B37" s="16" t="s">
        <v>357</v>
      </c>
    </row>
    <row r="38" spans="1:2" x14ac:dyDescent="0.25">
      <c r="A38" s="16" t="s">
        <v>24</v>
      </c>
      <c r="B38" s="16" t="s">
        <v>339</v>
      </c>
    </row>
    <row r="39" spans="1:2" x14ac:dyDescent="0.25">
      <c r="A39" s="16" t="s">
        <v>36</v>
      </c>
      <c r="B39" s="16" t="s">
        <v>356</v>
      </c>
    </row>
    <row r="40" spans="1:2" x14ac:dyDescent="0.25">
      <c r="A40" s="16" t="s">
        <v>24</v>
      </c>
      <c r="B40" s="16" t="s">
        <v>346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opLeftCell="A55" workbookViewId="0">
      <selection activeCell="I82" sqref="I82"/>
    </sheetView>
  </sheetViews>
  <sheetFormatPr defaultRowHeight="15" x14ac:dyDescent="0.25"/>
  <sheetData>
    <row r="1" spans="1:20" s="1" customFormat="1" x14ac:dyDescent="0.25">
      <c r="A1" s="1" t="s">
        <v>0</v>
      </c>
      <c r="B1" s="1" t="s">
        <v>281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S1"/>
      <c r="T1"/>
    </row>
    <row r="2" spans="1:20" x14ac:dyDescent="0.25">
      <c r="A2" t="s">
        <v>44</v>
      </c>
      <c r="B2">
        <v>1</v>
      </c>
      <c r="C2">
        <v>9</v>
      </c>
      <c r="D2" t="s">
        <v>41</v>
      </c>
      <c r="E2" t="s">
        <v>29</v>
      </c>
      <c r="F2" t="s">
        <v>29</v>
      </c>
      <c r="G2" t="s">
        <v>30</v>
      </c>
      <c r="H2" t="s">
        <v>18</v>
      </c>
      <c r="I2" t="s">
        <v>19</v>
      </c>
      <c r="J2" t="s">
        <v>20</v>
      </c>
      <c r="K2" t="s">
        <v>21</v>
      </c>
      <c r="L2">
        <v>1</v>
      </c>
      <c r="M2" t="s">
        <v>25</v>
      </c>
      <c r="N2">
        <v>1</v>
      </c>
      <c r="O2" t="s">
        <v>23</v>
      </c>
    </row>
    <row r="3" spans="1:20" x14ac:dyDescent="0.25">
      <c r="A3" t="s">
        <v>42</v>
      </c>
      <c r="B3">
        <v>2</v>
      </c>
      <c r="C3">
        <v>9</v>
      </c>
      <c r="D3" t="s">
        <v>41</v>
      </c>
      <c r="E3" t="s">
        <v>29</v>
      </c>
      <c r="F3" t="s">
        <v>29</v>
      </c>
      <c r="G3" t="s">
        <v>30</v>
      </c>
      <c r="H3" t="s">
        <v>18</v>
      </c>
      <c r="I3" t="s">
        <v>19</v>
      </c>
      <c r="J3" t="s">
        <v>20</v>
      </c>
      <c r="K3" t="s">
        <v>21</v>
      </c>
      <c r="L3">
        <v>1</v>
      </c>
      <c r="M3" t="s">
        <v>43</v>
      </c>
      <c r="N3">
        <v>1</v>
      </c>
      <c r="O3" t="s">
        <v>23</v>
      </c>
    </row>
    <row r="4" spans="1:20" x14ac:dyDescent="0.25">
      <c r="A4" t="s">
        <v>40</v>
      </c>
      <c r="B4">
        <v>3</v>
      </c>
      <c r="C4">
        <v>9</v>
      </c>
      <c r="D4" t="s">
        <v>41</v>
      </c>
      <c r="E4" t="s">
        <v>29</v>
      </c>
      <c r="F4" t="s">
        <v>29</v>
      </c>
      <c r="G4" t="s">
        <v>30</v>
      </c>
      <c r="H4" t="s">
        <v>18</v>
      </c>
      <c r="I4" t="s">
        <v>19</v>
      </c>
      <c r="J4" t="s">
        <v>20</v>
      </c>
      <c r="K4" t="s">
        <v>32</v>
      </c>
      <c r="L4">
        <v>1</v>
      </c>
      <c r="M4" t="s">
        <v>22</v>
      </c>
      <c r="N4">
        <v>1</v>
      </c>
      <c r="O4" t="s">
        <v>23</v>
      </c>
    </row>
    <row r="5" spans="1:20" x14ac:dyDescent="0.25">
      <c r="A5" t="s">
        <v>45</v>
      </c>
      <c r="B5">
        <v>3</v>
      </c>
      <c r="C5">
        <v>9</v>
      </c>
      <c r="D5" t="s">
        <v>41</v>
      </c>
      <c r="E5" t="s">
        <v>29</v>
      </c>
      <c r="F5" t="s">
        <v>29</v>
      </c>
      <c r="G5" t="s">
        <v>30</v>
      </c>
      <c r="H5" t="s">
        <v>18</v>
      </c>
      <c r="I5" t="s">
        <v>19</v>
      </c>
      <c r="J5" t="s">
        <v>20</v>
      </c>
      <c r="K5" t="s">
        <v>32</v>
      </c>
      <c r="L5">
        <v>2</v>
      </c>
      <c r="M5" t="s">
        <v>22</v>
      </c>
      <c r="N5">
        <v>2</v>
      </c>
      <c r="O5" t="s">
        <v>23</v>
      </c>
    </row>
    <row r="6" spans="1:20" x14ac:dyDescent="0.25">
      <c r="A6" t="s">
        <v>39</v>
      </c>
      <c r="B6">
        <v>4</v>
      </c>
      <c r="C6">
        <v>5</v>
      </c>
      <c r="D6" t="s">
        <v>38</v>
      </c>
      <c r="E6" t="s">
        <v>16</v>
      </c>
      <c r="F6" t="s">
        <v>17</v>
      </c>
      <c r="G6" t="s">
        <v>18</v>
      </c>
      <c r="H6" t="s">
        <v>18</v>
      </c>
      <c r="I6" t="s">
        <v>19</v>
      </c>
      <c r="J6" t="s">
        <v>20</v>
      </c>
      <c r="K6" t="s">
        <v>21</v>
      </c>
      <c r="L6">
        <v>4</v>
      </c>
      <c r="M6" t="s">
        <v>22</v>
      </c>
      <c r="N6">
        <v>4</v>
      </c>
      <c r="O6" t="s">
        <v>23</v>
      </c>
    </row>
    <row r="7" spans="1:20" x14ac:dyDescent="0.25">
      <c r="A7" t="s">
        <v>37</v>
      </c>
      <c r="B7">
        <v>5</v>
      </c>
      <c r="C7">
        <v>5</v>
      </c>
      <c r="D7" t="s">
        <v>38</v>
      </c>
      <c r="E7" t="s">
        <v>16</v>
      </c>
      <c r="F7" t="s">
        <v>17</v>
      </c>
      <c r="G7" t="s">
        <v>18</v>
      </c>
      <c r="H7" t="s">
        <v>18</v>
      </c>
      <c r="I7" t="s">
        <v>19</v>
      </c>
      <c r="J7" t="s">
        <v>20</v>
      </c>
      <c r="K7" t="s">
        <v>21</v>
      </c>
      <c r="L7">
        <v>4</v>
      </c>
      <c r="M7" t="s">
        <v>22</v>
      </c>
      <c r="N7">
        <v>4</v>
      </c>
      <c r="O7" t="s">
        <v>23</v>
      </c>
    </row>
    <row r="8" spans="1:20" x14ac:dyDescent="0.25">
      <c r="A8" t="s">
        <v>34</v>
      </c>
      <c r="B8">
        <v>1</v>
      </c>
      <c r="C8">
        <v>6</v>
      </c>
      <c r="D8" t="s">
        <v>28</v>
      </c>
      <c r="E8" t="s">
        <v>29</v>
      </c>
      <c r="F8" t="s">
        <v>29</v>
      </c>
      <c r="G8" t="s">
        <v>30</v>
      </c>
      <c r="H8" t="s">
        <v>18</v>
      </c>
      <c r="I8" t="s">
        <v>19</v>
      </c>
      <c r="J8" t="s">
        <v>20</v>
      </c>
      <c r="K8" t="s">
        <v>21</v>
      </c>
      <c r="L8">
        <v>0.25</v>
      </c>
      <c r="M8" t="s">
        <v>33</v>
      </c>
      <c r="N8">
        <v>0.25</v>
      </c>
      <c r="O8" t="s">
        <v>23</v>
      </c>
    </row>
    <row r="9" spans="1:20" x14ac:dyDescent="0.25">
      <c r="A9" t="s">
        <v>31</v>
      </c>
      <c r="B9">
        <v>2</v>
      </c>
      <c r="C9">
        <v>6</v>
      </c>
      <c r="D9" t="s">
        <v>28</v>
      </c>
      <c r="E9" t="s">
        <v>29</v>
      </c>
      <c r="F9" t="s">
        <v>29</v>
      </c>
      <c r="G9" t="s">
        <v>30</v>
      </c>
      <c r="H9" t="s">
        <v>18</v>
      </c>
      <c r="I9" t="s">
        <v>19</v>
      </c>
      <c r="J9" t="s">
        <v>20</v>
      </c>
      <c r="K9" t="s">
        <v>32</v>
      </c>
      <c r="L9">
        <v>0.25</v>
      </c>
      <c r="M9" t="s">
        <v>33</v>
      </c>
      <c r="N9">
        <v>0.25</v>
      </c>
      <c r="O9" t="s">
        <v>23</v>
      </c>
    </row>
    <row r="10" spans="1:20" x14ac:dyDescent="0.25">
      <c r="A10" t="s">
        <v>35</v>
      </c>
      <c r="B10">
        <v>3</v>
      </c>
      <c r="C10">
        <v>6</v>
      </c>
      <c r="D10" t="s">
        <v>28</v>
      </c>
      <c r="E10" t="s">
        <v>29</v>
      </c>
      <c r="F10" t="s">
        <v>29</v>
      </c>
      <c r="G10" t="s">
        <v>30</v>
      </c>
      <c r="H10" t="s">
        <v>18</v>
      </c>
      <c r="I10" t="s">
        <v>19</v>
      </c>
      <c r="J10" t="s">
        <v>20</v>
      </c>
      <c r="K10" t="s">
        <v>21</v>
      </c>
      <c r="L10">
        <v>0.25</v>
      </c>
      <c r="M10" t="s">
        <v>33</v>
      </c>
      <c r="N10">
        <v>0.25</v>
      </c>
      <c r="O10" t="s">
        <v>23</v>
      </c>
    </row>
    <row r="11" spans="1:20" x14ac:dyDescent="0.25">
      <c r="A11" t="s">
        <v>36</v>
      </c>
      <c r="B11">
        <v>4</v>
      </c>
      <c r="C11">
        <v>6</v>
      </c>
      <c r="D11" t="s">
        <v>28</v>
      </c>
      <c r="E11" t="s">
        <v>29</v>
      </c>
      <c r="F11" t="s">
        <v>29</v>
      </c>
      <c r="G11" t="s">
        <v>30</v>
      </c>
      <c r="H11" t="s">
        <v>18</v>
      </c>
      <c r="I11" t="s">
        <v>19</v>
      </c>
      <c r="J11" t="s">
        <v>20</v>
      </c>
      <c r="K11" t="s">
        <v>32</v>
      </c>
      <c r="L11">
        <v>2</v>
      </c>
      <c r="M11" t="s">
        <v>22</v>
      </c>
      <c r="N11">
        <v>2</v>
      </c>
      <c r="O11" t="s">
        <v>23</v>
      </c>
    </row>
    <row r="12" spans="1:20" x14ac:dyDescent="0.25">
      <c r="A12" t="s">
        <v>27</v>
      </c>
      <c r="B12">
        <v>5</v>
      </c>
      <c r="C12">
        <v>6</v>
      </c>
      <c r="D12" t="s">
        <v>28</v>
      </c>
      <c r="E12" t="s">
        <v>29</v>
      </c>
      <c r="F12" t="s">
        <v>29</v>
      </c>
      <c r="G12" t="s">
        <v>30</v>
      </c>
      <c r="H12" t="s">
        <v>18</v>
      </c>
      <c r="I12" t="s">
        <v>19</v>
      </c>
      <c r="J12" t="s">
        <v>20</v>
      </c>
      <c r="K12" t="s">
        <v>21</v>
      </c>
      <c r="L12">
        <v>0.25</v>
      </c>
      <c r="M12" t="s">
        <v>22</v>
      </c>
      <c r="N12">
        <v>0.25</v>
      </c>
      <c r="O12" t="s">
        <v>23</v>
      </c>
    </row>
    <row r="13" spans="1:20" x14ac:dyDescent="0.25">
      <c r="A13" t="s">
        <v>24</v>
      </c>
      <c r="B13">
        <v>1</v>
      </c>
      <c r="C13">
        <v>7</v>
      </c>
      <c r="D13" t="s">
        <v>15</v>
      </c>
      <c r="E13" t="s">
        <v>16</v>
      </c>
      <c r="F13" t="s">
        <v>17</v>
      </c>
      <c r="G13" t="s">
        <v>18</v>
      </c>
      <c r="H13" t="s">
        <v>18</v>
      </c>
      <c r="I13" t="s">
        <v>19</v>
      </c>
      <c r="J13" t="s">
        <v>20</v>
      </c>
      <c r="K13" t="s">
        <v>21</v>
      </c>
      <c r="L13">
        <v>2.5</v>
      </c>
      <c r="M13" t="s">
        <v>25</v>
      </c>
      <c r="N13">
        <v>2.5</v>
      </c>
      <c r="O13" t="s">
        <v>23</v>
      </c>
    </row>
    <row r="14" spans="1:20" x14ac:dyDescent="0.25">
      <c r="A14" t="s">
        <v>14</v>
      </c>
      <c r="B14">
        <v>2</v>
      </c>
      <c r="C14">
        <v>7</v>
      </c>
      <c r="D14" t="s">
        <v>15</v>
      </c>
      <c r="E14" t="s">
        <v>16</v>
      </c>
      <c r="F14" t="s">
        <v>17</v>
      </c>
      <c r="G14" t="s">
        <v>18</v>
      </c>
      <c r="H14" t="s">
        <v>18</v>
      </c>
      <c r="I14" t="s">
        <v>19</v>
      </c>
      <c r="J14" t="s">
        <v>20</v>
      </c>
      <c r="K14" t="s">
        <v>21</v>
      </c>
      <c r="L14">
        <v>2.5</v>
      </c>
      <c r="M14" t="s">
        <v>22</v>
      </c>
      <c r="N14">
        <v>2.5</v>
      </c>
      <c r="O14" t="s">
        <v>23</v>
      </c>
    </row>
    <row r="15" spans="1:20" x14ac:dyDescent="0.25">
      <c r="A15" t="s">
        <v>26</v>
      </c>
      <c r="B15">
        <v>4</v>
      </c>
      <c r="C15">
        <v>7</v>
      </c>
      <c r="D15" t="s">
        <v>15</v>
      </c>
      <c r="E15" t="s">
        <v>16</v>
      </c>
      <c r="F15" t="s">
        <v>17</v>
      </c>
      <c r="G15" t="s">
        <v>18</v>
      </c>
      <c r="H15" t="s">
        <v>18</v>
      </c>
      <c r="I15" t="s">
        <v>19</v>
      </c>
      <c r="J15" t="s">
        <v>20</v>
      </c>
      <c r="K15" t="s">
        <v>21</v>
      </c>
      <c r="L15">
        <v>2.5</v>
      </c>
      <c r="M15" t="s">
        <v>22</v>
      </c>
      <c r="N15">
        <v>4</v>
      </c>
      <c r="O15" t="s">
        <v>23</v>
      </c>
    </row>
    <row r="16" spans="1:20" x14ac:dyDescent="0.25">
      <c r="N16" s="14">
        <f>AVERAGE(N2:N15)</f>
        <v>1.7857142857142858</v>
      </c>
    </row>
    <row r="21" spans="1:20" s="1" customFormat="1" x14ac:dyDescent="0.25">
      <c r="A21" s="1" t="s">
        <v>0</v>
      </c>
      <c r="B21" s="1" t="s">
        <v>281</v>
      </c>
      <c r="C21" s="1" t="s">
        <v>1</v>
      </c>
      <c r="D21" s="1" t="s">
        <v>2</v>
      </c>
      <c r="E21" s="1" t="s">
        <v>3</v>
      </c>
      <c r="F21" s="1" t="s">
        <v>4</v>
      </c>
      <c r="G21" s="1" t="s">
        <v>5</v>
      </c>
      <c r="H21" s="1" t="s">
        <v>6</v>
      </c>
      <c r="I21" s="1" t="s">
        <v>7</v>
      </c>
      <c r="J21" s="1" t="s">
        <v>8</v>
      </c>
      <c r="K21" s="1" t="s">
        <v>9</v>
      </c>
      <c r="L21" s="1" t="s">
        <v>10</v>
      </c>
      <c r="M21" s="1" t="s">
        <v>11</v>
      </c>
      <c r="N21" s="1" t="s">
        <v>12</v>
      </c>
      <c r="O21" s="1" t="s">
        <v>13</v>
      </c>
      <c r="S21"/>
      <c r="T21"/>
    </row>
    <row r="22" spans="1:20" x14ac:dyDescent="0.25">
      <c r="A22" t="s">
        <v>69</v>
      </c>
      <c r="B22">
        <v>2</v>
      </c>
      <c r="C22">
        <v>1</v>
      </c>
      <c r="D22" t="s">
        <v>67</v>
      </c>
      <c r="E22" t="s">
        <v>48</v>
      </c>
      <c r="F22" t="s">
        <v>49</v>
      </c>
      <c r="G22" t="s">
        <v>50</v>
      </c>
      <c r="H22" t="s">
        <v>51</v>
      </c>
      <c r="I22" t="s">
        <v>19</v>
      </c>
      <c r="J22" t="s">
        <v>70</v>
      </c>
      <c r="K22" t="s">
        <v>21</v>
      </c>
      <c r="L22">
        <v>1</v>
      </c>
      <c r="M22" t="s">
        <v>43</v>
      </c>
      <c r="N22">
        <v>2.5</v>
      </c>
      <c r="O22" t="s">
        <v>23</v>
      </c>
    </row>
    <row r="23" spans="1:20" x14ac:dyDescent="0.25">
      <c r="A23" t="s">
        <v>71</v>
      </c>
      <c r="B23">
        <v>3</v>
      </c>
      <c r="C23">
        <v>1</v>
      </c>
      <c r="D23" t="s">
        <v>67</v>
      </c>
      <c r="E23" t="s">
        <v>48</v>
      </c>
      <c r="F23" t="s">
        <v>49</v>
      </c>
      <c r="G23" t="s">
        <v>50</v>
      </c>
      <c r="H23" t="s">
        <v>51</v>
      </c>
      <c r="I23" t="s">
        <v>19</v>
      </c>
      <c r="J23" t="s">
        <v>72</v>
      </c>
      <c r="K23" t="s">
        <v>32</v>
      </c>
      <c r="L23">
        <v>20</v>
      </c>
      <c r="M23" t="s">
        <v>22</v>
      </c>
      <c r="N23">
        <v>2</v>
      </c>
      <c r="O23" t="s">
        <v>23</v>
      </c>
    </row>
    <row r="24" spans="1:20" x14ac:dyDescent="0.25">
      <c r="A24" t="s">
        <v>66</v>
      </c>
      <c r="B24">
        <v>4</v>
      </c>
      <c r="C24">
        <v>1</v>
      </c>
      <c r="D24" t="s">
        <v>67</v>
      </c>
      <c r="E24" t="s">
        <v>48</v>
      </c>
      <c r="F24" t="s">
        <v>49</v>
      </c>
      <c r="G24" t="s">
        <v>50</v>
      </c>
      <c r="H24" t="s">
        <v>51</v>
      </c>
      <c r="I24" t="s">
        <v>19</v>
      </c>
      <c r="J24" t="s">
        <v>68</v>
      </c>
      <c r="K24" t="s">
        <v>21</v>
      </c>
      <c r="L24">
        <v>3</v>
      </c>
      <c r="M24" t="s">
        <v>43</v>
      </c>
      <c r="N24">
        <v>10</v>
      </c>
      <c r="O24" t="s">
        <v>23</v>
      </c>
    </row>
    <row r="25" spans="1:20" x14ac:dyDescent="0.25">
      <c r="A25" t="s">
        <v>53</v>
      </c>
      <c r="B25">
        <v>1</v>
      </c>
      <c r="C25">
        <v>2</v>
      </c>
      <c r="D25" t="s">
        <v>47</v>
      </c>
      <c r="E25" t="s">
        <v>48</v>
      </c>
      <c r="F25" t="s">
        <v>49</v>
      </c>
      <c r="G25" t="s">
        <v>50</v>
      </c>
      <c r="H25" t="s">
        <v>51</v>
      </c>
      <c r="I25" t="s">
        <v>19</v>
      </c>
      <c r="J25" t="s">
        <v>54</v>
      </c>
      <c r="K25" t="s">
        <v>21</v>
      </c>
      <c r="L25">
        <v>2</v>
      </c>
      <c r="M25" t="s">
        <v>43</v>
      </c>
      <c r="N25">
        <v>2</v>
      </c>
      <c r="O25" t="s">
        <v>23</v>
      </c>
    </row>
    <row r="26" spans="1:20" x14ac:dyDescent="0.25">
      <c r="A26" t="s">
        <v>57</v>
      </c>
      <c r="B26">
        <v>2</v>
      </c>
      <c r="C26">
        <v>2</v>
      </c>
      <c r="D26" t="s">
        <v>47</v>
      </c>
      <c r="E26" t="s">
        <v>48</v>
      </c>
      <c r="F26" t="s">
        <v>49</v>
      </c>
      <c r="G26" t="s">
        <v>50</v>
      </c>
      <c r="H26" t="s">
        <v>51</v>
      </c>
      <c r="I26" t="s">
        <v>19</v>
      </c>
      <c r="J26" t="s">
        <v>54</v>
      </c>
      <c r="K26" t="s">
        <v>32</v>
      </c>
      <c r="L26">
        <v>8</v>
      </c>
      <c r="M26" t="s">
        <v>22</v>
      </c>
      <c r="N26">
        <v>4</v>
      </c>
      <c r="O26" t="s">
        <v>23</v>
      </c>
    </row>
    <row r="27" spans="1:20" x14ac:dyDescent="0.25">
      <c r="A27" t="s">
        <v>46</v>
      </c>
      <c r="B27">
        <v>3</v>
      </c>
      <c r="C27">
        <v>2</v>
      </c>
      <c r="D27" t="s">
        <v>47</v>
      </c>
      <c r="E27" t="s">
        <v>48</v>
      </c>
      <c r="F27" t="s">
        <v>49</v>
      </c>
      <c r="G27" t="s">
        <v>50</v>
      </c>
      <c r="H27" t="s">
        <v>51</v>
      </c>
      <c r="I27" t="s">
        <v>19</v>
      </c>
      <c r="J27" t="s">
        <v>52</v>
      </c>
      <c r="K27" t="s">
        <v>32</v>
      </c>
      <c r="L27">
        <v>2</v>
      </c>
      <c r="M27" t="s">
        <v>22</v>
      </c>
      <c r="N27">
        <v>2</v>
      </c>
      <c r="O27" t="s">
        <v>23</v>
      </c>
    </row>
    <row r="28" spans="1:20" x14ac:dyDescent="0.25">
      <c r="A28" t="s">
        <v>55</v>
      </c>
      <c r="B28">
        <v>4</v>
      </c>
      <c r="C28">
        <v>2</v>
      </c>
      <c r="D28" t="s">
        <v>47</v>
      </c>
      <c r="E28" t="s">
        <v>48</v>
      </c>
      <c r="F28" t="s">
        <v>49</v>
      </c>
      <c r="G28" t="s">
        <v>50</v>
      </c>
      <c r="H28" t="s">
        <v>51</v>
      </c>
      <c r="I28" t="s">
        <v>19</v>
      </c>
      <c r="J28" t="s">
        <v>56</v>
      </c>
      <c r="K28" t="s">
        <v>21</v>
      </c>
      <c r="L28">
        <v>2</v>
      </c>
      <c r="M28" t="s">
        <v>43</v>
      </c>
      <c r="N28">
        <v>2</v>
      </c>
      <c r="O28" t="s">
        <v>23</v>
      </c>
    </row>
    <row r="29" spans="1:20" x14ac:dyDescent="0.25">
      <c r="A29" t="s">
        <v>58</v>
      </c>
      <c r="B29">
        <v>5</v>
      </c>
      <c r="C29">
        <v>2</v>
      </c>
      <c r="D29" t="s">
        <v>47</v>
      </c>
      <c r="E29" t="s">
        <v>48</v>
      </c>
      <c r="F29" t="s">
        <v>49</v>
      </c>
      <c r="G29" t="s">
        <v>50</v>
      </c>
      <c r="H29" t="s">
        <v>51</v>
      </c>
      <c r="I29" t="s">
        <v>19</v>
      </c>
      <c r="J29" t="s">
        <v>54</v>
      </c>
      <c r="K29" t="s">
        <v>32</v>
      </c>
      <c r="L29">
        <v>6</v>
      </c>
      <c r="M29" t="s">
        <v>22</v>
      </c>
      <c r="N29">
        <v>4</v>
      </c>
      <c r="O29" t="s">
        <v>23</v>
      </c>
    </row>
    <row r="30" spans="1:20" x14ac:dyDescent="0.25">
      <c r="A30" t="s">
        <v>65</v>
      </c>
      <c r="B30">
        <v>1</v>
      </c>
      <c r="C30">
        <v>3</v>
      </c>
      <c r="D30" t="s">
        <v>60</v>
      </c>
      <c r="E30" t="s">
        <v>61</v>
      </c>
      <c r="F30" t="s">
        <v>62</v>
      </c>
      <c r="G30" t="s">
        <v>50</v>
      </c>
      <c r="H30" t="s">
        <v>51</v>
      </c>
      <c r="I30" t="s">
        <v>19</v>
      </c>
      <c r="J30" t="s">
        <v>56</v>
      </c>
      <c r="K30" t="s">
        <v>21</v>
      </c>
      <c r="L30">
        <v>1</v>
      </c>
      <c r="M30" t="s">
        <v>22</v>
      </c>
      <c r="N30">
        <v>2</v>
      </c>
      <c r="O30" t="s">
        <v>23</v>
      </c>
    </row>
    <row r="31" spans="1:20" x14ac:dyDescent="0.25">
      <c r="A31" t="s">
        <v>59</v>
      </c>
      <c r="B31">
        <v>3</v>
      </c>
      <c r="C31">
        <v>3</v>
      </c>
      <c r="D31" t="s">
        <v>60</v>
      </c>
      <c r="E31" t="s">
        <v>61</v>
      </c>
      <c r="F31" t="s">
        <v>62</v>
      </c>
      <c r="G31" t="s">
        <v>50</v>
      </c>
      <c r="H31" t="s">
        <v>51</v>
      </c>
      <c r="I31" t="s">
        <v>19</v>
      </c>
      <c r="J31" t="s">
        <v>63</v>
      </c>
      <c r="K31" t="s">
        <v>21</v>
      </c>
      <c r="L31">
        <v>0.25</v>
      </c>
      <c r="M31" t="s">
        <v>43</v>
      </c>
      <c r="N31">
        <v>1.3</v>
      </c>
      <c r="O31" t="s">
        <v>23</v>
      </c>
    </row>
    <row r="32" spans="1:20" x14ac:dyDescent="0.25">
      <c r="A32" t="s">
        <v>64</v>
      </c>
      <c r="B32">
        <v>5</v>
      </c>
      <c r="C32">
        <v>3</v>
      </c>
      <c r="D32" t="s">
        <v>60</v>
      </c>
      <c r="E32" t="s">
        <v>61</v>
      </c>
      <c r="F32" t="s">
        <v>62</v>
      </c>
      <c r="G32" t="s">
        <v>50</v>
      </c>
      <c r="H32" t="s">
        <v>51</v>
      </c>
      <c r="I32" t="s">
        <v>19</v>
      </c>
      <c r="J32" t="s">
        <v>56</v>
      </c>
      <c r="K32" t="s">
        <v>21</v>
      </c>
      <c r="L32">
        <v>1</v>
      </c>
      <c r="M32" t="s">
        <v>22</v>
      </c>
      <c r="N32">
        <v>2</v>
      </c>
      <c r="O32" t="s">
        <v>23</v>
      </c>
    </row>
    <row r="33" spans="1:15" x14ac:dyDescent="0.25">
      <c r="A33" t="s">
        <v>75</v>
      </c>
      <c r="B33">
        <v>1</v>
      </c>
      <c r="C33">
        <v>4</v>
      </c>
      <c r="D33" t="s">
        <v>74</v>
      </c>
      <c r="E33" t="s">
        <v>61</v>
      </c>
      <c r="F33" t="s">
        <v>62</v>
      </c>
      <c r="G33" t="s">
        <v>50</v>
      </c>
      <c r="H33" t="s">
        <v>51</v>
      </c>
      <c r="I33" t="s">
        <v>19</v>
      </c>
      <c r="J33" t="s">
        <v>70</v>
      </c>
      <c r="K33" t="s">
        <v>32</v>
      </c>
      <c r="L33">
        <v>5</v>
      </c>
      <c r="M33" t="s">
        <v>22</v>
      </c>
      <c r="N33">
        <v>2</v>
      </c>
      <c r="O33" t="s">
        <v>23</v>
      </c>
    </row>
    <row r="34" spans="1:15" x14ac:dyDescent="0.25">
      <c r="A34" t="s">
        <v>73</v>
      </c>
      <c r="B34">
        <v>2</v>
      </c>
      <c r="C34">
        <v>4</v>
      </c>
      <c r="D34" t="s">
        <v>74</v>
      </c>
      <c r="E34" t="s">
        <v>61</v>
      </c>
      <c r="F34" t="s">
        <v>62</v>
      </c>
      <c r="G34" t="s">
        <v>50</v>
      </c>
      <c r="H34" t="s">
        <v>51</v>
      </c>
      <c r="I34" t="s">
        <v>19</v>
      </c>
      <c r="J34" t="s">
        <v>54</v>
      </c>
      <c r="K34" t="s">
        <v>32</v>
      </c>
      <c r="L34">
        <v>8</v>
      </c>
      <c r="M34" t="s">
        <v>22</v>
      </c>
      <c r="N34">
        <v>3</v>
      </c>
      <c r="O34" t="s">
        <v>23</v>
      </c>
    </row>
    <row r="35" spans="1:15" x14ac:dyDescent="0.25">
      <c r="A35" t="s">
        <v>76</v>
      </c>
      <c r="B35">
        <v>4</v>
      </c>
      <c r="C35">
        <v>4</v>
      </c>
      <c r="D35" t="s">
        <v>74</v>
      </c>
      <c r="E35" t="s">
        <v>61</v>
      </c>
      <c r="F35" t="s">
        <v>62</v>
      </c>
      <c r="G35" t="s">
        <v>50</v>
      </c>
      <c r="H35" t="s">
        <v>51</v>
      </c>
      <c r="I35" t="s">
        <v>19</v>
      </c>
      <c r="J35" t="s">
        <v>54</v>
      </c>
      <c r="K35" t="s">
        <v>32</v>
      </c>
      <c r="L35">
        <v>10</v>
      </c>
      <c r="M35" t="s">
        <v>22</v>
      </c>
      <c r="N35">
        <v>2.5</v>
      </c>
      <c r="O35" t="s">
        <v>23</v>
      </c>
    </row>
    <row r="36" spans="1:15" x14ac:dyDescent="0.25">
      <c r="A36" t="s">
        <v>77</v>
      </c>
      <c r="B36">
        <v>5</v>
      </c>
      <c r="C36">
        <v>4</v>
      </c>
      <c r="D36" t="s">
        <v>74</v>
      </c>
      <c r="E36" t="s">
        <v>61</v>
      </c>
      <c r="F36" t="s">
        <v>62</v>
      </c>
      <c r="G36" t="s">
        <v>50</v>
      </c>
      <c r="H36" t="s">
        <v>51</v>
      </c>
      <c r="I36" t="s">
        <v>19</v>
      </c>
      <c r="J36" t="s">
        <v>54</v>
      </c>
      <c r="K36" t="s">
        <v>32</v>
      </c>
      <c r="L36">
        <v>7</v>
      </c>
      <c r="M36" t="s">
        <v>22</v>
      </c>
      <c r="N36">
        <v>3</v>
      </c>
      <c r="O36" t="s">
        <v>23</v>
      </c>
    </row>
    <row r="37" spans="1:15" x14ac:dyDescent="0.25">
      <c r="N37" s="14">
        <f>AVERAGE(N22:N36)</f>
        <v>2.9533333333333331</v>
      </c>
    </row>
    <row r="42" spans="1:15" x14ac:dyDescent="0.25">
      <c r="A42" s="1" t="s">
        <v>0</v>
      </c>
      <c r="B42" s="1" t="s">
        <v>278</v>
      </c>
      <c r="C42" s="1" t="s">
        <v>281</v>
      </c>
      <c r="D42" s="1" t="s">
        <v>373</v>
      </c>
      <c r="E42" s="1" t="s">
        <v>374</v>
      </c>
      <c r="F42" s="1" t="s">
        <v>375</v>
      </c>
      <c r="J42" s="1"/>
      <c r="K42" s="1"/>
    </row>
    <row r="43" spans="1:15" x14ac:dyDescent="0.25">
      <c r="A43" t="s">
        <v>14</v>
      </c>
      <c r="B43" t="s">
        <v>18</v>
      </c>
      <c r="C43">
        <v>2</v>
      </c>
      <c r="D43" t="s">
        <v>376</v>
      </c>
      <c r="E43">
        <v>30</v>
      </c>
      <c r="F43" t="s">
        <v>377</v>
      </c>
    </row>
    <row r="44" spans="1:15" x14ac:dyDescent="0.25">
      <c r="A44" t="s">
        <v>24</v>
      </c>
      <c r="B44" t="s">
        <v>18</v>
      </c>
      <c r="C44">
        <v>1</v>
      </c>
      <c r="D44" t="s">
        <v>376</v>
      </c>
      <c r="E44">
        <v>20</v>
      </c>
      <c r="F44" t="s">
        <v>377</v>
      </c>
    </row>
    <row r="45" spans="1:15" x14ac:dyDescent="0.25">
      <c r="A45" t="s">
        <v>26</v>
      </c>
      <c r="B45" t="s">
        <v>18</v>
      </c>
      <c r="C45">
        <v>4</v>
      </c>
      <c r="D45" t="s">
        <v>376</v>
      </c>
      <c r="E45">
        <v>50</v>
      </c>
      <c r="F45" t="s">
        <v>377</v>
      </c>
    </row>
    <row r="46" spans="1:15" x14ac:dyDescent="0.25">
      <c r="A46" t="s">
        <v>27</v>
      </c>
      <c r="B46" t="s">
        <v>18</v>
      </c>
      <c r="C46">
        <v>5</v>
      </c>
      <c r="D46" t="s">
        <v>376</v>
      </c>
      <c r="E46">
        <v>15</v>
      </c>
      <c r="F46" t="s">
        <v>377</v>
      </c>
    </row>
    <row r="47" spans="1:15" x14ac:dyDescent="0.25">
      <c r="A47" t="s">
        <v>31</v>
      </c>
      <c r="B47" t="s">
        <v>18</v>
      </c>
      <c r="C47">
        <v>2</v>
      </c>
      <c r="D47" t="s">
        <v>376</v>
      </c>
      <c r="E47">
        <v>5</v>
      </c>
      <c r="F47" t="s">
        <v>377</v>
      </c>
    </row>
    <row r="48" spans="1:15" x14ac:dyDescent="0.25">
      <c r="A48" t="s">
        <v>34</v>
      </c>
      <c r="B48" t="s">
        <v>18</v>
      </c>
      <c r="C48">
        <v>1</v>
      </c>
      <c r="D48" t="s">
        <v>376</v>
      </c>
      <c r="E48">
        <v>5</v>
      </c>
      <c r="F48" t="s">
        <v>377</v>
      </c>
    </row>
    <row r="49" spans="1:6" x14ac:dyDescent="0.25">
      <c r="A49" t="s">
        <v>35</v>
      </c>
      <c r="B49" t="s">
        <v>18</v>
      </c>
      <c r="C49">
        <v>3</v>
      </c>
      <c r="D49" t="s">
        <v>376</v>
      </c>
      <c r="E49">
        <v>5</v>
      </c>
      <c r="F49" t="s">
        <v>377</v>
      </c>
    </row>
    <row r="50" spans="1:6" x14ac:dyDescent="0.25">
      <c r="A50" t="s">
        <v>36</v>
      </c>
      <c r="B50" t="s">
        <v>18</v>
      </c>
      <c r="C50">
        <v>4</v>
      </c>
      <c r="D50" t="s">
        <v>376</v>
      </c>
      <c r="E50">
        <v>20</v>
      </c>
      <c r="F50" t="s">
        <v>377</v>
      </c>
    </row>
    <row r="51" spans="1:6" x14ac:dyDescent="0.25">
      <c r="A51" t="s">
        <v>37</v>
      </c>
      <c r="B51" t="s">
        <v>18</v>
      </c>
      <c r="C51">
        <v>5</v>
      </c>
      <c r="D51" t="s">
        <v>376</v>
      </c>
      <c r="E51">
        <v>40</v>
      </c>
      <c r="F51" t="s">
        <v>377</v>
      </c>
    </row>
    <row r="52" spans="1:6" x14ac:dyDescent="0.25">
      <c r="A52" t="s">
        <v>39</v>
      </c>
      <c r="B52" t="s">
        <v>18</v>
      </c>
      <c r="C52">
        <v>4</v>
      </c>
      <c r="D52" t="s">
        <v>376</v>
      </c>
      <c r="E52">
        <v>40</v>
      </c>
      <c r="F52" t="s">
        <v>377</v>
      </c>
    </row>
    <row r="53" spans="1:6" x14ac:dyDescent="0.25">
      <c r="A53" t="s">
        <v>40</v>
      </c>
      <c r="B53" t="s">
        <v>18</v>
      </c>
      <c r="C53">
        <v>3</v>
      </c>
      <c r="D53" t="s">
        <v>376</v>
      </c>
      <c r="E53">
        <v>10</v>
      </c>
      <c r="F53" t="s">
        <v>377</v>
      </c>
    </row>
    <row r="54" spans="1:6" x14ac:dyDescent="0.25">
      <c r="A54" t="s">
        <v>44</v>
      </c>
      <c r="B54" t="s">
        <v>18</v>
      </c>
      <c r="C54">
        <v>1</v>
      </c>
      <c r="D54" t="s">
        <v>376</v>
      </c>
      <c r="E54">
        <v>15</v>
      </c>
      <c r="F54" t="s">
        <v>377</v>
      </c>
    </row>
    <row r="55" spans="1:6" x14ac:dyDescent="0.25">
      <c r="A55" t="s">
        <v>45</v>
      </c>
      <c r="B55" t="s">
        <v>18</v>
      </c>
      <c r="C55">
        <v>3</v>
      </c>
      <c r="D55" t="s">
        <v>376</v>
      </c>
      <c r="E55">
        <v>25</v>
      </c>
      <c r="F55" t="s">
        <v>377</v>
      </c>
    </row>
    <row r="56" spans="1:6" x14ac:dyDescent="0.25">
      <c r="D56" t="s">
        <v>367</v>
      </c>
      <c r="E56" s="7">
        <f>AVERAGE(E43:E55)</f>
        <v>21.53846153846154</v>
      </c>
    </row>
    <row r="58" spans="1:6" x14ac:dyDescent="0.25">
      <c r="A58" t="s">
        <v>42</v>
      </c>
      <c r="B58" t="s">
        <v>18</v>
      </c>
      <c r="C58">
        <v>2</v>
      </c>
      <c r="D58" t="s">
        <v>378</v>
      </c>
      <c r="E58">
        <v>5</v>
      </c>
      <c r="F58" t="s">
        <v>377</v>
      </c>
    </row>
    <row r="59" spans="1:6" x14ac:dyDescent="0.25">
      <c r="A59" t="s">
        <v>45</v>
      </c>
      <c r="B59" t="s">
        <v>18</v>
      </c>
      <c r="C59">
        <v>3</v>
      </c>
      <c r="D59" t="s">
        <v>378</v>
      </c>
      <c r="E59">
        <v>5</v>
      </c>
      <c r="F59" t="s">
        <v>377</v>
      </c>
    </row>
    <row r="64" spans="1:6" x14ac:dyDescent="0.25">
      <c r="A64" t="s">
        <v>71</v>
      </c>
      <c r="B64" t="s">
        <v>51</v>
      </c>
      <c r="C64">
        <v>3</v>
      </c>
      <c r="D64" t="s">
        <v>379</v>
      </c>
      <c r="E64">
        <v>20</v>
      </c>
      <c r="F64" t="s">
        <v>377</v>
      </c>
    </row>
    <row r="67" spans="1:6" x14ac:dyDescent="0.25">
      <c r="A67" t="s">
        <v>53</v>
      </c>
      <c r="B67" t="s">
        <v>51</v>
      </c>
      <c r="C67">
        <v>1</v>
      </c>
      <c r="D67" t="s">
        <v>376</v>
      </c>
      <c r="E67">
        <v>15</v>
      </c>
      <c r="F67" t="s">
        <v>377</v>
      </c>
    </row>
    <row r="68" spans="1:6" x14ac:dyDescent="0.25">
      <c r="A68" t="s">
        <v>55</v>
      </c>
      <c r="B68" t="s">
        <v>51</v>
      </c>
      <c r="C68">
        <v>4</v>
      </c>
      <c r="D68" t="s">
        <v>376</v>
      </c>
      <c r="E68">
        <v>15</v>
      </c>
      <c r="F68" t="s">
        <v>377</v>
      </c>
    </row>
    <row r="69" spans="1:6" x14ac:dyDescent="0.25">
      <c r="A69" t="s">
        <v>57</v>
      </c>
      <c r="B69" t="s">
        <v>51</v>
      </c>
      <c r="C69">
        <v>2</v>
      </c>
      <c r="D69" t="s">
        <v>376</v>
      </c>
      <c r="E69">
        <v>45</v>
      </c>
      <c r="F69" t="s">
        <v>377</v>
      </c>
    </row>
    <row r="70" spans="1:6" x14ac:dyDescent="0.25">
      <c r="A70" t="s">
        <v>58</v>
      </c>
      <c r="B70" t="s">
        <v>51</v>
      </c>
      <c r="C70">
        <v>5</v>
      </c>
      <c r="D70" t="s">
        <v>376</v>
      </c>
      <c r="E70">
        <v>60</v>
      </c>
      <c r="F70" t="s">
        <v>377</v>
      </c>
    </row>
    <row r="71" spans="1:6" x14ac:dyDescent="0.25">
      <c r="A71" t="s">
        <v>66</v>
      </c>
      <c r="B71" t="s">
        <v>51</v>
      </c>
      <c r="C71">
        <v>4</v>
      </c>
      <c r="D71" t="s">
        <v>376</v>
      </c>
      <c r="E71">
        <v>60</v>
      </c>
      <c r="F71" t="s">
        <v>377</v>
      </c>
    </row>
    <row r="72" spans="1:6" x14ac:dyDescent="0.25">
      <c r="A72" t="s">
        <v>71</v>
      </c>
      <c r="B72" t="s">
        <v>51</v>
      </c>
      <c r="C72">
        <v>3</v>
      </c>
      <c r="D72" t="s">
        <v>376</v>
      </c>
      <c r="E72">
        <v>60</v>
      </c>
      <c r="F72" t="s">
        <v>377</v>
      </c>
    </row>
    <row r="73" spans="1:6" x14ac:dyDescent="0.25">
      <c r="D73" t="s">
        <v>367</v>
      </c>
      <c r="E73" s="7">
        <f>AVERAGE(E67:E72)</f>
        <v>42.5</v>
      </c>
    </row>
    <row r="75" spans="1:6" x14ac:dyDescent="0.25">
      <c r="A75" t="s">
        <v>57</v>
      </c>
      <c r="B75" t="s">
        <v>51</v>
      </c>
      <c r="C75">
        <v>2</v>
      </c>
      <c r="D75" t="s">
        <v>378</v>
      </c>
      <c r="E75">
        <v>15</v>
      </c>
      <c r="F75" t="s">
        <v>377</v>
      </c>
    </row>
    <row r="76" spans="1:6" x14ac:dyDescent="0.25">
      <c r="A76" t="s">
        <v>58</v>
      </c>
      <c r="B76" t="s">
        <v>51</v>
      </c>
      <c r="C76">
        <v>5</v>
      </c>
      <c r="D76" t="s">
        <v>378</v>
      </c>
      <c r="E76">
        <v>20</v>
      </c>
      <c r="F76" t="s">
        <v>377</v>
      </c>
    </row>
    <row r="77" spans="1:6" x14ac:dyDescent="0.25">
      <c r="A77" t="s">
        <v>59</v>
      </c>
      <c r="B77" t="s">
        <v>51</v>
      </c>
      <c r="C77">
        <v>3</v>
      </c>
      <c r="D77" t="s">
        <v>378</v>
      </c>
      <c r="E77">
        <v>45</v>
      </c>
      <c r="F77" t="s">
        <v>377</v>
      </c>
    </row>
    <row r="78" spans="1:6" x14ac:dyDescent="0.25">
      <c r="A78" t="s">
        <v>64</v>
      </c>
      <c r="B78" t="s">
        <v>51</v>
      </c>
      <c r="C78">
        <v>5</v>
      </c>
      <c r="D78" t="s">
        <v>378</v>
      </c>
      <c r="E78">
        <v>10</v>
      </c>
      <c r="F78" t="s">
        <v>377</v>
      </c>
    </row>
    <row r="79" spans="1:6" x14ac:dyDescent="0.25">
      <c r="A79" t="s">
        <v>65</v>
      </c>
      <c r="B79" t="s">
        <v>51</v>
      </c>
      <c r="C79">
        <v>1</v>
      </c>
      <c r="D79" t="s">
        <v>378</v>
      </c>
      <c r="E79">
        <v>10</v>
      </c>
      <c r="F79" t="s">
        <v>377</v>
      </c>
    </row>
    <row r="80" spans="1:6" x14ac:dyDescent="0.25">
      <c r="D80" t="s">
        <v>367</v>
      </c>
      <c r="E80">
        <f>AVERAGE(E75:E79)</f>
        <v>20</v>
      </c>
    </row>
  </sheetData>
  <sortState ref="A62:F73">
    <sortCondition ref="D62:D73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A27" sqref="A27"/>
    </sheetView>
  </sheetViews>
  <sheetFormatPr defaultRowHeight="15" x14ac:dyDescent="0.25"/>
  <cols>
    <col min="6" max="6" width="9.140625" customWidth="1"/>
  </cols>
  <sheetData>
    <row r="1" spans="1:8" x14ac:dyDescent="0.25">
      <c r="A1" s="2" t="s">
        <v>0</v>
      </c>
      <c r="B1" s="2" t="s">
        <v>278</v>
      </c>
      <c r="C1" s="2" t="s">
        <v>78</v>
      </c>
      <c r="D1" s="2" t="s">
        <v>79</v>
      </c>
    </row>
    <row r="2" spans="1:8" x14ac:dyDescent="0.25">
      <c r="A2" s="3" t="s">
        <v>14</v>
      </c>
      <c r="B2" s="3" t="s">
        <v>18</v>
      </c>
      <c r="C2" s="3" t="s">
        <v>80</v>
      </c>
      <c r="D2" s="3" t="s">
        <v>81</v>
      </c>
      <c r="G2" s="1"/>
      <c r="H2" s="1"/>
    </row>
    <row r="3" spans="1:8" x14ac:dyDescent="0.25">
      <c r="A3" s="3" t="s">
        <v>24</v>
      </c>
      <c r="B3" s="3" t="s">
        <v>18</v>
      </c>
      <c r="C3" s="3" t="s">
        <v>80</v>
      </c>
      <c r="D3" s="3" t="s">
        <v>81</v>
      </c>
    </row>
    <row r="4" spans="1:8" x14ac:dyDescent="0.25">
      <c r="A4" s="3" t="s">
        <v>26</v>
      </c>
      <c r="B4" s="3" t="s">
        <v>18</v>
      </c>
      <c r="C4" s="3" t="s">
        <v>80</v>
      </c>
      <c r="D4" s="3" t="s">
        <v>81</v>
      </c>
    </row>
    <row r="5" spans="1:8" x14ac:dyDescent="0.25">
      <c r="A5" s="3" t="s">
        <v>27</v>
      </c>
      <c r="B5" s="3" t="s">
        <v>18</v>
      </c>
      <c r="C5" s="3" t="s">
        <v>82</v>
      </c>
      <c r="D5" s="3" t="s">
        <v>83</v>
      </c>
    </row>
    <row r="6" spans="1:8" x14ac:dyDescent="0.25">
      <c r="A6" s="3" t="s">
        <v>27</v>
      </c>
      <c r="B6" s="3" t="s">
        <v>18</v>
      </c>
      <c r="C6" s="3" t="s">
        <v>80</v>
      </c>
      <c r="D6" s="3" t="s">
        <v>81</v>
      </c>
    </row>
    <row r="7" spans="1:8" x14ac:dyDescent="0.25">
      <c r="A7" s="3" t="s">
        <v>34</v>
      </c>
      <c r="B7" s="3" t="s">
        <v>18</v>
      </c>
      <c r="C7" s="3" t="s">
        <v>82</v>
      </c>
      <c r="D7" s="3" t="s">
        <v>83</v>
      </c>
    </row>
    <row r="8" spans="1:8" x14ac:dyDescent="0.25">
      <c r="A8" s="3" t="s">
        <v>34</v>
      </c>
      <c r="B8" s="3" t="s">
        <v>18</v>
      </c>
      <c r="C8" s="3" t="s">
        <v>80</v>
      </c>
      <c r="D8" s="3" t="s">
        <v>81</v>
      </c>
    </row>
    <row r="9" spans="1:8" x14ac:dyDescent="0.25">
      <c r="A9" s="3" t="s">
        <v>35</v>
      </c>
      <c r="B9" s="3" t="s">
        <v>18</v>
      </c>
      <c r="C9" s="3" t="s">
        <v>82</v>
      </c>
      <c r="D9" s="3" t="s">
        <v>83</v>
      </c>
    </row>
    <row r="10" spans="1:8" x14ac:dyDescent="0.25">
      <c r="A10" s="3" t="s">
        <v>35</v>
      </c>
      <c r="B10" s="3" t="s">
        <v>18</v>
      </c>
      <c r="C10" s="3" t="s">
        <v>80</v>
      </c>
      <c r="D10" s="3" t="s">
        <v>81</v>
      </c>
    </row>
    <row r="11" spans="1:8" x14ac:dyDescent="0.25">
      <c r="A11" s="3" t="s">
        <v>37</v>
      </c>
      <c r="B11" s="3" t="s">
        <v>18</v>
      </c>
      <c r="C11" s="3" t="s">
        <v>80</v>
      </c>
      <c r="D11" s="3" t="s">
        <v>81</v>
      </c>
    </row>
    <row r="12" spans="1:8" x14ac:dyDescent="0.25">
      <c r="A12" s="3" t="s">
        <v>39</v>
      </c>
      <c r="B12" s="3" t="s">
        <v>18</v>
      </c>
      <c r="C12" s="3" t="s">
        <v>80</v>
      </c>
      <c r="D12" s="3" t="s">
        <v>81</v>
      </c>
    </row>
    <row r="13" spans="1:8" x14ac:dyDescent="0.25">
      <c r="A13" s="3" t="s">
        <v>42</v>
      </c>
      <c r="B13" s="3" t="s">
        <v>18</v>
      </c>
      <c r="C13" s="3" t="s">
        <v>82</v>
      </c>
      <c r="D13" s="3" t="s">
        <v>83</v>
      </c>
    </row>
    <row r="14" spans="1:8" x14ac:dyDescent="0.25">
      <c r="A14" s="3" t="s">
        <v>44</v>
      </c>
      <c r="B14" s="3" t="s">
        <v>18</v>
      </c>
      <c r="C14" s="3" t="s">
        <v>82</v>
      </c>
      <c r="D14" s="3" t="s">
        <v>83</v>
      </c>
    </row>
    <row r="15" spans="1:8" x14ac:dyDescent="0.25">
      <c r="A15" s="3"/>
      <c r="B15" s="3"/>
      <c r="C15" s="3"/>
      <c r="D15" s="3"/>
    </row>
    <row r="16" spans="1:8" x14ac:dyDescent="0.25">
      <c r="A16" s="12">
        <f>10/14</f>
        <v>0.7142857142857143</v>
      </c>
      <c r="B16" s="3" t="s">
        <v>325</v>
      </c>
      <c r="C16" s="3"/>
      <c r="D16" s="3"/>
    </row>
    <row r="17" spans="1:4" x14ac:dyDescent="0.25">
      <c r="A17" s="3"/>
      <c r="B17" s="3"/>
      <c r="C17" s="3"/>
      <c r="D17" s="3"/>
    </row>
    <row r="18" spans="1:4" x14ac:dyDescent="0.25">
      <c r="A18" s="3" t="s">
        <v>53</v>
      </c>
      <c r="B18" s="3" t="s">
        <v>51</v>
      </c>
      <c r="C18" s="3" t="s">
        <v>84</v>
      </c>
      <c r="D18" s="3" t="s">
        <v>85</v>
      </c>
    </row>
    <row r="19" spans="1:4" x14ac:dyDescent="0.25">
      <c r="A19" s="3" t="s">
        <v>55</v>
      </c>
      <c r="B19" s="3" t="s">
        <v>51</v>
      </c>
      <c r="C19" s="3" t="s">
        <v>80</v>
      </c>
      <c r="D19" s="3" t="s">
        <v>81</v>
      </c>
    </row>
    <row r="20" spans="1:4" x14ac:dyDescent="0.25">
      <c r="A20" s="3" t="s">
        <v>55</v>
      </c>
      <c r="B20" s="3" t="s">
        <v>51</v>
      </c>
      <c r="C20" s="3" t="s">
        <v>86</v>
      </c>
      <c r="D20" s="3" t="s">
        <v>85</v>
      </c>
    </row>
    <row r="21" spans="1:4" x14ac:dyDescent="0.25">
      <c r="A21" s="3" t="s">
        <v>59</v>
      </c>
      <c r="B21" s="3" t="s">
        <v>51</v>
      </c>
      <c r="C21" s="3" t="s">
        <v>80</v>
      </c>
      <c r="D21" s="3" t="s">
        <v>81</v>
      </c>
    </row>
    <row r="22" spans="1:4" x14ac:dyDescent="0.25">
      <c r="A22" s="3" t="s">
        <v>64</v>
      </c>
      <c r="B22" s="3" t="s">
        <v>51</v>
      </c>
      <c r="C22" s="3" t="s">
        <v>80</v>
      </c>
      <c r="D22" s="3" t="s">
        <v>81</v>
      </c>
    </row>
    <row r="23" spans="1:4" x14ac:dyDescent="0.25">
      <c r="A23" s="3" t="s">
        <v>65</v>
      </c>
      <c r="B23" s="3" t="s">
        <v>51</v>
      </c>
      <c r="C23" s="3" t="s">
        <v>80</v>
      </c>
      <c r="D23" s="3" t="s">
        <v>81</v>
      </c>
    </row>
    <row r="24" spans="1:4" x14ac:dyDescent="0.25">
      <c r="A24" s="3" t="s">
        <v>69</v>
      </c>
      <c r="B24" s="3" t="s">
        <v>51</v>
      </c>
      <c r="C24" s="3" t="s">
        <v>80</v>
      </c>
      <c r="D24" s="3" t="s">
        <v>81</v>
      </c>
    </row>
    <row r="26" spans="1:4" x14ac:dyDescent="0.25">
      <c r="A26" s="5">
        <f>6/15</f>
        <v>0.4</v>
      </c>
      <c r="B26" s="4" t="s">
        <v>326</v>
      </c>
    </row>
    <row r="30" spans="1:4" x14ac:dyDescent="0.25">
      <c r="A30" s="4" t="s">
        <v>87</v>
      </c>
      <c r="B30" s="4"/>
    </row>
    <row r="31" spans="1:4" x14ac:dyDescent="0.25">
      <c r="A31" s="5">
        <f>16/28</f>
        <v>0.5714285714285714</v>
      </c>
      <c r="B31" s="11" t="s">
        <v>324</v>
      </c>
      <c r="C31" s="8"/>
      <c r="D31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9"/>
  <sheetViews>
    <sheetView tabSelected="1" topLeftCell="A142" workbookViewId="0">
      <selection activeCell="A133" sqref="A133:XFD138"/>
    </sheetView>
  </sheetViews>
  <sheetFormatPr defaultRowHeight="15" x14ac:dyDescent="0.25"/>
  <cols>
    <col min="4" max="4" width="21.42578125" customWidth="1"/>
    <col min="6" max="6" width="13.140625" bestFit="1" customWidth="1"/>
    <col min="7" max="7" width="22.85546875" bestFit="1" customWidth="1"/>
  </cols>
  <sheetData>
    <row r="1" spans="1:13" s="8" customFormat="1" x14ac:dyDescent="0.25">
      <c r="A1" s="8" t="s">
        <v>312</v>
      </c>
    </row>
    <row r="3" spans="1:13" s="1" customFormat="1" x14ac:dyDescent="0.25">
      <c r="A3" s="1" t="s">
        <v>0</v>
      </c>
      <c r="B3" s="1" t="s">
        <v>281</v>
      </c>
      <c r="C3" s="1" t="s">
        <v>278</v>
      </c>
      <c r="D3" s="1" t="s">
        <v>88</v>
      </c>
      <c r="E3" s="1" t="s">
        <v>89</v>
      </c>
      <c r="F3" s="1" t="s">
        <v>90</v>
      </c>
      <c r="G3" s="1" t="s">
        <v>91</v>
      </c>
      <c r="H3" s="1" t="s">
        <v>92</v>
      </c>
      <c r="I3" s="1" t="s">
        <v>93</v>
      </c>
      <c r="L3"/>
      <c r="M3"/>
    </row>
    <row r="4" spans="1:13" x14ac:dyDescent="0.25">
      <c r="A4" s="1" t="s">
        <v>0</v>
      </c>
      <c r="C4" s="1" t="s">
        <v>278</v>
      </c>
      <c r="D4" s="1" t="s">
        <v>88</v>
      </c>
      <c r="E4" s="1" t="s">
        <v>89</v>
      </c>
      <c r="F4" s="1" t="s">
        <v>90</v>
      </c>
      <c r="G4" s="1" t="s">
        <v>91</v>
      </c>
      <c r="H4" s="1" t="s">
        <v>92</v>
      </c>
      <c r="I4" s="1" t="s">
        <v>93</v>
      </c>
    </row>
    <row r="5" spans="1:13" x14ac:dyDescent="0.25">
      <c r="A5" t="s">
        <v>14</v>
      </c>
      <c r="B5">
        <v>2</v>
      </c>
      <c r="C5" t="s">
        <v>18</v>
      </c>
      <c r="D5" t="s">
        <v>107</v>
      </c>
      <c r="E5" t="s">
        <v>108</v>
      </c>
      <c r="F5" t="s">
        <v>102</v>
      </c>
      <c r="G5">
        <v>38</v>
      </c>
      <c r="H5" t="s">
        <v>97</v>
      </c>
      <c r="I5">
        <v>25</v>
      </c>
    </row>
    <row r="6" spans="1:13" x14ac:dyDescent="0.25">
      <c r="A6" t="s">
        <v>14</v>
      </c>
      <c r="B6">
        <v>2</v>
      </c>
      <c r="C6" t="s">
        <v>18</v>
      </c>
      <c r="D6" t="s">
        <v>110</v>
      </c>
      <c r="E6" t="s">
        <v>108</v>
      </c>
      <c r="F6" t="s">
        <v>102</v>
      </c>
      <c r="G6">
        <v>31</v>
      </c>
      <c r="H6" t="s">
        <v>97</v>
      </c>
      <c r="I6">
        <v>25</v>
      </c>
    </row>
    <row r="7" spans="1:13" x14ac:dyDescent="0.25">
      <c r="A7" t="s">
        <v>14</v>
      </c>
      <c r="B7">
        <v>2</v>
      </c>
      <c r="C7" t="s">
        <v>18</v>
      </c>
      <c r="D7" t="s">
        <v>111</v>
      </c>
      <c r="E7" t="s">
        <v>108</v>
      </c>
      <c r="F7" t="s">
        <v>102</v>
      </c>
      <c r="G7">
        <v>27</v>
      </c>
      <c r="H7" t="s">
        <v>97</v>
      </c>
      <c r="I7">
        <v>25</v>
      </c>
    </row>
    <row r="8" spans="1:13" x14ac:dyDescent="0.25">
      <c r="A8" t="s">
        <v>14</v>
      </c>
      <c r="B8">
        <v>2</v>
      </c>
      <c r="C8" t="s">
        <v>18</v>
      </c>
      <c r="D8" t="s">
        <v>112</v>
      </c>
      <c r="E8" t="s">
        <v>108</v>
      </c>
      <c r="F8" t="s">
        <v>102</v>
      </c>
      <c r="G8">
        <v>24</v>
      </c>
      <c r="H8" t="s">
        <v>97</v>
      </c>
      <c r="I8">
        <v>25</v>
      </c>
    </row>
    <row r="9" spans="1:13" x14ac:dyDescent="0.25">
      <c r="A9" t="s">
        <v>14</v>
      </c>
      <c r="B9">
        <v>2</v>
      </c>
      <c r="C9" t="s">
        <v>18</v>
      </c>
      <c r="D9" t="s">
        <v>94</v>
      </c>
      <c r="E9" t="s">
        <v>95</v>
      </c>
      <c r="F9" t="s">
        <v>96</v>
      </c>
      <c r="G9">
        <v>68</v>
      </c>
      <c r="H9" t="s">
        <v>97</v>
      </c>
      <c r="I9">
        <v>50</v>
      </c>
    </row>
    <row r="10" spans="1:13" x14ac:dyDescent="0.25">
      <c r="A10" t="s">
        <v>14</v>
      </c>
      <c r="B10">
        <v>2</v>
      </c>
      <c r="C10" t="s">
        <v>18</v>
      </c>
      <c r="D10" t="s">
        <v>98</v>
      </c>
      <c r="E10" t="s">
        <v>99</v>
      </c>
      <c r="F10" t="s">
        <v>96</v>
      </c>
      <c r="G10">
        <v>19</v>
      </c>
      <c r="H10" t="s">
        <v>100</v>
      </c>
      <c r="I10">
        <v>25</v>
      </c>
    </row>
    <row r="11" spans="1:13" x14ac:dyDescent="0.25">
      <c r="A11" t="s">
        <v>14</v>
      </c>
      <c r="B11">
        <v>2</v>
      </c>
      <c r="C11" t="s">
        <v>18</v>
      </c>
      <c r="D11" t="s">
        <v>101</v>
      </c>
      <c r="E11" t="s">
        <v>99</v>
      </c>
      <c r="F11" t="s">
        <v>102</v>
      </c>
      <c r="G11">
        <v>17</v>
      </c>
      <c r="H11" t="s">
        <v>100</v>
      </c>
      <c r="I11">
        <v>25</v>
      </c>
    </row>
    <row r="12" spans="1:13" x14ac:dyDescent="0.25">
      <c r="A12" t="s">
        <v>14</v>
      </c>
      <c r="B12">
        <v>2</v>
      </c>
      <c r="C12" t="s">
        <v>18</v>
      </c>
      <c r="D12" t="s">
        <v>105</v>
      </c>
      <c r="E12" t="s">
        <v>99</v>
      </c>
      <c r="F12" t="s">
        <v>96</v>
      </c>
      <c r="G12">
        <v>41</v>
      </c>
      <c r="H12" t="s">
        <v>97</v>
      </c>
      <c r="I12">
        <v>25</v>
      </c>
    </row>
    <row r="13" spans="1:13" x14ac:dyDescent="0.25">
      <c r="A13" t="s">
        <v>14</v>
      </c>
      <c r="B13">
        <v>2</v>
      </c>
      <c r="C13" t="s">
        <v>18</v>
      </c>
      <c r="D13" t="s">
        <v>106</v>
      </c>
      <c r="E13" t="s">
        <v>99</v>
      </c>
      <c r="F13" t="s">
        <v>96</v>
      </c>
      <c r="G13">
        <v>38</v>
      </c>
      <c r="H13" t="s">
        <v>97</v>
      </c>
      <c r="I13">
        <v>25</v>
      </c>
    </row>
    <row r="14" spans="1:13" x14ac:dyDescent="0.25">
      <c r="A14" t="s">
        <v>14</v>
      </c>
      <c r="B14">
        <v>2</v>
      </c>
      <c r="C14" t="s">
        <v>18</v>
      </c>
      <c r="D14" t="s">
        <v>109</v>
      </c>
      <c r="E14" t="s">
        <v>99</v>
      </c>
      <c r="F14" t="s">
        <v>96</v>
      </c>
      <c r="G14">
        <v>35</v>
      </c>
      <c r="H14" t="s">
        <v>97</v>
      </c>
      <c r="I14">
        <v>25</v>
      </c>
    </row>
    <row r="15" spans="1:13" x14ac:dyDescent="0.25">
      <c r="A15" t="s">
        <v>14</v>
      </c>
      <c r="B15">
        <v>2</v>
      </c>
      <c r="C15" t="s">
        <v>18</v>
      </c>
      <c r="D15" t="s">
        <v>103</v>
      </c>
      <c r="E15" t="s">
        <v>104</v>
      </c>
      <c r="F15" t="s">
        <v>102</v>
      </c>
      <c r="G15">
        <v>55</v>
      </c>
      <c r="H15" t="s">
        <v>97</v>
      </c>
      <c r="I15">
        <v>75</v>
      </c>
    </row>
    <row r="16" spans="1:13" x14ac:dyDescent="0.25">
      <c r="A16" t="s">
        <v>24</v>
      </c>
      <c r="B16">
        <v>1</v>
      </c>
      <c r="C16" t="s">
        <v>18</v>
      </c>
      <c r="D16" t="s">
        <v>115</v>
      </c>
      <c r="E16" t="s">
        <v>116</v>
      </c>
      <c r="F16" t="s">
        <v>96</v>
      </c>
      <c r="G16">
        <v>20</v>
      </c>
      <c r="H16" t="s">
        <v>114</v>
      </c>
      <c r="I16">
        <v>50</v>
      </c>
    </row>
    <row r="17" spans="1:9" x14ac:dyDescent="0.25">
      <c r="A17" t="s">
        <v>24</v>
      </c>
      <c r="B17">
        <v>1</v>
      </c>
      <c r="C17" t="s">
        <v>18</v>
      </c>
      <c r="D17" t="s">
        <v>113</v>
      </c>
      <c r="E17" t="s">
        <v>95</v>
      </c>
      <c r="F17" t="s">
        <v>102</v>
      </c>
      <c r="G17">
        <v>83</v>
      </c>
      <c r="H17" t="s">
        <v>114</v>
      </c>
      <c r="I17">
        <v>75</v>
      </c>
    </row>
    <row r="18" spans="1:9" x14ac:dyDescent="0.25">
      <c r="A18" t="s">
        <v>24</v>
      </c>
      <c r="B18">
        <v>1</v>
      </c>
      <c r="C18" t="s">
        <v>18</v>
      </c>
      <c r="D18" t="s">
        <v>117</v>
      </c>
      <c r="E18" t="s">
        <v>99</v>
      </c>
      <c r="F18" t="s">
        <v>96</v>
      </c>
      <c r="G18">
        <v>25</v>
      </c>
      <c r="H18" t="s">
        <v>118</v>
      </c>
      <c r="I18">
        <v>25</v>
      </c>
    </row>
    <row r="19" spans="1:9" x14ac:dyDescent="0.25">
      <c r="A19" t="s">
        <v>26</v>
      </c>
      <c r="B19">
        <v>4</v>
      </c>
      <c r="C19" t="s">
        <v>18</v>
      </c>
      <c r="D19" t="s">
        <v>121</v>
      </c>
      <c r="E19" t="s">
        <v>108</v>
      </c>
      <c r="F19" t="s">
        <v>102</v>
      </c>
      <c r="G19">
        <v>20</v>
      </c>
      <c r="H19" t="s">
        <v>100</v>
      </c>
      <c r="I19">
        <v>25</v>
      </c>
    </row>
    <row r="20" spans="1:9" x14ac:dyDescent="0.25">
      <c r="A20" t="s">
        <v>26</v>
      </c>
      <c r="B20">
        <v>4</v>
      </c>
      <c r="C20" t="s">
        <v>18</v>
      </c>
      <c r="D20" t="s">
        <v>122</v>
      </c>
      <c r="E20" t="s">
        <v>108</v>
      </c>
      <c r="F20" t="s">
        <v>102</v>
      </c>
      <c r="G20">
        <v>13</v>
      </c>
      <c r="H20" t="s">
        <v>100</v>
      </c>
      <c r="I20">
        <v>25</v>
      </c>
    </row>
    <row r="21" spans="1:9" x14ac:dyDescent="0.25">
      <c r="A21" t="s">
        <v>26</v>
      </c>
      <c r="B21">
        <v>4</v>
      </c>
      <c r="C21" t="s">
        <v>18</v>
      </c>
      <c r="D21" t="s">
        <v>124</v>
      </c>
      <c r="E21" t="s">
        <v>108</v>
      </c>
      <c r="F21" t="s">
        <v>102</v>
      </c>
      <c r="G21">
        <v>8</v>
      </c>
      <c r="H21" t="s">
        <v>100</v>
      </c>
      <c r="I21">
        <v>25</v>
      </c>
    </row>
    <row r="22" spans="1:9" x14ac:dyDescent="0.25">
      <c r="A22" t="s">
        <v>26</v>
      </c>
      <c r="B22">
        <v>4</v>
      </c>
      <c r="C22" t="s">
        <v>18</v>
      </c>
      <c r="D22" t="s">
        <v>119</v>
      </c>
      <c r="E22" t="s">
        <v>95</v>
      </c>
      <c r="F22" t="s">
        <v>96</v>
      </c>
      <c r="G22">
        <v>67</v>
      </c>
      <c r="H22" t="s">
        <v>97</v>
      </c>
      <c r="I22">
        <v>75</v>
      </c>
    </row>
    <row r="23" spans="1:9" x14ac:dyDescent="0.25">
      <c r="A23" t="s">
        <v>26</v>
      </c>
      <c r="B23">
        <v>4</v>
      </c>
      <c r="C23" t="s">
        <v>18</v>
      </c>
      <c r="D23" t="s">
        <v>123</v>
      </c>
      <c r="E23" t="s">
        <v>99</v>
      </c>
      <c r="F23" t="s">
        <v>96</v>
      </c>
      <c r="G23">
        <v>11</v>
      </c>
      <c r="H23" t="s">
        <v>100</v>
      </c>
      <c r="I23">
        <v>25</v>
      </c>
    </row>
    <row r="24" spans="1:9" x14ac:dyDescent="0.25">
      <c r="A24" t="s">
        <v>26</v>
      </c>
      <c r="B24">
        <v>4</v>
      </c>
      <c r="C24" t="s">
        <v>18</v>
      </c>
      <c r="D24" t="s">
        <v>120</v>
      </c>
      <c r="E24" t="s">
        <v>104</v>
      </c>
      <c r="F24" t="s">
        <v>102</v>
      </c>
      <c r="G24">
        <v>52</v>
      </c>
      <c r="H24" t="s">
        <v>97</v>
      </c>
      <c r="I24">
        <v>50</v>
      </c>
    </row>
    <row r="25" spans="1:9" x14ac:dyDescent="0.25">
      <c r="A25" t="s">
        <v>27</v>
      </c>
      <c r="B25">
        <v>5</v>
      </c>
      <c r="C25" t="s">
        <v>18</v>
      </c>
      <c r="D25" t="s">
        <v>125</v>
      </c>
      <c r="E25" t="s">
        <v>95</v>
      </c>
      <c r="F25" t="s">
        <v>102</v>
      </c>
      <c r="G25">
        <v>61</v>
      </c>
      <c r="H25" t="s">
        <v>97</v>
      </c>
      <c r="I25">
        <v>75</v>
      </c>
    </row>
    <row r="26" spans="1:9" x14ac:dyDescent="0.25">
      <c r="A26" t="s">
        <v>27</v>
      </c>
      <c r="B26">
        <v>5</v>
      </c>
      <c r="C26" t="s">
        <v>18</v>
      </c>
      <c r="D26" t="s">
        <v>126</v>
      </c>
      <c r="E26" t="s">
        <v>99</v>
      </c>
      <c r="F26" t="s">
        <v>96</v>
      </c>
      <c r="G26">
        <v>42</v>
      </c>
      <c r="H26" t="s">
        <v>97</v>
      </c>
      <c r="I26">
        <v>75</v>
      </c>
    </row>
    <row r="27" spans="1:9" x14ac:dyDescent="0.25">
      <c r="A27" t="s">
        <v>27</v>
      </c>
      <c r="B27">
        <v>5</v>
      </c>
      <c r="C27" t="s">
        <v>18</v>
      </c>
      <c r="D27" t="s">
        <v>127</v>
      </c>
      <c r="E27" t="s">
        <v>99</v>
      </c>
      <c r="F27" t="s">
        <v>96</v>
      </c>
      <c r="G27">
        <v>38</v>
      </c>
      <c r="H27" t="s">
        <v>97</v>
      </c>
      <c r="I27">
        <v>50</v>
      </c>
    </row>
    <row r="28" spans="1:9" x14ac:dyDescent="0.25">
      <c r="A28" t="s">
        <v>31</v>
      </c>
      <c r="B28">
        <v>2</v>
      </c>
      <c r="C28" t="s">
        <v>18</v>
      </c>
      <c r="D28" t="s">
        <v>130</v>
      </c>
      <c r="E28" t="s">
        <v>108</v>
      </c>
      <c r="F28" t="s">
        <v>102</v>
      </c>
      <c r="G28">
        <v>6</v>
      </c>
      <c r="H28" t="s">
        <v>100</v>
      </c>
      <c r="I28">
        <v>25</v>
      </c>
    </row>
    <row r="29" spans="1:9" x14ac:dyDescent="0.25">
      <c r="A29" t="s">
        <v>31</v>
      </c>
      <c r="B29">
        <v>2</v>
      </c>
      <c r="C29" t="s">
        <v>18</v>
      </c>
      <c r="D29" t="s">
        <v>128</v>
      </c>
      <c r="E29" t="s">
        <v>95</v>
      </c>
      <c r="F29" t="s">
        <v>102</v>
      </c>
      <c r="G29">
        <v>38</v>
      </c>
      <c r="H29" t="s">
        <v>97</v>
      </c>
      <c r="I29">
        <v>75</v>
      </c>
    </row>
    <row r="30" spans="1:9" x14ac:dyDescent="0.25">
      <c r="A30" t="s">
        <v>31</v>
      </c>
      <c r="B30">
        <v>2</v>
      </c>
      <c r="C30" t="s">
        <v>18</v>
      </c>
      <c r="D30" t="s">
        <v>129</v>
      </c>
      <c r="E30" t="s">
        <v>99</v>
      </c>
      <c r="F30" t="s">
        <v>96</v>
      </c>
      <c r="G30">
        <v>8</v>
      </c>
      <c r="H30" t="s">
        <v>100</v>
      </c>
      <c r="I30">
        <v>25</v>
      </c>
    </row>
    <row r="31" spans="1:9" x14ac:dyDescent="0.25">
      <c r="A31" t="s">
        <v>31</v>
      </c>
      <c r="B31">
        <v>2</v>
      </c>
      <c r="C31" t="s">
        <v>18</v>
      </c>
      <c r="D31" t="s">
        <v>131</v>
      </c>
      <c r="E31" t="s">
        <v>99</v>
      </c>
      <c r="F31" t="s">
        <v>96</v>
      </c>
      <c r="G31">
        <v>5</v>
      </c>
      <c r="H31" t="s">
        <v>100</v>
      </c>
      <c r="I31">
        <v>25</v>
      </c>
    </row>
    <row r="32" spans="1:9" x14ac:dyDescent="0.25">
      <c r="A32" t="s">
        <v>34</v>
      </c>
      <c r="B32">
        <v>1</v>
      </c>
      <c r="C32" t="s">
        <v>18</v>
      </c>
      <c r="D32" t="s">
        <v>134</v>
      </c>
      <c r="E32" t="s">
        <v>116</v>
      </c>
      <c r="F32" t="s">
        <v>102</v>
      </c>
      <c r="G32">
        <v>6</v>
      </c>
      <c r="H32" t="s">
        <v>100</v>
      </c>
      <c r="I32">
        <v>25</v>
      </c>
    </row>
    <row r="33" spans="1:9" x14ac:dyDescent="0.25">
      <c r="A33" t="s">
        <v>34</v>
      </c>
      <c r="B33">
        <v>1</v>
      </c>
      <c r="C33" t="s">
        <v>18</v>
      </c>
      <c r="D33" t="s">
        <v>135</v>
      </c>
      <c r="E33" t="s">
        <v>116</v>
      </c>
      <c r="F33" t="s">
        <v>102</v>
      </c>
      <c r="G33">
        <v>6</v>
      </c>
      <c r="H33" t="s">
        <v>100</v>
      </c>
      <c r="I33">
        <v>25</v>
      </c>
    </row>
    <row r="34" spans="1:9" x14ac:dyDescent="0.25">
      <c r="A34" t="s">
        <v>34</v>
      </c>
      <c r="B34">
        <v>1</v>
      </c>
      <c r="C34" t="s">
        <v>18</v>
      </c>
      <c r="D34" t="s">
        <v>136</v>
      </c>
      <c r="E34" t="s">
        <v>116</v>
      </c>
      <c r="F34" t="s">
        <v>102</v>
      </c>
      <c r="G34">
        <v>1</v>
      </c>
      <c r="H34" t="s">
        <v>137</v>
      </c>
      <c r="I34">
        <v>25</v>
      </c>
    </row>
    <row r="35" spans="1:9" x14ac:dyDescent="0.25">
      <c r="A35" t="s">
        <v>34</v>
      </c>
      <c r="B35">
        <v>1</v>
      </c>
      <c r="C35" t="s">
        <v>18</v>
      </c>
      <c r="D35" t="s">
        <v>132</v>
      </c>
      <c r="E35" t="s">
        <v>95</v>
      </c>
      <c r="F35" t="s">
        <v>102</v>
      </c>
      <c r="G35">
        <v>43</v>
      </c>
      <c r="H35" t="s">
        <v>97</v>
      </c>
      <c r="I35">
        <v>75</v>
      </c>
    </row>
    <row r="36" spans="1:9" x14ac:dyDescent="0.25">
      <c r="A36" t="s">
        <v>34</v>
      </c>
      <c r="B36">
        <v>1</v>
      </c>
      <c r="C36" t="s">
        <v>18</v>
      </c>
      <c r="D36" t="s">
        <v>133</v>
      </c>
      <c r="E36" t="s">
        <v>99</v>
      </c>
      <c r="F36" t="s">
        <v>96</v>
      </c>
      <c r="G36">
        <v>17</v>
      </c>
      <c r="H36" t="s">
        <v>100</v>
      </c>
      <c r="I36">
        <v>25</v>
      </c>
    </row>
    <row r="37" spans="1:9" x14ac:dyDescent="0.25">
      <c r="A37" t="s">
        <v>35</v>
      </c>
      <c r="B37">
        <v>3</v>
      </c>
      <c r="C37" t="s">
        <v>18</v>
      </c>
      <c r="D37" t="s">
        <v>140</v>
      </c>
      <c r="E37" t="s">
        <v>141</v>
      </c>
      <c r="F37" t="s">
        <v>102</v>
      </c>
      <c r="G37">
        <v>33</v>
      </c>
      <c r="H37" t="s">
        <v>142</v>
      </c>
      <c r="I37">
        <v>25</v>
      </c>
    </row>
    <row r="38" spans="1:9" x14ac:dyDescent="0.25">
      <c r="A38" t="s">
        <v>35</v>
      </c>
      <c r="B38">
        <v>3</v>
      </c>
      <c r="C38" t="s">
        <v>18</v>
      </c>
      <c r="D38" t="s">
        <v>143</v>
      </c>
      <c r="E38" t="s">
        <v>116</v>
      </c>
      <c r="F38" t="s">
        <v>96</v>
      </c>
      <c r="G38">
        <v>5</v>
      </c>
      <c r="H38" t="s">
        <v>100</v>
      </c>
      <c r="I38">
        <v>25</v>
      </c>
    </row>
    <row r="39" spans="1:9" x14ac:dyDescent="0.25">
      <c r="A39" t="s">
        <v>35</v>
      </c>
      <c r="B39">
        <v>3</v>
      </c>
      <c r="C39" t="s">
        <v>18</v>
      </c>
      <c r="D39" t="s">
        <v>144</v>
      </c>
      <c r="E39" t="s">
        <v>116</v>
      </c>
      <c r="F39" t="s">
        <v>102</v>
      </c>
      <c r="G39">
        <v>3</v>
      </c>
      <c r="H39" t="s">
        <v>100</v>
      </c>
      <c r="I39">
        <v>25</v>
      </c>
    </row>
    <row r="40" spans="1:9" x14ac:dyDescent="0.25">
      <c r="A40" t="s">
        <v>35</v>
      </c>
      <c r="B40">
        <v>3</v>
      </c>
      <c r="C40" t="s">
        <v>18</v>
      </c>
      <c r="D40" t="s">
        <v>145</v>
      </c>
      <c r="E40" t="s">
        <v>116</v>
      </c>
      <c r="F40" t="s">
        <v>102</v>
      </c>
      <c r="G40">
        <v>4</v>
      </c>
      <c r="H40" t="s">
        <v>100</v>
      </c>
      <c r="I40">
        <v>25</v>
      </c>
    </row>
    <row r="41" spans="1:9" x14ac:dyDescent="0.25">
      <c r="A41" t="s">
        <v>35</v>
      </c>
      <c r="B41">
        <v>3</v>
      </c>
      <c r="C41" t="s">
        <v>18</v>
      </c>
      <c r="D41" t="s">
        <v>146</v>
      </c>
      <c r="E41" t="s">
        <v>116</v>
      </c>
      <c r="F41" t="s">
        <v>96</v>
      </c>
      <c r="G41">
        <v>13</v>
      </c>
      <c r="H41" t="s">
        <v>100</v>
      </c>
      <c r="I41">
        <v>25</v>
      </c>
    </row>
    <row r="42" spans="1:9" x14ac:dyDescent="0.25">
      <c r="A42" t="s">
        <v>35</v>
      </c>
      <c r="B42">
        <v>3</v>
      </c>
      <c r="C42" t="s">
        <v>18</v>
      </c>
      <c r="D42" t="s">
        <v>147</v>
      </c>
      <c r="E42" t="s">
        <v>116</v>
      </c>
      <c r="F42" t="s">
        <v>102</v>
      </c>
      <c r="G42">
        <v>15</v>
      </c>
      <c r="H42" t="s">
        <v>100</v>
      </c>
      <c r="I42">
        <v>25</v>
      </c>
    </row>
    <row r="43" spans="1:9" x14ac:dyDescent="0.25">
      <c r="A43" t="s">
        <v>35</v>
      </c>
      <c r="B43">
        <v>3</v>
      </c>
      <c r="C43" t="s">
        <v>18</v>
      </c>
      <c r="D43" t="s">
        <v>138</v>
      </c>
      <c r="E43" t="s">
        <v>95</v>
      </c>
      <c r="F43" t="s">
        <v>102</v>
      </c>
      <c r="G43">
        <v>73</v>
      </c>
      <c r="H43" t="s">
        <v>137</v>
      </c>
      <c r="I43">
        <v>25</v>
      </c>
    </row>
    <row r="44" spans="1:9" x14ac:dyDescent="0.25">
      <c r="A44" t="s">
        <v>35</v>
      </c>
      <c r="B44">
        <v>3</v>
      </c>
      <c r="C44" t="s">
        <v>18</v>
      </c>
      <c r="D44" t="s">
        <v>139</v>
      </c>
      <c r="E44" t="s">
        <v>99</v>
      </c>
      <c r="F44" t="s">
        <v>96</v>
      </c>
      <c r="G44">
        <v>25</v>
      </c>
      <c r="H44" t="s">
        <v>114</v>
      </c>
      <c r="I44">
        <v>50</v>
      </c>
    </row>
    <row r="45" spans="1:9" x14ac:dyDescent="0.25">
      <c r="A45" t="s">
        <v>36</v>
      </c>
      <c r="B45">
        <v>4</v>
      </c>
      <c r="C45" t="s">
        <v>18</v>
      </c>
      <c r="D45" t="s">
        <v>121</v>
      </c>
      <c r="E45" t="s">
        <v>108</v>
      </c>
      <c r="F45" t="s">
        <v>102</v>
      </c>
      <c r="G45">
        <v>13</v>
      </c>
      <c r="H45" t="s">
        <v>100</v>
      </c>
      <c r="I45">
        <v>25</v>
      </c>
    </row>
    <row r="46" spans="1:9" x14ac:dyDescent="0.25">
      <c r="A46" t="s">
        <v>36</v>
      </c>
      <c r="B46">
        <v>4</v>
      </c>
      <c r="C46" t="s">
        <v>18</v>
      </c>
      <c r="D46" t="s">
        <v>152</v>
      </c>
      <c r="E46" t="s">
        <v>108</v>
      </c>
      <c r="F46" t="s">
        <v>102</v>
      </c>
      <c r="G46">
        <v>9</v>
      </c>
      <c r="H46" t="s">
        <v>100</v>
      </c>
      <c r="I46">
        <v>25</v>
      </c>
    </row>
    <row r="47" spans="1:9" x14ac:dyDescent="0.25">
      <c r="A47" t="s">
        <v>36</v>
      </c>
      <c r="B47">
        <v>4</v>
      </c>
      <c r="C47" t="s">
        <v>18</v>
      </c>
      <c r="D47" t="s">
        <v>156</v>
      </c>
      <c r="E47" t="s">
        <v>108</v>
      </c>
      <c r="F47" t="s">
        <v>102</v>
      </c>
      <c r="G47">
        <v>11</v>
      </c>
      <c r="H47" t="s">
        <v>100</v>
      </c>
      <c r="I47">
        <v>25</v>
      </c>
    </row>
    <row r="48" spans="1:9" x14ac:dyDescent="0.25">
      <c r="A48" t="s">
        <v>36</v>
      </c>
      <c r="B48">
        <v>4</v>
      </c>
      <c r="C48" t="s">
        <v>18</v>
      </c>
      <c r="D48" t="s">
        <v>148</v>
      </c>
      <c r="E48" t="s">
        <v>95</v>
      </c>
      <c r="F48" t="s">
        <v>96</v>
      </c>
      <c r="G48">
        <v>49</v>
      </c>
      <c r="H48" t="s">
        <v>142</v>
      </c>
      <c r="I48">
        <v>25</v>
      </c>
    </row>
    <row r="49" spans="1:9" x14ac:dyDescent="0.25">
      <c r="A49" t="s">
        <v>36</v>
      </c>
      <c r="B49">
        <v>4</v>
      </c>
      <c r="C49" t="s">
        <v>18</v>
      </c>
      <c r="D49" t="s">
        <v>153</v>
      </c>
      <c r="E49" t="s">
        <v>154</v>
      </c>
      <c r="F49" t="s">
        <v>102</v>
      </c>
      <c r="G49">
        <v>19</v>
      </c>
      <c r="H49" t="s">
        <v>155</v>
      </c>
      <c r="I49">
        <v>50</v>
      </c>
    </row>
    <row r="50" spans="1:9" x14ac:dyDescent="0.25">
      <c r="A50" t="s">
        <v>36</v>
      </c>
      <c r="B50">
        <v>4</v>
      </c>
      <c r="C50" t="s">
        <v>18</v>
      </c>
      <c r="D50" t="s">
        <v>150</v>
      </c>
      <c r="E50" t="s">
        <v>99</v>
      </c>
      <c r="F50" t="s">
        <v>96</v>
      </c>
      <c r="G50">
        <v>8</v>
      </c>
      <c r="H50" t="s">
        <v>100</v>
      </c>
      <c r="I50">
        <v>25</v>
      </c>
    </row>
    <row r="51" spans="1:9" x14ac:dyDescent="0.25">
      <c r="A51" t="s">
        <v>36</v>
      </c>
      <c r="B51">
        <v>4</v>
      </c>
      <c r="C51" t="s">
        <v>18</v>
      </c>
      <c r="D51" t="s">
        <v>151</v>
      </c>
      <c r="E51" t="s">
        <v>99</v>
      </c>
      <c r="F51" t="s">
        <v>96</v>
      </c>
      <c r="G51">
        <v>5</v>
      </c>
      <c r="H51" t="s">
        <v>100</v>
      </c>
      <c r="I51">
        <v>25</v>
      </c>
    </row>
    <row r="52" spans="1:9" x14ac:dyDescent="0.25">
      <c r="A52" t="s">
        <v>36</v>
      </c>
      <c r="B52">
        <v>4</v>
      </c>
      <c r="C52" t="s">
        <v>18</v>
      </c>
      <c r="D52" t="s">
        <v>149</v>
      </c>
      <c r="E52" t="s">
        <v>104</v>
      </c>
      <c r="F52" t="s">
        <v>102</v>
      </c>
      <c r="G52">
        <v>38</v>
      </c>
      <c r="H52" t="s">
        <v>97</v>
      </c>
      <c r="I52">
        <v>100</v>
      </c>
    </row>
    <row r="53" spans="1:9" x14ac:dyDescent="0.25">
      <c r="A53" t="s">
        <v>37</v>
      </c>
      <c r="B53">
        <v>5</v>
      </c>
      <c r="C53" t="s">
        <v>18</v>
      </c>
      <c r="D53" t="s">
        <v>159</v>
      </c>
      <c r="E53" t="s">
        <v>108</v>
      </c>
      <c r="F53" t="s">
        <v>102</v>
      </c>
      <c r="G53">
        <v>40</v>
      </c>
      <c r="H53" t="s">
        <v>97</v>
      </c>
      <c r="I53">
        <v>50</v>
      </c>
    </row>
    <row r="54" spans="1:9" x14ac:dyDescent="0.25">
      <c r="A54" t="s">
        <v>37</v>
      </c>
      <c r="B54">
        <v>5</v>
      </c>
      <c r="C54" t="s">
        <v>18</v>
      </c>
      <c r="D54" t="s">
        <v>162</v>
      </c>
      <c r="E54" t="s">
        <v>108</v>
      </c>
      <c r="F54" t="s">
        <v>102</v>
      </c>
      <c r="G54">
        <v>27</v>
      </c>
      <c r="H54" t="s">
        <v>97</v>
      </c>
      <c r="I54">
        <v>50</v>
      </c>
    </row>
    <row r="55" spans="1:9" x14ac:dyDescent="0.25">
      <c r="A55" t="s">
        <v>37</v>
      </c>
      <c r="B55">
        <v>5</v>
      </c>
      <c r="C55" t="s">
        <v>18</v>
      </c>
      <c r="D55" t="s">
        <v>157</v>
      </c>
      <c r="E55" t="s">
        <v>95</v>
      </c>
      <c r="F55" t="s">
        <v>96</v>
      </c>
      <c r="G55">
        <v>65</v>
      </c>
      <c r="H55" t="s">
        <v>97</v>
      </c>
      <c r="I55">
        <v>75</v>
      </c>
    </row>
    <row r="56" spans="1:9" x14ac:dyDescent="0.25">
      <c r="A56" t="s">
        <v>37</v>
      </c>
      <c r="B56">
        <v>5</v>
      </c>
      <c r="C56" t="s">
        <v>18</v>
      </c>
      <c r="D56" t="s">
        <v>160</v>
      </c>
      <c r="E56" t="s">
        <v>99</v>
      </c>
      <c r="F56" t="s">
        <v>96</v>
      </c>
      <c r="G56">
        <v>38</v>
      </c>
      <c r="H56" t="s">
        <v>97</v>
      </c>
      <c r="I56">
        <v>50</v>
      </c>
    </row>
    <row r="57" spans="1:9" x14ac:dyDescent="0.25">
      <c r="A57" t="s">
        <v>37</v>
      </c>
      <c r="B57">
        <v>5</v>
      </c>
      <c r="C57" t="s">
        <v>18</v>
      </c>
      <c r="D57" t="s">
        <v>161</v>
      </c>
      <c r="E57" t="s">
        <v>99</v>
      </c>
      <c r="F57" t="s">
        <v>96</v>
      </c>
      <c r="G57">
        <v>36</v>
      </c>
      <c r="H57" t="s">
        <v>97</v>
      </c>
      <c r="I57">
        <v>50</v>
      </c>
    </row>
    <row r="58" spans="1:9" x14ac:dyDescent="0.25">
      <c r="A58" t="s">
        <v>37</v>
      </c>
      <c r="B58">
        <v>5</v>
      </c>
      <c r="C58" t="s">
        <v>18</v>
      </c>
      <c r="D58" t="s">
        <v>158</v>
      </c>
      <c r="E58" t="s">
        <v>104</v>
      </c>
      <c r="F58" t="s">
        <v>102</v>
      </c>
      <c r="G58">
        <v>65</v>
      </c>
      <c r="H58" t="s">
        <v>97</v>
      </c>
      <c r="I58">
        <v>75</v>
      </c>
    </row>
    <row r="59" spans="1:9" x14ac:dyDescent="0.25">
      <c r="A59" t="s">
        <v>39</v>
      </c>
      <c r="B59">
        <v>4</v>
      </c>
      <c r="C59" t="s">
        <v>18</v>
      </c>
      <c r="D59" t="s">
        <v>168</v>
      </c>
      <c r="E59" t="s">
        <v>169</v>
      </c>
      <c r="F59" t="s">
        <v>96</v>
      </c>
      <c r="G59">
        <v>26</v>
      </c>
      <c r="H59" t="s">
        <v>118</v>
      </c>
      <c r="I59">
        <v>25</v>
      </c>
    </row>
    <row r="60" spans="1:9" x14ac:dyDescent="0.25">
      <c r="A60" t="s">
        <v>39</v>
      </c>
      <c r="B60">
        <v>4</v>
      </c>
      <c r="C60" t="s">
        <v>18</v>
      </c>
      <c r="D60" t="s">
        <v>165</v>
      </c>
      <c r="E60" t="s">
        <v>108</v>
      </c>
      <c r="F60" t="s">
        <v>102</v>
      </c>
      <c r="G60">
        <v>7</v>
      </c>
      <c r="H60" t="s">
        <v>100</v>
      </c>
      <c r="I60">
        <v>25</v>
      </c>
    </row>
    <row r="61" spans="1:9" x14ac:dyDescent="0.25">
      <c r="A61" t="s">
        <v>39</v>
      </c>
      <c r="B61">
        <v>4</v>
      </c>
      <c r="C61" t="s">
        <v>18</v>
      </c>
      <c r="D61" t="s">
        <v>163</v>
      </c>
      <c r="E61" t="s">
        <v>95</v>
      </c>
      <c r="F61" t="s">
        <v>96</v>
      </c>
      <c r="G61">
        <v>28</v>
      </c>
      <c r="H61" t="s">
        <v>118</v>
      </c>
      <c r="I61">
        <v>25</v>
      </c>
    </row>
    <row r="62" spans="1:9" x14ac:dyDescent="0.25">
      <c r="A62" t="s">
        <v>39</v>
      </c>
      <c r="B62">
        <v>4</v>
      </c>
      <c r="C62" t="s">
        <v>18</v>
      </c>
      <c r="D62" t="s">
        <v>166</v>
      </c>
      <c r="E62" t="s">
        <v>99</v>
      </c>
      <c r="F62" t="s">
        <v>96</v>
      </c>
      <c r="G62">
        <v>5</v>
      </c>
      <c r="H62" t="s">
        <v>100</v>
      </c>
      <c r="I62">
        <v>25</v>
      </c>
    </row>
    <row r="63" spans="1:9" x14ac:dyDescent="0.25">
      <c r="A63" t="s">
        <v>39</v>
      </c>
      <c r="B63">
        <v>4</v>
      </c>
      <c r="C63" t="s">
        <v>18</v>
      </c>
      <c r="D63" t="s">
        <v>167</v>
      </c>
      <c r="E63" t="s">
        <v>99</v>
      </c>
      <c r="F63" t="s">
        <v>96</v>
      </c>
      <c r="G63">
        <v>2</v>
      </c>
      <c r="H63" t="s">
        <v>137</v>
      </c>
      <c r="I63">
        <v>25</v>
      </c>
    </row>
    <row r="64" spans="1:9" x14ac:dyDescent="0.25">
      <c r="A64" t="s">
        <v>39</v>
      </c>
      <c r="B64">
        <v>4</v>
      </c>
      <c r="C64" t="s">
        <v>18</v>
      </c>
      <c r="D64" t="s">
        <v>164</v>
      </c>
      <c r="E64" t="s">
        <v>104</v>
      </c>
      <c r="F64" t="s">
        <v>102</v>
      </c>
      <c r="G64">
        <v>26</v>
      </c>
      <c r="H64" t="s">
        <v>97</v>
      </c>
      <c r="I64">
        <v>75</v>
      </c>
    </row>
    <row r="65" spans="1:9" x14ac:dyDescent="0.25">
      <c r="A65" t="s">
        <v>40</v>
      </c>
      <c r="B65">
        <v>3</v>
      </c>
      <c r="C65" t="s">
        <v>18</v>
      </c>
      <c r="D65" t="s">
        <v>174</v>
      </c>
      <c r="E65" t="s">
        <v>108</v>
      </c>
      <c r="F65" t="s">
        <v>102</v>
      </c>
      <c r="G65">
        <v>7</v>
      </c>
      <c r="H65" t="s">
        <v>100</v>
      </c>
      <c r="I65">
        <v>25</v>
      </c>
    </row>
    <row r="66" spans="1:9" x14ac:dyDescent="0.25">
      <c r="A66" t="s">
        <v>40</v>
      </c>
      <c r="B66">
        <v>3</v>
      </c>
      <c r="C66" t="s">
        <v>18</v>
      </c>
      <c r="D66" t="s">
        <v>170</v>
      </c>
      <c r="E66" t="s">
        <v>95</v>
      </c>
      <c r="F66" t="s">
        <v>96</v>
      </c>
      <c r="G66">
        <v>40</v>
      </c>
      <c r="H66" t="s">
        <v>171</v>
      </c>
      <c r="I66">
        <v>50</v>
      </c>
    </row>
    <row r="67" spans="1:9" x14ac:dyDescent="0.25">
      <c r="A67" t="s">
        <v>40</v>
      </c>
      <c r="B67">
        <v>3</v>
      </c>
      <c r="C67" t="s">
        <v>18</v>
      </c>
      <c r="D67" t="s">
        <v>173</v>
      </c>
      <c r="E67" t="s">
        <v>99</v>
      </c>
      <c r="F67" t="s">
        <v>96</v>
      </c>
      <c r="G67">
        <v>16</v>
      </c>
      <c r="H67" t="s">
        <v>100</v>
      </c>
      <c r="I67">
        <v>25</v>
      </c>
    </row>
    <row r="68" spans="1:9" x14ac:dyDescent="0.25">
      <c r="A68" t="s">
        <v>40</v>
      </c>
      <c r="B68">
        <v>3</v>
      </c>
      <c r="C68" t="s">
        <v>18</v>
      </c>
      <c r="D68" t="s">
        <v>175</v>
      </c>
      <c r="E68" t="s">
        <v>99</v>
      </c>
      <c r="F68" t="s">
        <v>96</v>
      </c>
      <c r="G68">
        <v>5</v>
      </c>
      <c r="H68" t="s">
        <v>100</v>
      </c>
      <c r="I68">
        <v>25</v>
      </c>
    </row>
    <row r="69" spans="1:9" x14ac:dyDescent="0.25">
      <c r="A69" t="s">
        <v>40</v>
      </c>
      <c r="B69">
        <v>3</v>
      </c>
      <c r="C69" t="s">
        <v>18</v>
      </c>
      <c r="D69" t="s">
        <v>172</v>
      </c>
      <c r="E69" t="s">
        <v>104</v>
      </c>
      <c r="F69" t="s">
        <v>102</v>
      </c>
      <c r="G69">
        <v>34</v>
      </c>
      <c r="H69" t="s">
        <v>114</v>
      </c>
      <c r="I69">
        <v>50</v>
      </c>
    </row>
    <row r="70" spans="1:9" x14ac:dyDescent="0.25">
      <c r="A70" t="s">
        <v>42</v>
      </c>
      <c r="B70">
        <v>2</v>
      </c>
      <c r="C70" t="s">
        <v>18</v>
      </c>
      <c r="D70" t="s">
        <v>180</v>
      </c>
      <c r="E70" t="s">
        <v>181</v>
      </c>
      <c r="F70" t="s">
        <v>102</v>
      </c>
      <c r="G70">
        <v>9</v>
      </c>
      <c r="H70" t="s">
        <v>100</v>
      </c>
      <c r="I70">
        <v>25</v>
      </c>
    </row>
    <row r="71" spans="1:9" x14ac:dyDescent="0.25">
      <c r="A71" t="s">
        <v>42</v>
      </c>
      <c r="B71">
        <v>2</v>
      </c>
      <c r="C71" t="s">
        <v>18</v>
      </c>
      <c r="D71" t="s">
        <v>177</v>
      </c>
      <c r="E71" t="s">
        <v>108</v>
      </c>
      <c r="F71" t="s">
        <v>102</v>
      </c>
      <c r="G71">
        <v>34</v>
      </c>
      <c r="H71" t="s">
        <v>142</v>
      </c>
      <c r="I71">
        <v>25</v>
      </c>
    </row>
    <row r="72" spans="1:9" x14ac:dyDescent="0.25">
      <c r="A72" t="s">
        <v>42</v>
      </c>
      <c r="B72">
        <v>2</v>
      </c>
      <c r="C72" t="s">
        <v>18</v>
      </c>
      <c r="D72" t="s">
        <v>176</v>
      </c>
      <c r="E72" t="s">
        <v>95</v>
      </c>
      <c r="F72" t="s">
        <v>102</v>
      </c>
      <c r="G72">
        <v>81</v>
      </c>
      <c r="H72" t="s">
        <v>97</v>
      </c>
      <c r="I72">
        <v>75</v>
      </c>
    </row>
    <row r="73" spans="1:9" x14ac:dyDescent="0.25">
      <c r="A73" t="s">
        <v>42</v>
      </c>
      <c r="B73">
        <v>2</v>
      </c>
      <c r="C73" t="s">
        <v>18</v>
      </c>
      <c r="D73" t="s">
        <v>178</v>
      </c>
      <c r="E73" t="s">
        <v>99</v>
      </c>
      <c r="F73" t="s">
        <v>96</v>
      </c>
      <c r="G73">
        <v>16</v>
      </c>
      <c r="H73" t="s">
        <v>100</v>
      </c>
      <c r="I73">
        <v>25</v>
      </c>
    </row>
    <row r="74" spans="1:9" x14ac:dyDescent="0.25">
      <c r="A74" t="s">
        <v>42</v>
      </c>
      <c r="B74">
        <v>2</v>
      </c>
      <c r="C74" t="s">
        <v>18</v>
      </c>
      <c r="D74" t="s">
        <v>179</v>
      </c>
      <c r="E74" t="s">
        <v>99</v>
      </c>
      <c r="F74" t="s">
        <v>96</v>
      </c>
      <c r="G74">
        <v>10</v>
      </c>
      <c r="H74" t="s">
        <v>100</v>
      </c>
      <c r="I74">
        <v>25</v>
      </c>
    </row>
    <row r="75" spans="1:9" x14ac:dyDescent="0.25">
      <c r="A75" t="s">
        <v>44</v>
      </c>
      <c r="B75">
        <v>1</v>
      </c>
      <c r="C75" t="s">
        <v>18</v>
      </c>
      <c r="D75" t="s">
        <v>184</v>
      </c>
      <c r="E75" t="s">
        <v>108</v>
      </c>
      <c r="F75" t="s">
        <v>102</v>
      </c>
      <c r="G75">
        <v>17</v>
      </c>
      <c r="H75" t="s">
        <v>100</v>
      </c>
      <c r="I75">
        <v>50</v>
      </c>
    </row>
    <row r="76" spans="1:9" x14ac:dyDescent="0.25">
      <c r="A76" t="s">
        <v>44</v>
      </c>
      <c r="B76">
        <v>1</v>
      </c>
      <c r="C76" t="s">
        <v>18</v>
      </c>
      <c r="D76" t="s">
        <v>182</v>
      </c>
      <c r="E76" t="s">
        <v>95</v>
      </c>
      <c r="F76" t="s">
        <v>96</v>
      </c>
      <c r="G76">
        <v>52</v>
      </c>
      <c r="H76" t="s">
        <v>97</v>
      </c>
      <c r="I76">
        <v>75</v>
      </c>
    </row>
    <row r="77" spans="1:9" x14ac:dyDescent="0.25">
      <c r="A77" t="s">
        <v>44</v>
      </c>
      <c r="B77">
        <v>1</v>
      </c>
      <c r="C77" t="s">
        <v>18</v>
      </c>
      <c r="D77" t="s">
        <v>185</v>
      </c>
      <c r="E77" t="s">
        <v>99</v>
      </c>
      <c r="F77" t="s">
        <v>96</v>
      </c>
      <c r="G77">
        <v>14</v>
      </c>
      <c r="H77" t="s">
        <v>100</v>
      </c>
      <c r="I77">
        <v>50</v>
      </c>
    </row>
    <row r="78" spans="1:9" x14ac:dyDescent="0.25">
      <c r="A78" t="s">
        <v>44</v>
      </c>
      <c r="B78">
        <v>1</v>
      </c>
      <c r="C78" t="s">
        <v>18</v>
      </c>
      <c r="D78" t="s">
        <v>186</v>
      </c>
      <c r="E78" t="s">
        <v>99</v>
      </c>
      <c r="F78" t="s">
        <v>96</v>
      </c>
      <c r="G78">
        <v>9</v>
      </c>
      <c r="H78" t="s">
        <v>100</v>
      </c>
      <c r="I78">
        <v>50</v>
      </c>
    </row>
    <row r="79" spans="1:9" x14ac:dyDescent="0.25">
      <c r="A79" t="s">
        <v>44</v>
      </c>
      <c r="B79">
        <v>1</v>
      </c>
      <c r="C79" t="s">
        <v>18</v>
      </c>
      <c r="D79" t="s">
        <v>183</v>
      </c>
      <c r="E79" t="s">
        <v>104</v>
      </c>
      <c r="F79" t="s">
        <v>102</v>
      </c>
      <c r="G79">
        <v>43</v>
      </c>
      <c r="H79" t="s">
        <v>97</v>
      </c>
      <c r="I79">
        <v>75</v>
      </c>
    </row>
    <row r="80" spans="1:9" x14ac:dyDescent="0.25">
      <c r="A80" t="s">
        <v>45</v>
      </c>
      <c r="B80">
        <v>3</v>
      </c>
      <c r="C80" t="s">
        <v>18</v>
      </c>
      <c r="D80" t="s">
        <v>189</v>
      </c>
      <c r="E80" t="s">
        <v>108</v>
      </c>
      <c r="F80" t="s">
        <v>102</v>
      </c>
      <c r="G80">
        <v>40</v>
      </c>
      <c r="H80" t="s">
        <v>97</v>
      </c>
      <c r="I80">
        <v>75</v>
      </c>
    </row>
    <row r="81" spans="1:9" x14ac:dyDescent="0.25">
      <c r="A81" t="s">
        <v>45</v>
      </c>
      <c r="B81">
        <v>3</v>
      </c>
      <c r="C81" t="s">
        <v>18</v>
      </c>
      <c r="D81" t="s">
        <v>190</v>
      </c>
      <c r="E81" t="s">
        <v>108</v>
      </c>
      <c r="F81" t="s">
        <v>102</v>
      </c>
      <c r="G81">
        <v>38</v>
      </c>
      <c r="H81" t="s">
        <v>97</v>
      </c>
      <c r="I81">
        <v>75</v>
      </c>
    </row>
    <row r="82" spans="1:9" x14ac:dyDescent="0.25">
      <c r="A82" t="s">
        <v>45</v>
      </c>
      <c r="B82">
        <v>3</v>
      </c>
      <c r="C82" t="s">
        <v>18</v>
      </c>
      <c r="D82" t="s">
        <v>193</v>
      </c>
      <c r="E82" t="s">
        <v>108</v>
      </c>
      <c r="F82" t="s">
        <v>102</v>
      </c>
      <c r="G82">
        <v>33</v>
      </c>
      <c r="H82" t="s">
        <v>192</v>
      </c>
      <c r="I82">
        <v>25</v>
      </c>
    </row>
    <row r="83" spans="1:9" x14ac:dyDescent="0.25">
      <c r="A83" t="s">
        <v>45</v>
      </c>
      <c r="B83">
        <v>3</v>
      </c>
      <c r="C83" t="s">
        <v>18</v>
      </c>
      <c r="D83" t="s">
        <v>194</v>
      </c>
      <c r="E83" t="s">
        <v>108</v>
      </c>
      <c r="F83" t="s">
        <v>102</v>
      </c>
      <c r="G83">
        <v>32</v>
      </c>
      <c r="H83" t="s">
        <v>192</v>
      </c>
      <c r="I83">
        <v>25</v>
      </c>
    </row>
    <row r="84" spans="1:9" x14ac:dyDescent="0.25">
      <c r="A84" t="s">
        <v>45</v>
      </c>
      <c r="B84">
        <v>3</v>
      </c>
      <c r="C84" t="s">
        <v>18</v>
      </c>
      <c r="D84" t="s">
        <v>187</v>
      </c>
      <c r="E84" t="s">
        <v>95</v>
      </c>
      <c r="F84" t="s">
        <v>96</v>
      </c>
      <c r="G84">
        <v>66</v>
      </c>
      <c r="H84" t="s">
        <v>97</v>
      </c>
      <c r="I84">
        <v>100</v>
      </c>
    </row>
    <row r="85" spans="1:9" x14ac:dyDescent="0.25">
      <c r="A85" t="s">
        <v>45</v>
      </c>
      <c r="B85">
        <v>3</v>
      </c>
      <c r="C85" t="s">
        <v>18</v>
      </c>
      <c r="D85" t="s">
        <v>191</v>
      </c>
      <c r="E85" t="s">
        <v>99</v>
      </c>
      <c r="F85" t="s">
        <v>96</v>
      </c>
      <c r="G85">
        <v>34</v>
      </c>
      <c r="H85" t="s">
        <v>192</v>
      </c>
      <c r="I85">
        <v>25</v>
      </c>
    </row>
    <row r="86" spans="1:9" x14ac:dyDescent="0.25">
      <c r="A86" t="s">
        <v>45</v>
      </c>
      <c r="B86">
        <v>3</v>
      </c>
      <c r="C86" t="s">
        <v>18</v>
      </c>
      <c r="D86" t="s">
        <v>195</v>
      </c>
      <c r="E86" t="s">
        <v>99</v>
      </c>
      <c r="F86" t="s">
        <v>96</v>
      </c>
      <c r="G86">
        <v>20</v>
      </c>
      <c r="H86" t="s">
        <v>192</v>
      </c>
      <c r="I86">
        <v>25</v>
      </c>
    </row>
    <row r="87" spans="1:9" x14ac:dyDescent="0.25">
      <c r="A87" t="s">
        <v>45</v>
      </c>
      <c r="B87">
        <v>3</v>
      </c>
      <c r="C87" t="s">
        <v>18</v>
      </c>
      <c r="D87" t="s">
        <v>188</v>
      </c>
      <c r="E87" t="s">
        <v>104</v>
      </c>
      <c r="F87" t="s">
        <v>102</v>
      </c>
      <c r="G87">
        <v>61</v>
      </c>
      <c r="H87" t="s">
        <v>97</v>
      </c>
      <c r="I87">
        <v>75</v>
      </c>
    </row>
    <row r="88" spans="1:9" x14ac:dyDescent="0.25">
      <c r="A88" t="s">
        <v>46</v>
      </c>
      <c r="B88">
        <v>3</v>
      </c>
      <c r="C88" t="s">
        <v>51</v>
      </c>
      <c r="D88" t="s">
        <v>198</v>
      </c>
      <c r="E88" t="s">
        <v>23</v>
      </c>
      <c r="F88" t="s">
        <v>96</v>
      </c>
      <c r="G88">
        <v>27</v>
      </c>
      <c r="H88" t="s">
        <v>114</v>
      </c>
      <c r="I88">
        <v>75</v>
      </c>
    </row>
    <row r="89" spans="1:9" x14ac:dyDescent="0.25">
      <c r="A89" t="s">
        <v>46</v>
      </c>
      <c r="B89">
        <v>3</v>
      </c>
      <c r="C89" t="s">
        <v>51</v>
      </c>
      <c r="D89" t="s">
        <v>199</v>
      </c>
      <c r="E89" t="s">
        <v>23</v>
      </c>
      <c r="F89" t="s">
        <v>102</v>
      </c>
      <c r="G89">
        <v>25</v>
      </c>
      <c r="H89" t="s">
        <v>114</v>
      </c>
      <c r="I89">
        <v>25</v>
      </c>
    </row>
    <row r="90" spans="1:9" x14ac:dyDescent="0.25">
      <c r="A90" t="s">
        <v>46</v>
      </c>
      <c r="B90">
        <v>3</v>
      </c>
      <c r="C90" t="s">
        <v>51</v>
      </c>
      <c r="D90" t="s">
        <v>200</v>
      </c>
      <c r="E90" t="s">
        <v>23</v>
      </c>
      <c r="F90" t="s">
        <v>102</v>
      </c>
      <c r="G90">
        <v>23</v>
      </c>
      <c r="H90" t="s">
        <v>142</v>
      </c>
      <c r="I90">
        <v>25</v>
      </c>
    </row>
    <row r="91" spans="1:9" s="1" customFormat="1" x14ac:dyDescent="0.25">
      <c r="A91" t="s">
        <v>46</v>
      </c>
      <c r="B91">
        <v>3</v>
      </c>
      <c r="C91" t="s">
        <v>51</v>
      </c>
      <c r="D91" t="s">
        <v>201</v>
      </c>
      <c r="E91" t="s">
        <v>23</v>
      </c>
      <c r="F91" t="s">
        <v>102</v>
      </c>
      <c r="G91">
        <v>21</v>
      </c>
      <c r="H91" t="s">
        <v>97</v>
      </c>
      <c r="I91">
        <v>25</v>
      </c>
    </row>
    <row r="92" spans="1:9" x14ac:dyDescent="0.25">
      <c r="A92" t="s">
        <v>46</v>
      </c>
      <c r="B92">
        <v>3</v>
      </c>
      <c r="C92" t="s">
        <v>51</v>
      </c>
      <c r="D92" t="s">
        <v>203</v>
      </c>
      <c r="E92" t="s">
        <v>23</v>
      </c>
      <c r="F92" t="s">
        <v>96</v>
      </c>
      <c r="G92">
        <v>17</v>
      </c>
      <c r="H92" t="s">
        <v>100</v>
      </c>
      <c r="I92">
        <v>25</v>
      </c>
    </row>
    <row r="93" spans="1:9" x14ac:dyDescent="0.25">
      <c r="A93" t="s">
        <v>46</v>
      </c>
      <c r="B93">
        <v>3</v>
      </c>
      <c r="C93" t="s">
        <v>51</v>
      </c>
      <c r="D93" t="s">
        <v>196</v>
      </c>
      <c r="E93" t="s">
        <v>95</v>
      </c>
      <c r="F93" t="s">
        <v>96</v>
      </c>
      <c r="G93">
        <v>60</v>
      </c>
      <c r="H93" t="s">
        <v>97</v>
      </c>
      <c r="I93">
        <v>75</v>
      </c>
    </row>
    <row r="94" spans="1:9" x14ac:dyDescent="0.25">
      <c r="A94" t="s">
        <v>46</v>
      </c>
      <c r="B94">
        <v>3</v>
      </c>
      <c r="C94" t="s">
        <v>51</v>
      </c>
      <c r="D94" t="s">
        <v>202</v>
      </c>
      <c r="E94" t="s">
        <v>99</v>
      </c>
      <c r="F94" t="s">
        <v>96</v>
      </c>
      <c r="G94">
        <v>19</v>
      </c>
      <c r="H94" t="s">
        <v>114</v>
      </c>
      <c r="I94">
        <v>50</v>
      </c>
    </row>
    <row r="95" spans="1:9" x14ac:dyDescent="0.25">
      <c r="A95" t="s">
        <v>46</v>
      </c>
      <c r="B95">
        <v>3</v>
      </c>
      <c r="C95" t="s">
        <v>51</v>
      </c>
      <c r="D95" t="s">
        <v>197</v>
      </c>
      <c r="E95" t="s">
        <v>104</v>
      </c>
      <c r="F95" t="s">
        <v>102</v>
      </c>
      <c r="G95">
        <v>53</v>
      </c>
      <c r="H95" t="s">
        <v>97</v>
      </c>
      <c r="I95">
        <v>75</v>
      </c>
    </row>
    <row r="96" spans="1:9" x14ac:dyDescent="0.25">
      <c r="A96" t="s">
        <v>53</v>
      </c>
      <c r="B96">
        <v>1</v>
      </c>
      <c r="C96" t="s">
        <v>51</v>
      </c>
      <c r="D96" t="s">
        <v>204</v>
      </c>
      <c r="E96" t="s">
        <v>95</v>
      </c>
      <c r="F96" t="s">
        <v>96</v>
      </c>
      <c r="G96">
        <v>55</v>
      </c>
      <c r="H96" t="s">
        <v>114</v>
      </c>
      <c r="I96">
        <v>50</v>
      </c>
    </row>
    <row r="97" spans="1:9" x14ac:dyDescent="0.25">
      <c r="A97" t="s">
        <v>53</v>
      </c>
      <c r="B97">
        <v>1</v>
      </c>
      <c r="C97" t="s">
        <v>51</v>
      </c>
      <c r="D97" t="s">
        <v>205</v>
      </c>
      <c r="E97" t="s">
        <v>99</v>
      </c>
      <c r="F97" t="s">
        <v>96</v>
      </c>
      <c r="G97">
        <v>19</v>
      </c>
      <c r="H97" t="s">
        <v>97</v>
      </c>
      <c r="I97">
        <v>100</v>
      </c>
    </row>
    <row r="98" spans="1:9" x14ac:dyDescent="0.25">
      <c r="A98" t="s">
        <v>55</v>
      </c>
      <c r="B98">
        <v>4</v>
      </c>
      <c r="C98" t="s">
        <v>51</v>
      </c>
      <c r="D98" t="s">
        <v>209</v>
      </c>
      <c r="E98" t="s">
        <v>108</v>
      </c>
      <c r="F98" t="s">
        <v>102</v>
      </c>
      <c r="G98">
        <v>24</v>
      </c>
      <c r="H98" t="s">
        <v>100</v>
      </c>
      <c r="I98">
        <v>25</v>
      </c>
    </row>
    <row r="99" spans="1:9" x14ac:dyDescent="0.25">
      <c r="A99" t="s">
        <v>55</v>
      </c>
      <c r="B99">
        <v>4</v>
      </c>
      <c r="C99" t="s">
        <v>51</v>
      </c>
      <c r="D99" t="s">
        <v>212</v>
      </c>
      <c r="E99" t="s">
        <v>108</v>
      </c>
      <c r="F99" t="s">
        <v>102</v>
      </c>
      <c r="G99">
        <v>16</v>
      </c>
      <c r="H99" t="s">
        <v>100</v>
      </c>
      <c r="I99">
        <v>25</v>
      </c>
    </row>
    <row r="100" spans="1:9" x14ac:dyDescent="0.25">
      <c r="A100" t="s">
        <v>55</v>
      </c>
      <c r="B100">
        <v>4</v>
      </c>
      <c r="C100" t="s">
        <v>51</v>
      </c>
      <c r="D100" t="s">
        <v>213</v>
      </c>
      <c r="E100" t="s">
        <v>108</v>
      </c>
      <c r="F100" t="s">
        <v>102</v>
      </c>
      <c r="G100">
        <v>12</v>
      </c>
      <c r="H100" t="s">
        <v>100</v>
      </c>
      <c r="I100">
        <v>25</v>
      </c>
    </row>
    <row r="101" spans="1:9" x14ac:dyDescent="0.25">
      <c r="A101" t="s">
        <v>55</v>
      </c>
      <c r="B101">
        <v>4</v>
      </c>
      <c r="C101" t="s">
        <v>51</v>
      </c>
      <c r="D101" t="s">
        <v>206</v>
      </c>
      <c r="E101" t="s">
        <v>95</v>
      </c>
      <c r="F101" t="s">
        <v>96</v>
      </c>
      <c r="G101">
        <v>47</v>
      </c>
      <c r="H101" t="s">
        <v>97</v>
      </c>
      <c r="I101">
        <v>100</v>
      </c>
    </row>
    <row r="102" spans="1:9" x14ac:dyDescent="0.25">
      <c r="A102" t="s">
        <v>55</v>
      </c>
      <c r="B102">
        <v>4</v>
      </c>
      <c r="C102" t="s">
        <v>51</v>
      </c>
      <c r="D102" t="s">
        <v>208</v>
      </c>
      <c r="E102" t="s">
        <v>99</v>
      </c>
      <c r="F102" t="s">
        <v>96</v>
      </c>
      <c r="G102">
        <v>28</v>
      </c>
      <c r="H102" t="s">
        <v>142</v>
      </c>
      <c r="I102">
        <v>25</v>
      </c>
    </row>
    <row r="103" spans="1:9" x14ac:dyDescent="0.25">
      <c r="A103" t="s">
        <v>55</v>
      </c>
      <c r="B103">
        <v>4</v>
      </c>
      <c r="C103" t="s">
        <v>51</v>
      </c>
      <c r="D103" t="s">
        <v>210</v>
      </c>
      <c r="E103" t="s">
        <v>99</v>
      </c>
      <c r="F103" t="s">
        <v>96</v>
      </c>
      <c r="G103">
        <v>21</v>
      </c>
      <c r="H103" t="s">
        <v>100</v>
      </c>
      <c r="I103">
        <v>25</v>
      </c>
    </row>
    <row r="104" spans="1:9" x14ac:dyDescent="0.25">
      <c r="A104" t="s">
        <v>55</v>
      </c>
      <c r="B104">
        <v>4</v>
      </c>
      <c r="C104" t="s">
        <v>51</v>
      </c>
      <c r="D104" t="s">
        <v>211</v>
      </c>
      <c r="E104" t="s">
        <v>99</v>
      </c>
      <c r="F104" t="s">
        <v>96</v>
      </c>
      <c r="G104">
        <v>17</v>
      </c>
      <c r="H104" t="s">
        <v>100</v>
      </c>
      <c r="I104">
        <v>25</v>
      </c>
    </row>
    <row r="105" spans="1:9" x14ac:dyDescent="0.25">
      <c r="A105" t="s">
        <v>55</v>
      </c>
      <c r="B105">
        <v>4</v>
      </c>
      <c r="C105" t="s">
        <v>51</v>
      </c>
      <c r="D105" t="s">
        <v>214</v>
      </c>
      <c r="E105" t="s">
        <v>99</v>
      </c>
      <c r="F105" t="s">
        <v>96</v>
      </c>
      <c r="G105">
        <v>8</v>
      </c>
      <c r="H105" t="s">
        <v>100</v>
      </c>
      <c r="I105">
        <v>25</v>
      </c>
    </row>
    <row r="106" spans="1:9" x14ac:dyDescent="0.25">
      <c r="A106" t="s">
        <v>55</v>
      </c>
      <c r="B106">
        <v>4</v>
      </c>
      <c r="C106" t="s">
        <v>51</v>
      </c>
      <c r="D106" t="s">
        <v>207</v>
      </c>
      <c r="E106" t="s">
        <v>104</v>
      </c>
      <c r="F106" t="s">
        <v>102</v>
      </c>
      <c r="G106">
        <v>42</v>
      </c>
      <c r="H106" t="s">
        <v>97</v>
      </c>
      <c r="I106">
        <v>100</v>
      </c>
    </row>
    <row r="107" spans="1:9" x14ac:dyDescent="0.25">
      <c r="A107" t="s">
        <v>57</v>
      </c>
      <c r="B107">
        <v>2</v>
      </c>
      <c r="C107" t="s">
        <v>51</v>
      </c>
      <c r="D107" t="s">
        <v>217</v>
      </c>
      <c r="E107" t="s">
        <v>108</v>
      </c>
      <c r="F107" t="s">
        <v>102</v>
      </c>
      <c r="G107">
        <v>16</v>
      </c>
      <c r="H107" t="s">
        <v>100</v>
      </c>
      <c r="I107">
        <v>50</v>
      </c>
    </row>
    <row r="108" spans="1:9" x14ac:dyDescent="0.25">
      <c r="A108" t="s">
        <v>57</v>
      </c>
      <c r="B108">
        <v>2</v>
      </c>
      <c r="C108" t="s">
        <v>51</v>
      </c>
      <c r="D108" t="s">
        <v>223</v>
      </c>
      <c r="E108" t="s">
        <v>108</v>
      </c>
      <c r="F108" t="s">
        <v>102</v>
      </c>
      <c r="G108">
        <v>2</v>
      </c>
      <c r="H108" t="s">
        <v>100</v>
      </c>
      <c r="I108">
        <v>25</v>
      </c>
    </row>
    <row r="109" spans="1:9" x14ac:dyDescent="0.25">
      <c r="A109" t="s">
        <v>57</v>
      </c>
      <c r="B109">
        <v>2</v>
      </c>
      <c r="C109" t="s">
        <v>51</v>
      </c>
      <c r="D109" t="s">
        <v>215</v>
      </c>
      <c r="E109" t="s">
        <v>95</v>
      </c>
      <c r="F109" t="s">
        <v>96</v>
      </c>
      <c r="G109">
        <v>48</v>
      </c>
      <c r="H109" t="s">
        <v>97</v>
      </c>
      <c r="I109">
        <v>100</v>
      </c>
    </row>
    <row r="110" spans="1:9" x14ac:dyDescent="0.25">
      <c r="A110" t="s">
        <v>57</v>
      </c>
      <c r="B110">
        <v>2</v>
      </c>
      <c r="C110" t="s">
        <v>51</v>
      </c>
      <c r="D110" t="s">
        <v>218</v>
      </c>
      <c r="E110" t="s">
        <v>99</v>
      </c>
      <c r="F110" t="s">
        <v>96</v>
      </c>
      <c r="G110">
        <v>14</v>
      </c>
      <c r="H110" t="s">
        <v>100</v>
      </c>
      <c r="I110">
        <v>25</v>
      </c>
    </row>
    <row r="111" spans="1:9" x14ac:dyDescent="0.25">
      <c r="A111" t="s">
        <v>57</v>
      </c>
      <c r="B111">
        <v>2</v>
      </c>
      <c r="C111" t="s">
        <v>51</v>
      </c>
      <c r="D111" t="s">
        <v>219</v>
      </c>
      <c r="E111" t="s">
        <v>99</v>
      </c>
      <c r="F111" t="s">
        <v>96</v>
      </c>
      <c r="G111">
        <v>12</v>
      </c>
      <c r="H111" t="s">
        <v>100</v>
      </c>
      <c r="I111">
        <v>25</v>
      </c>
    </row>
    <row r="112" spans="1:9" x14ac:dyDescent="0.25">
      <c r="A112" t="s">
        <v>57</v>
      </c>
      <c r="B112">
        <v>2</v>
      </c>
      <c r="C112" t="s">
        <v>51</v>
      </c>
      <c r="D112" t="s">
        <v>220</v>
      </c>
      <c r="E112" t="s">
        <v>99</v>
      </c>
      <c r="F112" t="s">
        <v>96</v>
      </c>
      <c r="G112">
        <v>10</v>
      </c>
      <c r="H112" t="s">
        <v>100</v>
      </c>
      <c r="I112">
        <v>25</v>
      </c>
    </row>
    <row r="113" spans="1:9" x14ac:dyDescent="0.25">
      <c r="A113" t="s">
        <v>57</v>
      </c>
      <c r="B113">
        <v>2</v>
      </c>
      <c r="C113" t="s">
        <v>51</v>
      </c>
      <c r="D113" t="s">
        <v>221</v>
      </c>
      <c r="E113" t="s">
        <v>99</v>
      </c>
      <c r="F113" t="s">
        <v>96</v>
      </c>
      <c r="G113">
        <v>6</v>
      </c>
      <c r="H113" t="s">
        <v>100</v>
      </c>
      <c r="I113">
        <v>25</v>
      </c>
    </row>
    <row r="114" spans="1:9" x14ac:dyDescent="0.25">
      <c r="A114" t="s">
        <v>57</v>
      </c>
      <c r="B114">
        <v>2</v>
      </c>
      <c r="C114" t="s">
        <v>51</v>
      </c>
      <c r="D114" t="s">
        <v>222</v>
      </c>
      <c r="E114" t="s">
        <v>99</v>
      </c>
      <c r="F114" t="s">
        <v>96</v>
      </c>
      <c r="G114">
        <v>4</v>
      </c>
      <c r="H114" t="s">
        <v>100</v>
      </c>
      <c r="I114">
        <v>25</v>
      </c>
    </row>
    <row r="115" spans="1:9" x14ac:dyDescent="0.25">
      <c r="A115" t="s">
        <v>57</v>
      </c>
      <c r="B115">
        <v>2</v>
      </c>
      <c r="C115" t="s">
        <v>51</v>
      </c>
      <c r="D115" t="s">
        <v>216</v>
      </c>
      <c r="E115" t="s">
        <v>104</v>
      </c>
      <c r="F115" t="s">
        <v>102</v>
      </c>
      <c r="G115">
        <v>33</v>
      </c>
      <c r="H115" t="s">
        <v>97</v>
      </c>
      <c r="I115">
        <v>100</v>
      </c>
    </row>
    <row r="116" spans="1:9" x14ac:dyDescent="0.25">
      <c r="A116" t="s">
        <v>58</v>
      </c>
      <c r="B116">
        <v>5</v>
      </c>
      <c r="C116" t="s">
        <v>51</v>
      </c>
      <c r="D116" t="s">
        <v>227</v>
      </c>
      <c r="E116" t="s">
        <v>108</v>
      </c>
      <c r="F116" t="s">
        <v>102</v>
      </c>
      <c r="G116">
        <v>10</v>
      </c>
      <c r="H116" t="s">
        <v>100</v>
      </c>
      <c r="I116">
        <v>25</v>
      </c>
    </row>
    <row r="117" spans="1:9" x14ac:dyDescent="0.25">
      <c r="A117" t="s">
        <v>58</v>
      </c>
      <c r="B117">
        <v>5</v>
      </c>
      <c r="C117" t="s">
        <v>51</v>
      </c>
      <c r="D117" t="s">
        <v>230</v>
      </c>
      <c r="E117" t="s">
        <v>108</v>
      </c>
      <c r="F117" t="s">
        <v>102</v>
      </c>
      <c r="H117" t="s">
        <v>23</v>
      </c>
      <c r="I117">
        <v>50</v>
      </c>
    </row>
    <row r="118" spans="1:9" x14ac:dyDescent="0.25">
      <c r="A118" t="s">
        <v>58</v>
      </c>
      <c r="B118">
        <v>5</v>
      </c>
      <c r="C118" t="s">
        <v>51</v>
      </c>
      <c r="D118" t="s">
        <v>217</v>
      </c>
      <c r="E118" t="s">
        <v>108</v>
      </c>
      <c r="F118" t="s">
        <v>102</v>
      </c>
      <c r="H118" t="s">
        <v>23</v>
      </c>
      <c r="I118">
        <v>50</v>
      </c>
    </row>
    <row r="119" spans="1:9" x14ac:dyDescent="0.25">
      <c r="A119" t="s">
        <v>58</v>
      </c>
      <c r="B119">
        <v>5</v>
      </c>
      <c r="C119" t="s">
        <v>51</v>
      </c>
      <c r="D119" t="s">
        <v>224</v>
      </c>
      <c r="E119" t="s">
        <v>95</v>
      </c>
      <c r="F119" t="s">
        <v>96</v>
      </c>
      <c r="G119">
        <v>45</v>
      </c>
      <c r="H119" t="s">
        <v>97</v>
      </c>
      <c r="I119">
        <v>50</v>
      </c>
    </row>
    <row r="120" spans="1:9" x14ac:dyDescent="0.25">
      <c r="A120" t="s">
        <v>58</v>
      </c>
      <c r="B120">
        <v>5</v>
      </c>
      <c r="C120" t="s">
        <v>51</v>
      </c>
      <c r="D120" t="s">
        <v>225</v>
      </c>
      <c r="E120" t="s">
        <v>99</v>
      </c>
      <c r="F120" t="s">
        <v>96</v>
      </c>
      <c r="G120">
        <v>12</v>
      </c>
      <c r="H120" t="s">
        <v>100</v>
      </c>
      <c r="I120">
        <v>25</v>
      </c>
    </row>
    <row r="121" spans="1:9" x14ac:dyDescent="0.25">
      <c r="A121" t="s">
        <v>58</v>
      </c>
      <c r="B121">
        <v>5</v>
      </c>
      <c r="C121" t="s">
        <v>51</v>
      </c>
      <c r="D121" t="s">
        <v>228</v>
      </c>
      <c r="E121" t="s">
        <v>99</v>
      </c>
      <c r="F121" t="s">
        <v>96</v>
      </c>
      <c r="G121">
        <v>5</v>
      </c>
      <c r="H121" t="s">
        <v>100</v>
      </c>
      <c r="I121">
        <v>25</v>
      </c>
    </row>
    <row r="122" spans="1:9" x14ac:dyDescent="0.25">
      <c r="A122" t="s">
        <v>58</v>
      </c>
      <c r="B122">
        <v>5</v>
      </c>
      <c r="C122" t="s">
        <v>51</v>
      </c>
      <c r="D122" t="s">
        <v>229</v>
      </c>
      <c r="E122" t="s">
        <v>99</v>
      </c>
      <c r="F122" t="s">
        <v>96</v>
      </c>
      <c r="G122">
        <v>15</v>
      </c>
      <c r="H122" t="s">
        <v>100</v>
      </c>
      <c r="I122">
        <v>50</v>
      </c>
    </row>
    <row r="123" spans="1:9" x14ac:dyDescent="0.25">
      <c r="A123" t="s">
        <v>58</v>
      </c>
      <c r="B123">
        <v>5</v>
      </c>
      <c r="C123" t="s">
        <v>51</v>
      </c>
      <c r="D123" t="s">
        <v>231</v>
      </c>
      <c r="E123" t="s">
        <v>99</v>
      </c>
      <c r="F123" t="s">
        <v>96</v>
      </c>
      <c r="G123">
        <v>20</v>
      </c>
      <c r="H123" t="s">
        <v>100</v>
      </c>
      <c r="I123">
        <v>25</v>
      </c>
    </row>
    <row r="124" spans="1:9" x14ac:dyDescent="0.25">
      <c r="A124" t="s">
        <v>58</v>
      </c>
      <c r="B124">
        <v>5</v>
      </c>
      <c r="C124" t="s">
        <v>51</v>
      </c>
      <c r="D124" t="s">
        <v>232</v>
      </c>
      <c r="E124" t="s">
        <v>99</v>
      </c>
      <c r="F124" t="s">
        <v>96</v>
      </c>
      <c r="G124">
        <v>18</v>
      </c>
      <c r="H124" t="s">
        <v>100</v>
      </c>
      <c r="I124">
        <v>25</v>
      </c>
    </row>
    <row r="125" spans="1:9" x14ac:dyDescent="0.25">
      <c r="A125" t="s">
        <v>58</v>
      </c>
      <c r="B125">
        <v>5</v>
      </c>
      <c r="C125" t="s">
        <v>51</v>
      </c>
      <c r="D125" t="s">
        <v>226</v>
      </c>
      <c r="E125" t="s">
        <v>104</v>
      </c>
      <c r="F125" t="s">
        <v>102</v>
      </c>
      <c r="G125">
        <v>27</v>
      </c>
      <c r="H125" t="s">
        <v>97</v>
      </c>
      <c r="I125">
        <v>75</v>
      </c>
    </row>
    <row r="126" spans="1:9" x14ac:dyDescent="0.25">
      <c r="A126" t="s">
        <v>59</v>
      </c>
      <c r="B126">
        <v>3</v>
      </c>
      <c r="C126" t="s">
        <v>51</v>
      </c>
      <c r="D126" t="s">
        <v>233</v>
      </c>
      <c r="E126" t="s">
        <v>23</v>
      </c>
      <c r="F126" t="s">
        <v>96</v>
      </c>
      <c r="G126">
        <v>21</v>
      </c>
      <c r="H126" t="s">
        <v>100</v>
      </c>
      <c r="I126">
        <v>25</v>
      </c>
    </row>
    <row r="127" spans="1:9" x14ac:dyDescent="0.25">
      <c r="A127" t="s">
        <v>59</v>
      </c>
      <c r="B127">
        <v>3</v>
      </c>
      <c r="C127" t="s">
        <v>51</v>
      </c>
      <c r="D127" t="s">
        <v>234</v>
      </c>
      <c r="E127" t="s">
        <v>23</v>
      </c>
      <c r="F127" t="s">
        <v>96</v>
      </c>
      <c r="G127">
        <v>27</v>
      </c>
      <c r="H127" t="s">
        <v>114</v>
      </c>
      <c r="I127">
        <v>50</v>
      </c>
    </row>
    <row r="128" spans="1:9" x14ac:dyDescent="0.25">
      <c r="A128" t="s">
        <v>59</v>
      </c>
      <c r="B128">
        <v>3</v>
      </c>
      <c r="C128" t="s">
        <v>51</v>
      </c>
      <c r="D128" t="s">
        <v>235</v>
      </c>
      <c r="E128" t="s">
        <v>23</v>
      </c>
      <c r="F128" t="s">
        <v>96</v>
      </c>
      <c r="G128">
        <v>37</v>
      </c>
      <c r="H128" t="s">
        <v>97</v>
      </c>
      <c r="I128">
        <v>75</v>
      </c>
    </row>
    <row r="129" spans="1:9" x14ac:dyDescent="0.25">
      <c r="A129" t="s">
        <v>64</v>
      </c>
      <c r="B129">
        <v>5</v>
      </c>
      <c r="C129" t="s">
        <v>51</v>
      </c>
      <c r="D129" t="s">
        <v>237</v>
      </c>
      <c r="E129" t="s">
        <v>95</v>
      </c>
      <c r="F129" t="s">
        <v>96</v>
      </c>
      <c r="G129">
        <v>57</v>
      </c>
      <c r="H129" t="s">
        <v>97</v>
      </c>
      <c r="I129">
        <v>75</v>
      </c>
    </row>
    <row r="130" spans="1:9" x14ac:dyDescent="0.25">
      <c r="A130" t="s">
        <v>64</v>
      </c>
      <c r="B130">
        <v>5</v>
      </c>
      <c r="C130" t="s">
        <v>51</v>
      </c>
      <c r="D130" t="s">
        <v>239</v>
      </c>
      <c r="E130" t="s">
        <v>95</v>
      </c>
      <c r="F130" t="s">
        <v>96</v>
      </c>
      <c r="G130">
        <v>30</v>
      </c>
      <c r="H130" t="s">
        <v>114</v>
      </c>
      <c r="I130">
        <v>25</v>
      </c>
    </row>
    <row r="131" spans="1:9" x14ac:dyDescent="0.25">
      <c r="A131" t="s">
        <v>64</v>
      </c>
      <c r="B131">
        <v>5</v>
      </c>
      <c r="C131" t="s">
        <v>51</v>
      </c>
      <c r="D131" t="s">
        <v>238</v>
      </c>
      <c r="E131" t="s">
        <v>99</v>
      </c>
      <c r="F131" t="s">
        <v>96</v>
      </c>
      <c r="G131">
        <v>19</v>
      </c>
      <c r="H131" t="s">
        <v>114</v>
      </c>
      <c r="I131">
        <v>50</v>
      </c>
    </row>
    <row r="132" spans="1:9" x14ac:dyDescent="0.25">
      <c r="A132" t="s">
        <v>64</v>
      </c>
      <c r="B132">
        <v>5</v>
      </c>
      <c r="C132" t="s">
        <v>51</v>
      </c>
      <c r="D132" t="s">
        <v>236</v>
      </c>
      <c r="E132" t="s">
        <v>104</v>
      </c>
      <c r="F132" t="s">
        <v>102</v>
      </c>
      <c r="G132">
        <v>45</v>
      </c>
      <c r="H132" t="s">
        <v>114</v>
      </c>
      <c r="I132">
        <v>50</v>
      </c>
    </row>
    <row r="133" spans="1:9" x14ac:dyDescent="0.25">
      <c r="A133" t="s">
        <v>65</v>
      </c>
      <c r="B133">
        <v>1</v>
      </c>
      <c r="C133" t="s">
        <v>51</v>
      </c>
      <c r="D133" t="s">
        <v>244</v>
      </c>
      <c r="E133" t="s">
        <v>23</v>
      </c>
      <c r="F133" t="s">
        <v>96</v>
      </c>
      <c r="H133" t="s">
        <v>100</v>
      </c>
      <c r="I133">
        <v>25</v>
      </c>
    </row>
    <row r="134" spans="1:9" x14ac:dyDescent="0.25">
      <c r="A134" t="s">
        <v>65</v>
      </c>
      <c r="B134">
        <v>1</v>
      </c>
      <c r="C134" t="s">
        <v>51</v>
      </c>
      <c r="D134" t="s">
        <v>245</v>
      </c>
      <c r="E134" t="s">
        <v>23</v>
      </c>
      <c r="F134" t="s">
        <v>96</v>
      </c>
      <c r="H134" t="s">
        <v>100</v>
      </c>
      <c r="I134">
        <v>25</v>
      </c>
    </row>
    <row r="135" spans="1:9" x14ac:dyDescent="0.25">
      <c r="A135" t="s">
        <v>65</v>
      </c>
      <c r="B135">
        <v>1</v>
      </c>
      <c r="C135" t="s">
        <v>51</v>
      </c>
      <c r="D135" t="s">
        <v>243</v>
      </c>
      <c r="E135" t="s">
        <v>108</v>
      </c>
      <c r="F135" t="s">
        <v>102</v>
      </c>
      <c r="H135" t="s">
        <v>100</v>
      </c>
      <c r="I135">
        <v>25</v>
      </c>
    </row>
    <row r="136" spans="1:9" x14ac:dyDescent="0.25">
      <c r="A136" t="s">
        <v>65</v>
      </c>
      <c r="B136">
        <v>1</v>
      </c>
      <c r="C136" t="s">
        <v>51</v>
      </c>
      <c r="D136" t="s">
        <v>240</v>
      </c>
      <c r="E136" t="s">
        <v>95</v>
      </c>
      <c r="F136" t="s">
        <v>96</v>
      </c>
      <c r="G136">
        <v>48</v>
      </c>
      <c r="H136" t="s">
        <v>97</v>
      </c>
      <c r="I136">
        <v>75</v>
      </c>
    </row>
    <row r="137" spans="1:9" x14ac:dyDescent="0.25">
      <c r="A137" t="s">
        <v>65</v>
      </c>
      <c r="B137">
        <v>1</v>
      </c>
      <c r="C137" t="s">
        <v>51</v>
      </c>
      <c r="D137" t="s">
        <v>242</v>
      </c>
      <c r="E137" t="s">
        <v>99</v>
      </c>
      <c r="F137" t="s">
        <v>96</v>
      </c>
      <c r="G137">
        <v>14</v>
      </c>
      <c r="H137" t="s">
        <v>100</v>
      </c>
      <c r="I137">
        <v>25</v>
      </c>
    </row>
    <row r="138" spans="1:9" x14ac:dyDescent="0.25">
      <c r="A138" t="s">
        <v>65</v>
      </c>
      <c r="B138">
        <v>1</v>
      </c>
      <c r="C138" t="s">
        <v>51</v>
      </c>
      <c r="D138" t="s">
        <v>241</v>
      </c>
      <c r="E138" t="s">
        <v>104</v>
      </c>
      <c r="F138" t="s">
        <v>102</v>
      </c>
      <c r="G138">
        <v>35</v>
      </c>
      <c r="H138" t="s">
        <v>97</v>
      </c>
      <c r="I138">
        <v>75</v>
      </c>
    </row>
    <row r="139" spans="1:9" x14ac:dyDescent="0.25">
      <c r="A139" t="s">
        <v>66</v>
      </c>
      <c r="B139">
        <v>4</v>
      </c>
      <c r="C139" t="s">
        <v>51</v>
      </c>
      <c r="D139" t="s">
        <v>246</v>
      </c>
      <c r="E139" t="s">
        <v>95</v>
      </c>
      <c r="F139" t="s">
        <v>96</v>
      </c>
      <c r="G139">
        <v>49</v>
      </c>
      <c r="H139" t="s">
        <v>114</v>
      </c>
      <c r="I139">
        <v>75</v>
      </c>
    </row>
    <row r="140" spans="1:9" x14ac:dyDescent="0.25">
      <c r="A140" t="s">
        <v>66</v>
      </c>
      <c r="B140">
        <v>4</v>
      </c>
      <c r="C140" t="s">
        <v>51</v>
      </c>
      <c r="D140" t="s">
        <v>248</v>
      </c>
      <c r="E140" t="s">
        <v>99</v>
      </c>
      <c r="F140" t="s">
        <v>102</v>
      </c>
      <c r="G140">
        <v>38</v>
      </c>
      <c r="H140" t="s">
        <v>114</v>
      </c>
      <c r="I140">
        <v>50</v>
      </c>
    </row>
    <row r="141" spans="1:9" x14ac:dyDescent="0.25">
      <c r="A141" t="s">
        <v>66</v>
      </c>
      <c r="B141">
        <v>4</v>
      </c>
      <c r="C141" t="s">
        <v>51</v>
      </c>
      <c r="D141" t="s">
        <v>249</v>
      </c>
      <c r="E141" t="s">
        <v>99</v>
      </c>
      <c r="F141" t="s">
        <v>96</v>
      </c>
      <c r="G141">
        <v>21</v>
      </c>
      <c r="H141" t="s">
        <v>114</v>
      </c>
      <c r="I141">
        <v>50</v>
      </c>
    </row>
    <row r="142" spans="1:9" x14ac:dyDescent="0.25">
      <c r="A142" t="s">
        <v>66</v>
      </c>
      <c r="B142">
        <v>4</v>
      </c>
      <c r="C142" t="s">
        <v>51</v>
      </c>
      <c r="D142" t="s">
        <v>247</v>
      </c>
      <c r="E142" t="s">
        <v>104</v>
      </c>
      <c r="F142" t="s">
        <v>102</v>
      </c>
      <c r="G142">
        <v>40</v>
      </c>
      <c r="H142" t="s">
        <v>97</v>
      </c>
      <c r="I142">
        <v>75</v>
      </c>
    </row>
    <row r="143" spans="1:9" x14ac:dyDescent="0.25">
      <c r="A143" t="s">
        <v>69</v>
      </c>
      <c r="B143">
        <v>2</v>
      </c>
      <c r="C143" t="s">
        <v>51</v>
      </c>
      <c r="D143" t="s">
        <v>253</v>
      </c>
      <c r="E143" t="s">
        <v>108</v>
      </c>
      <c r="F143" t="s">
        <v>102</v>
      </c>
      <c r="G143">
        <v>16</v>
      </c>
      <c r="H143" t="s">
        <v>100</v>
      </c>
      <c r="I143">
        <v>25</v>
      </c>
    </row>
    <row r="144" spans="1:9" x14ac:dyDescent="0.25">
      <c r="A144" t="s">
        <v>69</v>
      </c>
      <c r="B144">
        <v>2</v>
      </c>
      <c r="C144" t="s">
        <v>51</v>
      </c>
      <c r="D144" t="s">
        <v>250</v>
      </c>
      <c r="E144" t="s">
        <v>95</v>
      </c>
      <c r="F144" t="s">
        <v>96</v>
      </c>
      <c r="G144">
        <v>60</v>
      </c>
      <c r="H144" t="s">
        <v>97</v>
      </c>
      <c r="I144">
        <v>100</v>
      </c>
    </row>
    <row r="145" spans="1:9" x14ac:dyDescent="0.25">
      <c r="A145" t="s">
        <v>69</v>
      </c>
      <c r="B145">
        <v>2</v>
      </c>
      <c r="C145" t="s">
        <v>51</v>
      </c>
      <c r="D145" t="s">
        <v>252</v>
      </c>
      <c r="E145" t="s">
        <v>99</v>
      </c>
      <c r="F145" t="s">
        <v>96</v>
      </c>
      <c r="G145">
        <v>20</v>
      </c>
      <c r="H145" t="s">
        <v>114</v>
      </c>
      <c r="I145">
        <v>25</v>
      </c>
    </row>
    <row r="146" spans="1:9" x14ac:dyDescent="0.25">
      <c r="A146" t="s">
        <v>69</v>
      </c>
      <c r="B146">
        <v>2</v>
      </c>
      <c r="C146" t="s">
        <v>51</v>
      </c>
      <c r="D146" t="s">
        <v>254</v>
      </c>
      <c r="E146" t="s">
        <v>99</v>
      </c>
      <c r="F146" t="s">
        <v>96</v>
      </c>
      <c r="G146">
        <v>12</v>
      </c>
      <c r="H146" t="s">
        <v>100</v>
      </c>
      <c r="I146">
        <v>25</v>
      </c>
    </row>
    <row r="147" spans="1:9" x14ac:dyDescent="0.25">
      <c r="A147" t="s">
        <v>69</v>
      </c>
      <c r="B147">
        <v>2</v>
      </c>
      <c r="C147" t="s">
        <v>51</v>
      </c>
      <c r="D147" t="s">
        <v>251</v>
      </c>
      <c r="E147" t="s">
        <v>104</v>
      </c>
      <c r="F147" t="s">
        <v>102</v>
      </c>
      <c r="G147">
        <v>35</v>
      </c>
      <c r="H147" t="s">
        <v>114</v>
      </c>
      <c r="I147">
        <v>25</v>
      </c>
    </row>
    <row r="148" spans="1:9" x14ac:dyDescent="0.25">
      <c r="A148" t="s">
        <v>71</v>
      </c>
      <c r="B148">
        <v>3</v>
      </c>
      <c r="C148" t="s">
        <v>51</v>
      </c>
      <c r="D148" t="s">
        <v>259</v>
      </c>
      <c r="E148" t="s">
        <v>108</v>
      </c>
      <c r="F148" t="s">
        <v>102</v>
      </c>
      <c r="G148">
        <v>16</v>
      </c>
      <c r="H148" t="s">
        <v>100</v>
      </c>
      <c r="I148">
        <v>50</v>
      </c>
    </row>
    <row r="149" spans="1:9" x14ac:dyDescent="0.25">
      <c r="A149" t="s">
        <v>71</v>
      </c>
      <c r="B149">
        <v>3</v>
      </c>
      <c r="C149" t="s">
        <v>51</v>
      </c>
      <c r="D149" t="s">
        <v>261</v>
      </c>
      <c r="E149" t="s">
        <v>108</v>
      </c>
      <c r="F149" t="s">
        <v>102</v>
      </c>
      <c r="G149">
        <v>9</v>
      </c>
      <c r="H149" t="s">
        <v>100</v>
      </c>
      <c r="I149">
        <v>50</v>
      </c>
    </row>
    <row r="150" spans="1:9" x14ac:dyDescent="0.25">
      <c r="A150" t="s">
        <v>71</v>
      </c>
      <c r="B150">
        <v>3</v>
      </c>
      <c r="C150" t="s">
        <v>51</v>
      </c>
      <c r="D150" t="s">
        <v>255</v>
      </c>
      <c r="E150" t="s">
        <v>95</v>
      </c>
      <c r="F150" t="s">
        <v>96</v>
      </c>
      <c r="G150">
        <v>57</v>
      </c>
      <c r="H150" t="s">
        <v>97</v>
      </c>
      <c r="I150">
        <v>100</v>
      </c>
    </row>
    <row r="151" spans="1:9" x14ac:dyDescent="0.25">
      <c r="A151" t="s">
        <v>71</v>
      </c>
      <c r="B151">
        <v>3</v>
      </c>
      <c r="C151" t="s">
        <v>51</v>
      </c>
      <c r="D151" t="s">
        <v>258</v>
      </c>
      <c r="E151" t="s">
        <v>99</v>
      </c>
      <c r="F151" t="s">
        <v>96</v>
      </c>
      <c r="G151">
        <v>17</v>
      </c>
      <c r="H151" t="s">
        <v>100</v>
      </c>
      <c r="I151">
        <v>50</v>
      </c>
    </row>
    <row r="152" spans="1:9" x14ac:dyDescent="0.25">
      <c r="A152" t="s">
        <v>71</v>
      </c>
      <c r="B152">
        <v>3</v>
      </c>
      <c r="C152" t="s">
        <v>51</v>
      </c>
      <c r="D152" t="s">
        <v>260</v>
      </c>
      <c r="E152" t="s">
        <v>99</v>
      </c>
      <c r="F152" t="s">
        <v>96</v>
      </c>
      <c r="G152">
        <v>12</v>
      </c>
      <c r="H152" t="s">
        <v>100</v>
      </c>
      <c r="I152">
        <v>50</v>
      </c>
    </row>
    <row r="153" spans="1:9" x14ac:dyDescent="0.25">
      <c r="A153" t="s">
        <v>71</v>
      </c>
      <c r="B153">
        <v>3</v>
      </c>
      <c r="C153" t="s">
        <v>51</v>
      </c>
      <c r="D153" t="s">
        <v>262</v>
      </c>
      <c r="E153" t="s">
        <v>99</v>
      </c>
      <c r="F153" t="s">
        <v>96</v>
      </c>
      <c r="G153">
        <v>5</v>
      </c>
      <c r="H153" t="s">
        <v>100</v>
      </c>
      <c r="I153">
        <v>25</v>
      </c>
    </row>
    <row r="154" spans="1:9" x14ac:dyDescent="0.25">
      <c r="A154" t="s">
        <v>71</v>
      </c>
      <c r="B154">
        <v>3</v>
      </c>
      <c r="C154" t="s">
        <v>51</v>
      </c>
      <c r="D154" t="s">
        <v>256</v>
      </c>
      <c r="E154" t="s">
        <v>104</v>
      </c>
      <c r="F154" t="s">
        <v>102</v>
      </c>
      <c r="G154">
        <v>52</v>
      </c>
      <c r="H154" t="s">
        <v>97</v>
      </c>
      <c r="I154">
        <v>100</v>
      </c>
    </row>
    <row r="155" spans="1:9" x14ac:dyDescent="0.25">
      <c r="A155" t="s">
        <v>71</v>
      </c>
      <c r="B155">
        <v>3</v>
      </c>
      <c r="C155" t="s">
        <v>51</v>
      </c>
      <c r="D155" t="s">
        <v>257</v>
      </c>
      <c r="E155" t="s">
        <v>104</v>
      </c>
      <c r="F155" t="s">
        <v>102</v>
      </c>
      <c r="G155">
        <v>51</v>
      </c>
      <c r="H155" t="s">
        <v>97</v>
      </c>
      <c r="I155">
        <v>100</v>
      </c>
    </row>
    <row r="156" spans="1:9" x14ac:dyDescent="0.25">
      <c r="A156" t="s">
        <v>73</v>
      </c>
      <c r="B156">
        <v>2</v>
      </c>
      <c r="C156" t="s">
        <v>51</v>
      </c>
      <c r="D156" t="s">
        <v>263</v>
      </c>
      <c r="E156" t="s">
        <v>95</v>
      </c>
      <c r="F156" t="s">
        <v>102</v>
      </c>
      <c r="G156">
        <v>60</v>
      </c>
      <c r="H156" t="s">
        <v>97</v>
      </c>
      <c r="I156">
        <v>100</v>
      </c>
    </row>
    <row r="157" spans="1:9" x14ac:dyDescent="0.25">
      <c r="A157" t="s">
        <v>73</v>
      </c>
      <c r="B157">
        <v>2</v>
      </c>
      <c r="C157" t="s">
        <v>51</v>
      </c>
      <c r="D157" t="s">
        <v>264</v>
      </c>
      <c r="E157" t="s">
        <v>99</v>
      </c>
      <c r="F157" t="s">
        <v>96</v>
      </c>
      <c r="G157">
        <v>33</v>
      </c>
      <c r="H157" t="s">
        <v>114</v>
      </c>
      <c r="I157">
        <v>75</v>
      </c>
    </row>
    <row r="158" spans="1:9" x14ac:dyDescent="0.25">
      <c r="A158" t="s">
        <v>75</v>
      </c>
      <c r="B158">
        <v>1</v>
      </c>
      <c r="C158" t="s">
        <v>51</v>
      </c>
      <c r="D158" t="s">
        <v>265</v>
      </c>
      <c r="E158" t="s">
        <v>23</v>
      </c>
      <c r="F158" t="s">
        <v>102</v>
      </c>
      <c r="H158" t="s">
        <v>97</v>
      </c>
      <c r="I158">
        <v>100</v>
      </c>
    </row>
    <row r="159" spans="1:9" x14ac:dyDescent="0.25">
      <c r="A159" t="s">
        <v>75</v>
      </c>
      <c r="B159">
        <v>1</v>
      </c>
      <c r="C159" t="s">
        <v>51</v>
      </c>
      <c r="D159" t="s">
        <v>266</v>
      </c>
      <c r="E159" t="s">
        <v>23</v>
      </c>
      <c r="F159" t="s">
        <v>102</v>
      </c>
      <c r="G159">
        <v>39</v>
      </c>
      <c r="H159" t="s">
        <v>114</v>
      </c>
      <c r="I159">
        <v>50</v>
      </c>
    </row>
    <row r="160" spans="1:9" x14ac:dyDescent="0.25">
      <c r="A160" t="s">
        <v>75</v>
      </c>
      <c r="B160">
        <v>1</v>
      </c>
      <c r="C160" t="s">
        <v>51</v>
      </c>
      <c r="D160" t="s">
        <v>267</v>
      </c>
      <c r="E160" t="s">
        <v>23</v>
      </c>
      <c r="F160" t="s">
        <v>96</v>
      </c>
      <c r="G160">
        <v>37</v>
      </c>
      <c r="H160" t="s">
        <v>114</v>
      </c>
      <c r="I160">
        <v>75</v>
      </c>
    </row>
    <row r="161" spans="1:9" x14ac:dyDescent="0.25">
      <c r="A161" t="s">
        <v>75</v>
      </c>
      <c r="B161">
        <v>1</v>
      </c>
      <c r="C161" t="s">
        <v>51</v>
      </c>
      <c r="D161" t="s">
        <v>268</v>
      </c>
      <c r="E161" t="s">
        <v>23</v>
      </c>
      <c r="F161" t="s">
        <v>96</v>
      </c>
      <c r="G161">
        <v>10</v>
      </c>
      <c r="H161" t="s">
        <v>100</v>
      </c>
      <c r="I161">
        <v>50</v>
      </c>
    </row>
    <row r="162" spans="1:9" x14ac:dyDescent="0.25">
      <c r="A162" t="s">
        <v>75</v>
      </c>
      <c r="B162">
        <v>1</v>
      </c>
      <c r="C162" t="s">
        <v>51</v>
      </c>
      <c r="D162" t="s">
        <v>269</v>
      </c>
      <c r="E162" t="s">
        <v>23</v>
      </c>
      <c r="F162" t="s">
        <v>96</v>
      </c>
      <c r="H162" t="s">
        <v>114</v>
      </c>
      <c r="I162">
        <v>50</v>
      </c>
    </row>
    <row r="163" spans="1:9" x14ac:dyDescent="0.25">
      <c r="A163" t="s">
        <v>75</v>
      </c>
      <c r="B163">
        <v>1</v>
      </c>
      <c r="C163" t="s">
        <v>51</v>
      </c>
      <c r="D163" t="s">
        <v>270</v>
      </c>
      <c r="E163" t="s">
        <v>23</v>
      </c>
      <c r="F163" t="s">
        <v>102</v>
      </c>
      <c r="G163">
        <v>8</v>
      </c>
      <c r="H163" t="s">
        <v>100</v>
      </c>
      <c r="I163">
        <v>50</v>
      </c>
    </row>
    <row r="164" spans="1:9" x14ac:dyDescent="0.25">
      <c r="A164" t="s">
        <v>75</v>
      </c>
      <c r="B164">
        <v>1</v>
      </c>
      <c r="C164" t="s">
        <v>51</v>
      </c>
      <c r="D164" t="s">
        <v>271</v>
      </c>
      <c r="E164" t="s">
        <v>23</v>
      </c>
      <c r="F164" t="s">
        <v>96</v>
      </c>
      <c r="H164" t="s">
        <v>114</v>
      </c>
      <c r="I164">
        <v>50</v>
      </c>
    </row>
    <row r="165" spans="1:9" x14ac:dyDescent="0.25">
      <c r="A165" t="s">
        <v>76</v>
      </c>
      <c r="B165">
        <v>4</v>
      </c>
      <c r="C165" t="s">
        <v>51</v>
      </c>
      <c r="D165" t="s">
        <v>272</v>
      </c>
      <c r="E165" t="s">
        <v>95</v>
      </c>
      <c r="F165" t="s">
        <v>102</v>
      </c>
      <c r="G165">
        <v>67</v>
      </c>
      <c r="H165" t="s">
        <v>97</v>
      </c>
      <c r="I165">
        <v>75</v>
      </c>
    </row>
    <row r="166" spans="1:9" x14ac:dyDescent="0.25">
      <c r="A166" t="s">
        <v>77</v>
      </c>
      <c r="B166">
        <v>5</v>
      </c>
      <c r="C166" t="s">
        <v>51</v>
      </c>
      <c r="D166" t="s">
        <v>275</v>
      </c>
      <c r="E166" t="s">
        <v>116</v>
      </c>
      <c r="F166" t="s">
        <v>23</v>
      </c>
      <c r="H166" t="s">
        <v>100</v>
      </c>
      <c r="I166">
        <v>25</v>
      </c>
    </row>
    <row r="167" spans="1:9" x14ac:dyDescent="0.25">
      <c r="A167" t="s">
        <v>77</v>
      </c>
      <c r="B167">
        <v>5</v>
      </c>
      <c r="C167" t="s">
        <v>51</v>
      </c>
      <c r="D167" t="s">
        <v>276</v>
      </c>
      <c r="E167" t="s">
        <v>116</v>
      </c>
      <c r="F167" t="s">
        <v>23</v>
      </c>
      <c r="H167" t="s">
        <v>100</v>
      </c>
      <c r="I167">
        <v>25</v>
      </c>
    </row>
    <row r="168" spans="1:9" x14ac:dyDescent="0.25">
      <c r="A168" t="s">
        <v>77</v>
      </c>
      <c r="B168">
        <v>5</v>
      </c>
      <c r="C168" t="s">
        <v>51</v>
      </c>
      <c r="D168" t="s">
        <v>277</v>
      </c>
      <c r="E168" t="s">
        <v>116</v>
      </c>
      <c r="F168" t="s">
        <v>23</v>
      </c>
      <c r="H168" t="s">
        <v>100</v>
      </c>
      <c r="I168">
        <v>25</v>
      </c>
    </row>
    <row r="169" spans="1:9" x14ac:dyDescent="0.25">
      <c r="A169" t="s">
        <v>77</v>
      </c>
      <c r="B169">
        <v>5</v>
      </c>
      <c r="C169" t="s">
        <v>51</v>
      </c>
      <c r="D169" t="s">
        <v>273</v>
      </c>
      <c r="E169" t="s">
        <v>95</v>
      </c>
      <c r="F169" t="s">
        <v>96</v>
      </c>
      <c r="G169">
        <v>81</v>
      </c>
      <c r="H169" t="s">
        <v>97</v>
      </c>
      <c r="I169">
        <v>75</v>
      </c>
    </row>
    <row r="170" spans="1:9" x14ac:dyDescent="0.25">
      <c r="A170" t="s">
        <v>77</v>
      </c>
      <c r="B170">
        <v>5</v>
      </c>
      <c r="C170" t="s">
        <v>51</v>
      </c>
      <c r="D170" t="s">
        <v>274</v>
      </c>
      <c r="E170" t="s">
        <v>104</v>
      </c>
      <c r="F170" t="s">
        <v>102</v>
      </c>
      <c r="G170">
        <v>52</v>
      </c>
      <c r="H170" t="s">
        <v>97</v>
      </c>
      <c r="I170">
        <v>75</v>
      </c>
    </row>
    <row r="172" spans="1:9" s="9" customFormat="1" x14ac:dyDescent="0.25"/>
    <row r="173" spans="1:9" x14ac:dyDescent="0.25">
      <c r="A173" t="s">
        <v>386</v>
      </c>
      <c r="B173" t="s">
        <v>278</v>
      </c>
      <c r="C173" t="s">
        <v>311</v>
      </c>
      <c r="D173" t="s">
        <v>281</v>
      </c>
    </row>
    <row r="174" spans="1:9" x14ac:dyDescent="0.25">
      <c r="A174" t="s">
        <v>293</v>
      </c>
      <c r="B174" t="s">
        <v>18</v>
      </c>
      <c r="C174">
        <v>3</v>
      </c>
      <c r="D174">
        <v>1</v>
      </c>
      <c r="F174" s="23" t="s">
        <v>383</v>
      </c>
      <c r="G174" t="s">
        <v>387</v>
      </c>
    </row>
    <row r="175" spans="1:9" x14ac:dyDescent="0.25">
      <c r="A175" t="s">
        <v>290</v>
      </c>
      <c r="B175" t="s">
        <v>18</v>
      </c>
      <c r="C175">
        <v>5</v>
      </c>
      <c r="D175">
        <v>1</v>
      </c>
      <c r="F175" s="24" t="s">
        <v>51</v>
      </c>
      <c r="G175" s="10">
        <v>5.5333333333333332</v>
      </c>
    </row>
    <row r="176" spans="1:9" x14ac:dyDescent="0.25">
      <c r="A176" t="s">
        <v>284</v>
      </c>
      <c r="B176" t="s">
        <v>18</v>
      </c>
      <c r="C176">
        <v>11</v>
      </c>
      <c r="D176">
        <v>2</v>
      </c>
      <c r="F176" s="25">
        <v>1</v>
      </c>
      <c r="G176" s="10">
        <v>7</v>
      </c>
    </row>
    <row r="177" spans="1:7" x14ac:dyDescent="0.25">
      <c r="A177" t="s">
        <v>286</v>
      </c>
      <c r="B177" t="s">
        <v>18</v>
      </c>
      <c r="C177">
        <v>4</v>
      </c>
      <c r="D177">
        <v>2</v>
      </c>
      <c r="F177" s="25">
        <v>2</v>
      </c>
      <c r="G177" s="10">
        <v>5</v>
      </c>
    </row>
    <row r="178" spans="1:7" x14ac:dyDescent="0.25">
      <c r="A178" t="s">
        <v>292</v>
      </c>
      <c r="B178" t="s">
        <v>18</v>
      </c>
      <c r="C178">
        <v>8</v>
      </c>
      <c r="D178">
        <v>2</v>
      </c>
      <c r="F178" s="25">
        <v>3</v>
      </c>
      <c r="G178" s="10">
        <v>6.333333333333333</v>
      </c>
    </row>
    <row r="179" spans="1:7" x14ac:dyDescent="0.25">
      <c r="A179" t="s">
        <v>294</v>
      </c>
      <c r="B179" t="s">
        <v>18</v>
      </c>
      <c r="C179">
        <v>5</v>
      </c>
      <c r="D179">
        <v>3</v>
      </c>
      <c r="F179" s="25">
        <v>4</v>
      </c>
      <c r="G179" s="10">
        <v>4.5</v>
      </c>
    </row>
    <row r="180" spans="1:7" x14ac:dyDescent="0.25">
      <c r="A180" t="s">
        <v>289</v>
      </c>
      <c r="B180" t="s">
        <v>18</v>
      </c>
      <c r="C180">
        <v>5</v>
      </c>
      <c r="D180">
        <v>3</v>
      </c>
      <c r="F180" s="25">
        <v>5</v>
      </c>
      <c r="G180" s="10">
        <v>6.333333333333333</v>
      </c>
    </row>
    <row r="181" spans="1:7" x14ac:dyDescent="0.25">
      <c r="A181" t="s">
        <v>291</v>
      </c>
      <c r="B181" t="s">
        <v>18</v>
      </c>
      <c r="C181">
        <v>8</v>
      </c>
      <c r="D181">
        <v>3</v>
      </c>
      <c r="F181" s="24" t="s">
        <v>18</v>
      </c>
      <c r="G181" s="10">
        <v>5.9285714285714288</v>
      </c>
    </row>
    <row r="182" spans="1:7" x14ac:dyDescent="0.25">
      <c r="A182" t="s">
        <v>282</v>
      </c>
      <c r="B182" t="s">
        <v>18</v>
      </c>
      <c r="C182">
        <v>5</v>
      </c>
      <c r="D182">
        <v>4</v>
      </c>
      <c r="F182" s="25">
        <v>1</v>
      </c>
      <c r="G182" s="10">
        <v>4</v>
      </c>
    </row>
    <row r="183" spans="1:7" x14ac:dyDescent="0.25">
      <c r="A183" t="s">
        <v>285</v>
      </c>
      <c r="B183" t="s">
        <v>18</v>
      </c>
      <c r="C183">
        <v>6</v>
      </c>
      <c r="D183">
        <v>4</v>
      </c>
      <c r="F183" s="25">
        <v>2</v>
      </c>
      <c r="G183" s="10">
        <v>7.666666666666667</v>
      </c>
    </row>
    <row r="184" spans="1:7" x14ac:dyDescent="0.25">
      <c r="A184" t="s">
        <v>287</v>
      </c>
      <c r="B184" t="s">
        <v>18</v>
      </c>
      <c r="C184">
        <v>8</v>
      </c>
      <c r="D184">
        <v>4</v>
      </c>
      <c r="F184" s="25">
        <v>3</v>
      </c>
      <c r="G184" s="10">
        <v>6</v>
      </c>
    </row>
    <row r="185" spans="1:7" x14ac:dyDescent="0.25">
      <c r="A185" t="s">
        <v>283</v>
      </c>
      <c r="B185" t="s">
        <v>18</v>
      </c>
      <c r="C185">
        <v>6</v>
      </c>
      <c r="D185">
        <v>4</v>
      </c>
      <c r="F185" s="25">
        <v>4</v>
      </c>
      <c r="G185" s="10">
        <v>6.25</v>
      </c>
    </row>
    <row r="186" spans="1:7" x14ac:dyDescent="0.25">
      <c r="A186" t="s">
        <v>295</v>
      </c>
      <c r="B186" t="s">
        <v>18</v>
      </c>
      <c r="C186">
        <v>3</v>
      </c>
      <c r="D186">
        <v>5</v>
      </c>
      <c r="F186" s="25">
        <v>5</v>
      </c>
      <c r="G186" s="10">
        <v>4.5</v>
      </c>
    </row>
    <row r="187" spans="1:7" x14ac:dyDescent="0.25">
      <c r="A187" t="s">
        <v>288</v>
      </c>
      <c r="B187" t="s">
        <v>18</v>
      </c>
      <c r="C187">
        <v>6</v>
      </c>
      <c r="D187">
        <v>5</v>
      </c>
      <c r="F187" s="24" t="s">
        <v>384</v>
      </c>
      <c r="G187" s="10">
        <v>5.7241379310344831</v>
      </c>
    </row>
    <row r="188" spans="1:7" x14ac:dyDescent="0.25">
      <c r="A188" t="s">
        <v>298</v>
      </c>
      <c r="B188" t="s">
        <v>51</v>
      </c>
      <c r="C188">
        <v>6</v>
      </c>
      <c r="D188">
        <v>4</v>
      </c>
    </row>
    <row r="189" spans="1:7" x14ac:dyDescent="0.25">
      <c r="A189" t="s">
        <v>299</v>
      </c>
      <c r="B189" t="s">
        <v>51</v>
      </c>
      <c r="C189">
        <v>7</v>
      </c>
      <c r="D189">
        <v>1</v>
      </c>
    </row>
    <row r="190" spans="1:7" x14ac:dyDescent="0.25">
      <c r="A190" t="s">
        <v>303</v>
      </c>
      <c r="B190" t="s">
        <v>51</v>
      </c>
      <c r="C190">
        <v>5</v>
      </c>
      <c r="D190">
        <v>2</v>
      </c>
    </row>
    <row r="191" spans="1:7" x14ac:dyDescent="0.25">
      <c r="A191" t="s">
        <v>309</v>
      </c>
      <c r="B191" t="s">
        <v>51</v>
      </c>
      <c r="C191">
        <v>2</v>
      </c>
      <c r="D191">
        <v>2</v>
      </c>
    </row>
    <row r="192" spans="1:7" x14ac:dyDescent="0.25">
      <c r="A192" t="s">
        <v>301</v>
      </c>
      <c r="B192" t="s">
        <v>51</v>
      </c>
      <c r="C192">
        <v>9</v>
      </c>
      <c r="D192">
        <v>2</v>
      </c>
    </row>
    <row r="193" spans="1:7" x14ac:dyDescent="0.25">
      <c r="A193" t="s">
        <v>308</v>
      </c>
      <c r="B193" t="s">
        <v>51</v>
      </c>
      <c r="C193">
        <v>4</v>
      </c>
      <c r="D193">
        <v>2</v>
      </c>
    </row>
    <row r="194" spans="1:7" x14ac:dyDescent="0.25">
      <c r="A194" t="s">
        <v>296</v>
      </c>
      <c r="B194" t="s">
        <v>51</v>
      </c>
      <c r="C194">
        <v>8</v>
      </c>
      <c r="D194">
        <v>3</v>
      </c>
    </row>
    <row r="195" spans="1:7" x14ac:dyDescent="0.25">
      <c r="A195" t="s">
        <v>297</v>
      </c>
      <c r="B195" t="s">
        <v>51</v>
      </c>
      <c r="C195">
        <v>3</v>
      </c>
      <c r="D195">
        <v>3</v>
      </c>
    </row>
    <row r="196" spans="1:7" x14ac:dyDescent="0.25">
      <c r="A196" t="s">
        <v>304</v>
      </c>
      <c r="B196" t="s">
        <v>51</v>
      </c>
      <c r="C196">
        <v>8</v>
      </c>
      <c r="D196">
        <v>3</v>
      </c>
    </row>
    <row r="197" spans="1:7" x14ac:dyDescent="0.25">
      <c r="A197" t="s">
        <v>306</v>
      </c>
      <c r="B197" t="s">
        <v>51</v>
      </c>
      <c r="C197">
        <v>2</v>
      </c>
      <c r="D197">
        <v>4</v>
      </c>
    </row>
    <row r="198" spans="1:7" x14ac:dyDescent="0.25">
      <c r="A198" t="s">
        <v>300</v>
      </c>
      <c r="B198" t="s">
        <v>51</v>
      </c>
      <c r="C198">
        <v>9</v>
      </c>
      <c r="D198">
        <v>4</v>
      </c>
    </row>
    <row r="199" spans="1:7" x14ac:dyDescent="0.25">
      <c r="A199" t="s">
        <v>310</v>
      </c>
      <c r="B199" t="s">
        <v>51</v>
      </c>
      <c r="C199">
        <v>1</v>
      </c>
      <c r="D199">
        <v>4</v>
      </c>
    </row>
    <row r="200" spans="1:7" x14ac:dyDescent="0.25">
      <c r="A200" t="s">
        <v>302</v>
      </c>
      <c r="B200" t="s">
        <v>51</v>
      </c>
      <c r="C200">
        <v>10</v>
      </c>
      <c r="D200">
        <v>5</v>
      </c>
    </row>
    <row r="201" spans="1:7" x14ac:dyDescent="0.25">
      <c r="A201" t="s">
        <v>307</v>
      </c>
      <c r="B201" t="s">
        <v>51</v>
      </c>
      <c r="C201">
        <v>4</v>
      </c>
      <c r="D201">
        <v>5</v>
      </c>
    </row>
    <row r="202" spans="1:7" x14ac:dyDescent="0.25">
      <c r="A202" t="s">
        <v>305</v>
      </c>
      <c r="B202" t="s">
        <v>51</v>
      </c>
      <c r="C202">
        <v>5</v>
      </c>
      <c r="D202">
        <v>5</v>
      </c>
    </row>
    <row r="205" spans="1:7" x14ac:dyDescent="0.25">
      <c r="A205" t="s">
        <v>383</v>
      </c>
      <c r="B205" t="s">
        <v>387</v>
      </c>
    </row>
    <row r="206" spans="1:7" x14ac:dyDescent="0.25">
      <c r="A206" t="s">
        <v>51</v>
      </c>
      <c r="B206">
        <v>5.5333333333333332</v>
      </c>
      <c r="E206" t="s">
        <v>281</v>
      </c>
      <c r="F206" t="s">
        <v>280</v>
      </c>
      <c r="G206" t="s">
        <v>279</v>
      </c>
    </row>
    <row r="207" spans="1:7" x14ac:dyDescent="0.25">
      <c r="A207">
        <v>1</v>
      </c>
      <c r="B207" s="6">
        <v>7</v>
      </c>
      <c r="E207">
        <v>1</v>
      </c>
      <c r="F207" s="14">
        <v>7</v>
      </c>
      <c r="G207" s="14">
        <v>4</v>
      </c>
    </row>
    <row r="208" spans="1:7" x14ac:dyDescent="0.25">
      <c r="A208">
        <v>2</v>
      </c>
      <c r="B208" s="6">
        <v>5</v>
      </c>
      <c r="E208">
        <v>2</v>
      </c>
      <c r="F208" s="14">
        <v>5</v>
      </c>
      <c r="G208" s="14">
        <v>7.666666666666667</v>
      </c>
    </row>
    <row r="209" spans="1:8" x14ac:dyDescent="0.25">
      <c r="A209">
        <v>3</v>
      </c>
      <c r="B209" s="6">
        <v>6.333333333333333</v>
      </c>
      <c r="E209">
        <v>3</v>
      </c>
      <c r="F209" s="14">
        <v>6.333333333333333</v>
      </c>
      <c r="G209" s="14">
        <v>6</v>
      </c>
      <c r="H209" s="6"/>
    </row>
    <row r="210" spans="1:8" x14ac:dyDescent="0.25">
      <c r="A210">
        <v>4</v>
      </c>
      <c r="B210" s="6">
        <v>4.5</v>
      </c>
      <c r="E210">
        <v>4</v>
      </c>
      <c r="F210" s="14">
        <v>4.5</v>
      </c>
      <c r="G210" s="14">
        <v>6.25</v>
      </c>
      <c r="H210" s="6"/>
    </row>
    <row r="211" spans="1:8" x14ac:dyDescent="0.25">
      <c r="A211">
        <v>5</v>
      </c>
      <c r="B211" s="6">
        <v>6.333333333333333</v>
      </c>
      <c r="E211">
        <v>5</v>
      </c>
      <c r="F211" s="14">
        <v>6.333333333333333</v>
      </c>
      <c r="G211" s="14">
        <v>4.5</v>
      </c>
      <c r="H211" s="6"/>
    </row>
    <row r="212" spans="1:8" x14ac:dyDescent="0.25">
      <c r="A212" t="s">
        <v>18</v>
      </c>
      <c r="B212" s="6">
        <v>5.9285714285714288</v>
      </c>
      <c r="E212" t="s">
        <v>314</v>
      </c>
      <c r="F212" s="14">
        <v>5.5333333333333332</v>
      </c>
      <c r="G212" s="14">
        <v>5.9285714285714288</v>
      </c>
      <c r="H212" s="6"/>
    </row>
    <row r="213" spans="1:8" x14ac:dyDescent="0.25">
      <c r="A213">
        <v>1</v>
      </c>
      <c r="B213" s="6">
        <v>4</v>
      </c>
      <c r="G213" s="6"/>
      <c r="H213" s="6"/>
    </row>
    <row r="214" spans="1:8" x14ac:dyDescent="0.25">
      <c r="A214">
        <v>2</v>
      </c>
      <c r="B214" s="6">
        <v>7.666666666666667</v>
      </c>
      <c r="G214" s="6"/>
      <c r="H214" s="6"/>
    </row>
    <row r="215" spans="1:8" x14ac:dyDescent="0.25">
      <c r="A215">
        <v>3</v>
      </c>
      <c r="B215" s="6">
        <v>6</v>
      </c>
    </row>
    <row r="216" spans="1:8" x14ac:dyDescent="0.25">
      <c r="A216">
        <v>4</v>
      </c>
      <c r="B216" s="6">
        <v>6.25</v>
      </c>
    </row>
    <row r="217" spans="1:8" x14ac:dyDescent="0.25">
      <c r="A217">
        <v>5</v>
      </c>
      <c r="B217" s="6">
        <v>4.5</v>
      </c>
    </row>
    <row r="218" spans="1:8" x14ac:dyDescent="0.25">
      <c r="A218" t="s">
        <v>384</v>
      </c>
      <c r="B218" s="6">
        <v>5.7241379310344831</v>
      </c>
    </row>
    <row r="219" spans="1:8" x14ac:dyDescent="0.25">
      <c r="B219" s="6"/>
    </row>
  </sheetData>
  <sortState ref="A190:D204">
    <sortCondition ref="D190:D20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"/>
  <sheetViews>
    <sheetView workbookViewId="0">
      <selection activeCell="D1" activeCellId="1" sqref="A1:A1048576 D1:D1048576"/>
    </sheetView>
  </sheetViews>
  <sheetFormatPr defaultRowHeight="15" x14ac:dyDescent="0.25"/>
  <cols>
    <col min="12" max="12" width="13.140625" customWidth="1"/>
    <col min="13" max="13" width="14.5703125" customWidth="1"/>
  </cols>
  <sheetData>
    <row r="1" spans="1:27" s="8" customFormat="1" x14ac:dyDescent="0.25">
      <c r="A1" s="8" t="s">
        <v>315</v>
      </c>
      <c r="T1"/>
      <c r="U1"/>
      <c r="V1"/>
    </row>
    <row r="3" spans="1:27" s="1" customFormat="1" x14ac:dyDescent="0.25">
      <c r="A3" s="1" t="s">
        <v>0</v>
      </c>
      <c r="B3" s="1" t="s">
        <v>281</v>
      </c>
      <c r="C3" s="1" t="s">
        <v>278</v>
      </c>
      <c r="D3" s="1" t="s">
        <v>88</v>
      </c>
      <c r="E3" s="1" t="s">
        <v>89</v>
      </c>
      <c r="F3" s="1" t="s">
        <v>90</v>
      </c>
      <c r="G3" s="1" t="s">
        <v>91</v>
      </c>
      <c r="H3" s="1" t="s">
        <v>92</v>
      </c>
      <c r="I3" s="1" t="s">
        <v>93</v>
      </c>
      <c r="S3"/>
      <c r="T3"/>
      <c r="U3"/>
      <c r="V3"/>
      <c r="Y3" s="1" t="s">
        <v>0</v>
      </c>
      <c r="Z3" s="1" t="s">
        <v>278</v>
      </c>
      <c r="AA3" t="s">
        <v>281</v>
      </c>
    </row>
    <row r="4" spans="1:27" x14ac:dyDescent="0.25">
      <c r="A4" t="s">
        <v>24</v>
      </c>
      <c r="B4">
        <v>1</v>
      </c>
      <c r="C4" t="s">
        <v>18</v>
      </c>
      <c r="D4" t="s">
        <v>113</v>
      </c>
      <c r="E4" t="s">
        <v>95</v>
      </c>
      <c r="F4" t="s">
        <v>102</v>
      </c>
      <c r="G4">
        <v>83</v>
      </c>
      <c r="H4" t="s">
        <v>114</v>
      </c>
      <c r="I4">
        <v>75</v>
      </c>
      <c r="L4" t="s">
        <v>279</v>
      </c>
      <c r="Q4" t="s">
        <v>279</v>
      </c>
      <c r="R4" t="s">
        <v>280</v>
      </c>
      <c r="Y4" t="s">
        <v>65</v>
      </c>
      <c r="Z4" t="s">
        <v>51</v>
      </c>
      <c r="AA4">
        <v>1</v>
      </c>
    </row>
    <row r="5" spans="1:27" x14ac:dyDescent="0.25">
      <c r="A5" t="s">
        <v>44</v>
      </c>
      <c r="B5">
        <v>1</v>
      </c>
      <c r="C5" t="s">
        <v>18</v>
      </c>
      <c r="D5" t="s">
        <v>182</v>
      </c>
      <c r="E5" t="s">
        <v>95</v>
      </c>
      <c r="F5" t="s">
        <v>96</v>
      </c>
      <c r="G5">
        <v>52</v>
      </c>
      <c r="H5" t="s">
        <v>97</v>
      </c>
      <c r="I5">
        <v>75</v>
      </c>
      <c r="L5" t="s">
        <v>96</v>
      </c>
      <c r="M5">
        <v>9</v>
      </c>
      <c r="N5" s="5">
        <f>M5/15</f>
        <v>0.6</v>
      </c>
      <c r="P5" t="s">
        <v>316</v>
      </c>
      <c r="Q5" s="10">
        <v>60</v>
      </c>
      <c r="R5" s="10">
        <v>86</v>
      </c>
      <c r="Y5" t="s">
        <v>75</v>
      </c>
      <c r="Z5" t="s">
        <v>51</v>
      </c>
      <c r="AA5">
        <v>1</v>
      </c>
    </row>
    <row r="6" spans="1:27" x14ac:dyDescent="0.25">
      <c r="A6" t="s">
        <v>14</v>
      </c>
      <c r="B6">
        <v>2</v>
      </c>
      <c r="C6" t="s">
        <v>18</v>
      </c>
      <c r="D6" t="s">
        <v>94</v>
      </c>
      <c r="E6" t="s">
        <v>95</v>
      </c>
      <c r="F6" t="s">
        <v>96</v>
      </c>
      <c r="G6">
        <v>68</v>
      </c>
      <c r="H6" t="s">
        <v>97</v>
      </c>
      <c r="I6">
        <v>50</v>
      </c>
      <c r="L6" t="s">
        <v>102</v>
      </c>
      <c r="M6">
        <v>6</v>
      </c>
      <c r="N6" s="5">
        <f>M6/15</f>
        <v>0.4</v>
      </c>
      <c r="P6" t="s">
        <v>317</v>
      </c>
      <c r="Q6" s="10">
        <v>40</v>
      </c>
      <c r="R6" s="10">
        <v>14</v>
      </c>
      <c r="Y6" t="s">
        <v>57</v>
      </c>
      <c r="Z6" t="s">
        <v>51</v>
      </c>
      <c r="AA6">
        <v>2</v>
      </c>
    </row>
    <row r="7" spans="1:27" x14ac:dyDescent="0.25">
      <c r="A7" t="s">
        <v>31</v>
      </c>
      <c r="B7">
        <v>2</v>
      </c>
      <c r="C7" t="s">
        <v>18</v>
      </c>
      <c r="D7" t="s">
        <v>128</v>
      </c>
      <c r="E7" t="s">
        <v>95</v>
      </c>
      <c r="F7" t="s">
        <v>102</v>
      </c>
      <c r="G7">
        <v>38</v>
      </c>
      <c r="H7" t="s">
        <v>97</v>
      </c>
      <c r="I7">
        <v>75</v>
      </c>
      <c r="P7" t="s">
        <v>318</v>
      </c>
      <c r="Q7">
        <v>59</v>
      </c>
      <c r="R7">
        <v>55</v>
      </c>
      <c r="Y7" t="s">
        <v>66</v>
      </c>
      <c r="Z7" t="s">
        <v>51</v>
      </c>
      <c r="AA7">
        <v>2</v>
      </c>
    </row>
    <row r="8" spans="1:27" x14ac:dyDescent="0.25">
      <c r="A8" t="s">
        <v>14</v>
      </c>
      <c r="B8">
        <v>2</v>
      </c>
      <c r="C8" t="s">
        <v>18</v>
      </c>
      <c r="D8" t="s">
        <v>94</v>
      </c>
      <c r="E8" t="s">
        <v>95</v>
      </c>
      <c r="F8" t="s">
        <v>96</v>
      </c>
      <c r="G8">
        <v>68</v>
      </c>
      <c r="H8" t="s">
        <v>97</v>
      </c>
      <c r="I8">
        <v>50</v>
      </c>
      <c r="M8" s="7"/>
      <c r="Y8" t="s">
        <v>69</v>
      </c>
      <c r="Z8" t="s">
        <v>51</v>
      </c>
      <c r="AA8">
        <v>2</v>
      </c>
    </row>
    <row r="9" spans="1:27" x14ac:dyDescent="0.25">
      <c r="A9" t="s">
        <v>35</v>
      </c>
      <c r="B9">
        <v>2</v>
      </c>
      <c r="C9" t="s">
        <v>18</v>
      </c>
      <c r="D9" t="s">
        <v>138</v>
      </c>
      <c r="E9" t="s">
        <v>95</v>
      </c>
      <c r="F9" t="s">
        <v>102</v>
      </c>
      <c r="G9">
        <v>73</v>
      </c>
      <c r="H9" t="s">
        <v>137</v>
      </c>
      <c r="I9">
        <v>25</v>
      </c>
      <c r="M9" s="7"/>
      <c r="Y9" t="s">
        <v>73</v>
      </c>
      <c r="Z9" t="s">
        <v>51</v>
      </c>
      <c r="AA9">
        <v>2</v>
      </c>
    </row>
    <row r="10" spans="1:27" x14ac:dyDescent="0.25">
      <c r="A10" t="s">
        <v>34</v>
      </c>
      <c r="B10">
        <v>3</v>
      </c>
      <c r="C10" t="s">
        <v>18</v>
      </c>
      <c r="D10" t="s">
        <v>132</v>
      </c>
      <c r="E10" t="s">
        <v>95</v>
      </c>
      <c r="F10" t="s">
        <v>102</v>
      </c>
      <c r="G10">
        <v>43</v>
      </c>
      <c r="H10" t="s">
        <v>97</v>
      </c>
      <c r="I10">
        <v>75</v>
      </c>
      <c r="M10" s="7"/>
      <c r="Y10" t="s">
        <v>46</v>
      </c>
      <c r="Z10" t="s">
        <v>51</v>
      </c>
      <c r="AA10">
        <v>3</v>
      </c>
    </row>
    <row r="11" spans="1:27" x14ac:dyDescent="0.25">
      <c r="A11" t="s">
        <v>40</v>
      </c>
      <c r="B11">
        <v>3</v>
      </c>
      <c r="C11" t="s">
        <v>18</v>
      </c>
      <c r="D11" t="s">
        <v>170</v>
      </c>
      <c r="E11" t="s">
        <v>95</v>
      </c>
      <c r="F11" t="s">
        <v>96</v>
      </c>
      <c r="G11">
        <v>40</v>
      </c>
      <c r="H11" t="s">
        <v>171</v>
      </c>
      <c r="I11">
        <v>50</v>
      </c>
      <c r="Y11" t="s">
        <v>59</v>
      </c>
      <c r="Z11" t="s">
        <v>51</v>
      </c>
      <c r="AA11">
        <v>3</v>
      </c>
    </row>
    <row r="12" spans="1:27" x14ac:dyDescent="0.25">
      <c r="A12" t="s">
        <v>45</v>
      </c>
      <c r="B12">
        <v>3</v>
      </c>
      <c r="C12" t="s">
        <v>18</v>
      </c>
      <c r="D12" t="s">
        <v>187</v>
      </c>
      <c r="E12" t="s">
        <v>95</v>
      </c>
      <c r="F12" t="s">
        <v>96</v>
      </c>
      <c r="G12">
        <v>66</v>
      </c>
      <c r="H12" t="s">
        <v>97</v>
      </c>
      <c r="I12">
        <v>100</v>
      </c>
      <c r="Y12" t="s">
        <v>71</v>
      </c>
      <c r="Z12" t="s">
        <v>51</v>
      </c>
      <c r="AA12">
        <v>3</v>
      </c>
    </row>
    <row r="13" spans="1:27" x14ac:dyDescent="0.25">
      <c r="A13" t="s">
        <v>42</v>
      </c>
      <c r="B13">
        <v>4</v>
      </c>
      <c r="C13" t="s">
        <v>18</v>
      </c>
      <c r="D13" t="s">
        <v>176</v>
      </c>
      <c r="E13" t="s">
        <v>95</v>
      </c>
      <c r="F13" t="s">
        <v>102</v>
      </c>
      <c r="G13">
        <v>81</v>
      </c>
      <c r="H13" t="s">
        <v>97</v>
      </c>
      <c r="I13">
        <v>75</v>
      </c>
      <c r="Y13" t="s">
        <v>53</v>
      </c>
      <c r="Z13" t="s">
        <v>51</v>
      </c>
      <c r="AA13">
        <v>4</v>
      </c>
    </row>
    <row r="14" spans="1:27" x14ac:dyDescent="0.25">
      <c r="A14" t="s">
        <v>26</v>
      </c>
      <c r="B14">
        <v>4</v>
      </c>
      <c r="C14" t="s">
        <v>18</v>
      </c>
      <c r="D14" t="s">
        <v>119</v>
      </c>
      <c r="E14" t="s">
        <v>95</v>
      </c>
      <c r="F14" t="s">
        <v>96</v>
      </c>
      <c r="G14">
        <v>67</v>
      </c>
      <c r="H14" t="s">
        <v>97</v>
      </c>
      <c r="I14">
        <v>75</v>
      </c>
      <c r="Y14" t="s">
        <v>55</v>
      </c>
      <c r="Z14" t="s">
        <v>51</v>
      </c>
      <c r="AA14">
        <v>4</v>
      </c>
    </row>
    <row r="15" spans="1:27" x14ac:dyDescent="0.25">
      <c r="A15" t="s">
        <v>36</v>
      </c>
      <c r="B15">
        <v>4</v>
      </c>
      <c r="C15" t="s">
        <v>18</v>
      </c>
      <c r="D15" t="s">
        <v>148</v>
      </c>
      <c r="E15" t="s">
        <v>95</v>
      </c>
      <c r="F15" t="s">
        <v>96</v>
      </c>
      <c r="G15">
        <v>49</v>
      </c>
      <c r="H15" t="s">
        <v>142</v>
      </c>
      <c r="I15">
        <v>25</v>
      </c>
      <c r="Y15" t="s">
        <v>76</v>
      </c>
      <c r="Z15" t="s">
        <v>51</v>
      </c>
      <c r="AA15">
        <v>4</v>
      </c>
    </row>
    <row r="16" spans="1:27" x14ac:dyDescent="0.25">
      <c r="A16" t="s">
        <v>39</v>
      </c>
      <c r="B16">
        <v>4</v>
      </c>
      <c r="C16" t="s">
        <v>18</v>
      </c>
      <c r="D16" t="s">
        <v>163</v>
      </c>
      <c r="E16" t="s">
        <v>95</v>
      </c>
      <c r="F16" t="s">
        <v>96</v>
      </c>
      <c r="G16">
        <v>28</v>
      </c>
      <c r="H16" t="s">
        <v>118</v>
      </c>
      <c r="I16">
        <v>25</v>
      </c>
      <c r="Y16" t="s">
        <v>58</v>
      </c>
      <c r="Z16" t="s">
        <v>51</v>
      </c>
      <c r="AA16">
        <v>5</v>
      </c>
    </row>
    <row r="17" spans="1:27" x14ac:dyDescent="0.25">
      <c r="A17" t="s">
        <v>27</v>
      </c>
      <c r="B17">
        <v>5</v>
      </c>
      <c r="C17" t="s">
        <v>18</v>
      </c>
      <c r="D17" t="s">
        <v>125</v>
      </c>
      <c r="E17" t="s">
        <v>95</v>
      </c>
      <c r="F17" t="s">
        <v>102</v>
      </c>
      <c r="G17">
        <v>61</v>
      </c>
      <c r="H17" t="s">
        <v>97</v>
      </c>
      <c r="I17">
        <v>75</v>
      </c>
      <c r="Y17" t="s">
        <v>64</v>
      </c>
      <c r="Z17" t="s">
        <v>51</v>
      </c>
      <c r="AA17">
        <v>5</v>
      </c>
    </row>
    <row r="18" spans="1:27" x14ac:dyDescent="0.25">
      <c r="A18" t="s">
        <v>37</v>
      </c>
      <c r="B18">
        <v>5</v>
      </c>
      <c r="C18" t="s">
        <v>18</v>
      </c>
      <c r="D18" t="s">
        <v>157</v>
      </c>
      <c r="E18" t="s">
        <v>95</v>
      </c>
      <c r="F18" t="s">
        <v>96</v>
      </c>
      <c r="G18">
        <v>65</v>
      </c>
      <c r="H18" t="s">
        <v>97</v>
      </c>
      <c r="I18">
        <v>75</v>
      </c>
      <c r="Y18" t="s">
        <v>77</v>
      </c>
      <c r="Z18" t="s">
        <v>51</v>
      </c>
      <c r="AA18">
        <v>5</v>
      </c>
    </row>
    <row r="19" spans="1:27" x14ac:dyDescent="0.25">
      <c r="A19" t="s">
        <v>65</v>
      </c>
      <c r="B19">
        <v>4</v>
      </c>
      <c r="C19" t="s">
        <v>51</v>
      </c>
      <c r="D19" t="s">
        <v>240</v>
      </c>
      <c r="E19" t="s">
        <v>95</v>
      </c>
      <c r="F19" t="s">
        <v>96</v>
      </c>
      <c r="G19">
        <v>48</v>
      </c>
      <c r="H19" t="s">
        <v>97</v>
      </c>
      <c r="I19">
        <v>75</v>
      </c>
      <c r="Y19" t="s">
        <v>24</v>
      </c>
      <c r="Z19" t="s">
        <v>18</v>
      </c>
      <c r="AA19">
        <v>1</v>
      </c>
    </row>
    <row r="20" spans="1:27" x14ac:dyDescent="0.25">
      <c r="A20" t="s">
        <v>75</v>
      </c>
      <c r="B20">
        <v>1</v>
      </c>
      <c r="C20" t="s">
        <v>51</v>
      </c>
      <c r="F20" t="s">
        <v>382</v>
      </c>
      <c r="Y20" t="s">
        <v>44</v>
      </c>
      <c r="Z20" t="s">
        <v>18</v>
      </c>
      <c r="AA20">
        <v>1</v>
      </c>
    </row>
    <row r="21" spans="1:27" x14ac:dyDescent="0.25">
      <c r="A21" t="s">
        <v>73</v>
      </c>
      <c r="B21">
        <v>2</v>
      </c>
      <c r="C21" t="s">
        <v>51</v>
      </c>
      <c r="D21" t="s">
        <v>263</v>
      </c>
      <c r="E21" t="s">
        <v>95</v>
      </c>
      <c r="F21" t="s">
        <v>102</v>
      </c>
      <c r="G21">
        <v>60</v>
      </c>
      <c r="H21" t="s">
        <v>97</v>
      </c>
      <c r="I21">
        <v>100</v>
      </c>
      <c r="L21" t="s">
        <v>280</v>
      </c>
      <c r="Y21" t="s">
        <v>14</v>
      </c>
      <c r="Z21" t="s">
        <v>18</v>
      </c>
      <c r="AA21">
        <v>2</v>
      </c>
    </row>
    <row r="22" spans="1:27" x14ac:dyDescent="0.25">
      <c r="A22" t="s">
        <v>57</v>
      </c>
      <c r="B22">
        <v>2</v>
      </c>
      <c r="C22" t="s">
        <v>51</v>
      </c>
      <c r="D22" t="s">
        <v>215</v>
      </c>
      <c r="E22" t="s">
        <v>95</v>
      </c>
      <c r="F22" t="s">
        <v>96</v>
      </c>
      <c r="G22">
        <v>48</v>
      </c>
      <c r="H22" t="s">
        <v>97</v>
      </c>
      <c r="I22">
        <v>100</v>
      </c>
      <c r="L22" t="s">
        <v>96</v>
      </c>
      <c r="M22">
        <v>12</v>
      </c>
      <c r="N22" s="5">
        <f>M22/14</f>
        <v>0.8571428571428571</v>
      </c>
      <c r="Y22" t="s">
        <v>31</v>
      </c>
      <c r="Z22" t="s">
        <v>18</v>
      </c>
      <c r="AA22">
        <v>2</v>
      </c>
    </row>
    <row r="23" spans="1:27" x14ac:dyDescent="0.25">
      <c r="A23" t="s">
        <v>69</v>
      </c>
      <c r="B23">
        <v>2</v>
      </c>
      <c r="C23" t="s">
        <v>51</v>
      </c>
      <c r="D23" t="s">
        <v>250</v>
      </c>
      <c r="E23" t="s">
        <v>95</v>
      </c>
      <c r="F23" t="s">
        <v>96</v>
      </c>
      <c r="G23">
        <v>60</v>
      </c>
      <c r="H23" t="s">
        <v>97</v>
      </c>
      <c r="I23">
        <v>100</v>
      </c>
      <c r="L23" t="s">
        <v>102</v>
      </c>
      <c r="M23">
        <v>2</v>
      </c>
      <c r="N23" s="5">
        <f>M23/14</f>
        <v>0.14285714285714285</v>
      </c>
      <c r="Y23" t="s">
        <v>35</v>
      </c>
      <c r="Z23" t="s">
        <v>18</v>
      </c>
      <c r="AA23">
        <v>2</v>
      </c>
    </row>
    <row r="24" spans="1:27" x14ac:dyDescent="0.25">
      <c r="A24" t="s">
        <v>66</v>
      </c>
      <c r="B24">
        <v>2</v>
      </c>
      <c r="C24" t="s">
        <v>51</v>
      </c>
      <c r="D24" t="s">
        <v>246</v>
      </c>
      <c r="E24" t="s">
        <v>95</v>
      </c>
      <c r="F24" t="s">
        <v>96</v>
      </c>
      <c r="G24">
        <v>49</v>
      </c>
      <c r="H24" t="s">
        <v>114</v>
      </c>
      <c r="I24">
        <v>75</v>
      </c>
      <c r="Y24" t="s">
        <v>34</v>
      </c>
      <c r="Z24" t="s">
        <v>18</v>
      </c>
      <c r="AA24">
        <v>3</v>
      </c>
    </row>
    <row r="25" spans="1:27" x14ac:dyDescent="0.25">
      <c r="A25" t="s">
        <v>46</v>
      </c>
      <c r="B25">
        <v>3</v>
      </c>
      <c r="C25" t="s">
        <v>51</v>
      </c>
      <c r="D25" t="s">
        <v>196</v>
      </c>
      <c r="E25" t="s">
        <v>95</v>
      </c>
      <c r="F25" t="s">
        <v>96</v>
      </c>
      <c r="G25">
        <v>60</v>
      </c>
      <c r="H25" t="s">
        <v>97</v>
      </c>
      <c r="I25">
        <v>75</v>
      </c>
      <c r="M25" s="7"/>
      <c r="Y25" t="s">
        <v>40</v>
      </c>
      <c r="Z25" t="s">
        <v>18</v>
      </c>
      <c r="AA25">
        <v>3</v>
      </c>
    </row>
    <row r="26" spans="1:27" x14ac:dyDescent="0.25">
      <c r="A26" t="s">
        <v>71</v>
      </c>
      <c r="B26">
        <v>3</v>
      </c>
      <c r="C26" t="s">
        <v>51</v>
      </c>
      <c r="D26" t="s">
        <v>255</v>
      </c>
      <c r="E26" t="s">
        <v>95</v>
      </c>
      <c r="F26" t="s">
        <v>96</v>
      </c>
      <c r="G26">
        <v>57</v>
      </c>
      <c r="H26" t="s">
        <v>97</v>
      </c>
      <c r="I26">
        <v>100</v>
      </c>
      <c r="M26" s="7"/>
      <c r="Y26" t="s">
        <v>45</v>
      </c>
      <c r="Z26" t="s">
        <v>18</v>
      </c>
      <c r="AA26">
        <v>3</v>
      </c>
    </row>
    <row r="27" spans="1:27" x14ac:dyDescent="0.25">
      <c r="A27" t="s">
        <v>53</v>
      </c>
      <c r="B27">
        <v>4</v>
      </c>
      <c r="C27" t="s">
        <v>51</v>
      </c>
      <c r="D27" t="s">
        <v>204</v>
      </c>
      <c r="E27" t="s">
        <v>95</v>
      </c>
      <c r="F27" t="s">
        <v>96</v>
      </c>
      <c r="G27">
        <v>55</v>
      </c>
      <c r="H27" t="s">
        <v>114</v>
      </c>
      <c r="I27">
        <v>50</v>
      </c>
      <c r="L27" s="23" t="s">
        <v>383</v>
      </c>
      <c r="M27" t="s">
        <v>385</v>
      </c>
      <c r="Y27" t="s">
        <v>26</v>
      </c>
      <c r="Z27" t="s">
        <v>18</v>
      </c>
      <c r="AA27">
        <v>4</v>
      </c>
    </row>
    <row r="28" spans="1:27" x14ac:dyDescent="0.25">
      <c r="A28" t="s">
        <v>76</v>
      </c>
      <c r="B28">
        <v>4</v>
      </c>
      <c r="C28" t="s">
        <v>51</v>
      </c>
      <c r="D28" t="s">
        <v>272</v>
      </c>
      <c r="E28" t="s">
        <v>95</v>
      </c>
      <c r="F28" t="s">
        <v>102</v>
      </c>
      <c r="G28">
        <v>67</v>
      </c>
      <c r="H28" t="s">
        <v>97</v>
      </c>
      <c r="I28">
        <v>75</v>
      </c>
      <c r="L28" s="24" t="s">
        <v>51</v>
      </c>
      <c r="M28" s="10">
        <v>54.571428571428569</v>
      </c>
      <c r="O28" t="s">
        <v>51</v>
      </c>
      <c r="P28">
        <v>54.571428571428569</v>
      </c>
      <c r="Y28" t="s">
        <v>36</v>
      </c>
      <c r="Z28" t="s">
        <v>18</v>
      </c>
      <c r="AA28">
        <v>4</v>
      </c>
    </row>
    <row r="29" spans="1:27" x14ac:dyDescent="0.25">
      <c r="A29" t="s">
        <v>55</v>
      </c>
      <c r="B29">
        <v>4</v>
      </c>
      <c r="C29" t="s">
        <v>51</v>
      </c>
      <c r="D29" t="s">
        <v>206</v>
      </c>
      <c r="E29" t="s">
        <v>95</v>
      </c>
      <c r="F29" t="s">
        <v>96</v>
      </c>
      <c r="G29">
        <v>47</v>
      </c>
      <c r="H29" t="s">
        <v>97</v>
      </c>
      <c r="I29">
        <v>100</v>
      </c>
      <c r="L29" s="25">
        <v>1</v>
      </c>
      <c r="M29" s="10"/>
      <c r="O29">
        <v>1</v>
      </c>
      <c r="P29">
        <v>48</v>
      </c>
      <c r="Y29" t="s">
        <v>39</v>
      </c>
      <c r="Z29" t="s">
        <v>18</v>
      </c>
      <c r="AA29">
        <v>4</v>
      </c>
    </row>
    <row r="30" spans="1:27" x14ac:dyDescent="0.25">
      <c r="A30" t="s">
        <v>58</v>
      </c>
      <c r="B30">
        <v>5</v>
      </c>
      <c r="C30" t="s">
        <v>51</v>
      </c>
      <c r="D30" t="s">
        <v>224</v>
      </c>
      <c r="E30" t="s">
        <v>95</v>
      </c>
      <c r="F30" t="s">
        <v>96</v>
      </c>
      <c r="G30">
        <v>45</v>
      </c>
      <c r="H30" t="s">
        <v>97</v>
      </c>
      <c r="I30">
        <v>50</v>
      </c>
      <c r="L30" s="25">
        <v>2</v>
      </c>
      <c r="M30" s="10">
        <v>54.25</v>
      </c>
      <c r="O30">
        <v>2</v>
      </c>
      <c r="P30">
        <v>54.25</v>
      </c>
      <c r="Y30" t="s">
        <v>42</v>
      </c>
      <c r="Z30" t="s">
        <v>18</v>
      </c>
      <c r="AA30">
        <v>4</v>
      </c>
    </row>
    <row r="31" spans="1:27" x14ac:dyDescent="0.25">
      <c r="A31" t="s">
        <v>64</v>
      </c>
      <c r="B31">
        <v>5</v>
      </c>
      <c r="C31" t="s">
        <v>51</v>
      </c>
      <c r="D31" t="s">
        <v>237</v>
      </c>
      <c r="E31" t="s">
        <v>95</v>
      </c>
      <c r="F31" t="s">
        <v>96</v>
      </c>
      <c r="G31">
        <v>57</v>
      </c>
      <c r="H31" t="s">
        <v>97</v>
      </c>
      <c r="I31">
        <v>75</v>
      </c>
      <c r="L31" s="25">
        <v>3</v>
      </c>
      <c r="M31" s="10">
        <v>58.5</v>
      </c>
      <c r="O31">
        <v>3</v>
      </c>
      <c r="P31">
        <v>58.5</v>
      </c>
      <c r="Y31" t="s">
        <v>27</v>
      </c>
      <c r="Z31" t="s">
        <v>18</v>
      </c>
      <c r="AA31">
        <v>5</v>
      </c>
    </row>
    <row r="32" spans="1:27" x14ac:dyDescent="0.25">
      <c r="A32" t="s">
        <v>64</v>
      </c>
      <c r="B32">
        <v>5</v>
      </c>
      <c r="C32" t="s">
        <v>51</v>
      </c>
      <c r="D32" t="s">
        <v>239</v>
      </c>
      <c r="E32" t="s">
        <v>95</v>
      </c>
      <c r="F32" t="s">
        <v>96</v>
      </c>
      <c r="G32">
        <v>30</v>
      </c>
      <c r="H32" t="s">
        <v>114</v>
      </c>
      <c r="I32">
        <v>25</v>
      </c>
      <c r="L32" s="25">
        <v>4</v>
      </c>
      <c r="M32" s="10">
        <v>54.25</v>
      </c>
      <c r="O32">
        <v>4</v>
      </c>
      <c r="P32">
        <v>56.333333333333336</v>
      </c>
      <c r="Y32" t="s">
        <v>37</v>
      </c>
      <c r="Z32" t="s">
        <v>18</v>
      </c>
      <c r="AA32">
        <v>5</v>
      </c>
    </row>
    <row r="33" spans="1:27" x14ac:dyDescent="0.25">
      <c r="A33" t="s">
        <v>77</v>
      </c>
      <c r="B33">
        <v>5</v>
      </c>
      <c r="C33" t="s">
        <v>51</v>
      </c>
      <c r="D33" t="s">
        <v>273</v>
      </c>
      <c r="E33" t="s">
        <v>95</v>
      </c>
      <c r="F33" t="s">
        <v>96</v>
      </c>
      <c r="G33">
        <v>81</v>
      </c>
      <c r="H33" t="s">
        <v>97</v>
      </c>
      <c r="I33">
        <v>75</v>
      </c>
      <c r="L33" s="25">
        <v>5</v>
      </c>
      <c r="M33" s="10">
        <v>53.25</v>
      </c>
      <c r="O33">
        <v>5</v>
      </c>
      <c r="P33">
        <v>53.25</v>
      </c>
      <c r="Y33" t="s">
        <v>380</v>
      </c>
      <c r="Z33" t="s">
        <v>18</v>
      </c>
      <c r="AA33">
        <v>5</v>
      </c>
    </row>
    <row r="34" spans="1:27" x14ac:dyDescent="0.25">
      <c r="L34" s="24" t="s">
        <v>18</v>
      </c>
      <c r="M34" s="10">
        <v>58.8</v>
      </c>
      <c r="O34" t="s">
        <v>18</v>
      </c>
      <c r="P34">
        <v>58.8</v>
      </c>
    </row>
    <row r="35" spans="1:27" x14ac:dyDescent="0.25">
      <c r="L35" s="25">
        <v>1</v>
      </c>
      <c r="M35" s="10">
        <v>67.5</v>
      </c>
      <c r="O35">
        <v>1</v>
      </c>
      <c r="P35">
        <v>67.5</v>
      </c>
    </row>
    <row r="36" spans="1:27" x14ac:dyDescent="0.25">
      <c r="L36" s="25">
        <v>2</v>
      </c>
      <c r="M36" s="10">
        <v>61.75</v>
      </c>
      <c r="O36">
        <v>2</v>
      </c>
      <c r="P36">
        <v>61.75</v>
      </c>
    </row>
    <row r="37" spans="1:27" x14ac:dyDescent="0.25">
      <c r="A37" t="s">
        <v>279</v>
      </c>
      <c r="E37" s="1"/>
      <c r="F37" s="1"/>
      <c r="L37" s="25">
        <v>3</v>
      </c>
      <c r="M37" s="10">
        <v>49.666666666666664</v>
      </c>
      <c r="O37">
        <v>3</v>
      </c>
      <c r="P37">
        <v>49.666666666666664</v>
      </c>
    </row>
    <row r="38" spans="1:27" x14ac:dyDescent="0.25">
      <c r="A38" t="s">
        <v>281</v>
      </c>
      <c r="B38" t="s">
        <v>91</v>
      </c>
      <c r="L38" s="25">
        <v>4</v>
      </c>
      <c r="M38" s="10">
        <v>56.25</v>
      </c>
      <c r="O38">
        <v>4</v>
      </c>
      <c r="P38">
        <v>56.25</v>
      </c>
    </row>
    <row r="39" spans="1:27" x14ac:dyDescent="0.25">
      <c r="A39" t="s">
        <v>319</v>
      </c>
      <c r="B39" s="7">
        <v>67.5</v>
      </c>
      <c r="L39" s="25">
        <v>5</v>
      </c>
      <c r="M39" s="10">
        <v>63</v>
      </c>
      <c r="O39">
        <v>5</v>
      </c>
      <c r="P39">
        <v>63</v>
      </c>
    </row>
    <row r="40" spans="1:27" x14ac:dyDescent="0.25">
      <c r="A40" t="s">
        <v>320</v>
      </c>
      <c r="B40" s="7">
        <v>61.75</v>
      </c>
      <c r="L40" s="24" t="s">
        <v>384</v>
      </c>
      <c r="M40" s="10">
        <v>56.758620689655174</v>
      </c>
    </row>
    <row r="41" spans="1:27" x14ac:dyDescent="0.25">
      <c r="A41" t="s">
        <v>321</v>
      </c>
      <c r="B41" s="7">
        <v>49.666666666666664</v>
      </c>
    </row>
    <row r="42" spans="1:27" x14ac:dyDescent="0.25">
      <c r="A42" t="s">
        <v>322</v>
      </c>
      <c r="B42" s="7">
        <v>56.25</v>
      </c>
    </row>
    <row r="43" spans="1:27" x14ac:dyDescent="0.25">
      <c r="A43" t="s">
        <v>323</v>
      </c>
      <c r="B43" s="7">
        <v>63</v>
      </c>
    </row>
    <row r="44" spans="1:27" x14ac:dyDescent="0.25">
      <c r="A44" t="s">
        <v>313</v>
      </c>
      <c r="B44" s="7">
        <v>58.8</v>
      </c>
    </row>
    <row r="45" spans="1:27" x14ac:dyDescent="0.25">
      <c r="B45" s="7"/>
    </row>
    <row r="46" spans="1:27" x14ac:dyDescent="0.25">
      <c r="A46" t="s">
        <v>280</v>
      </c>
      <c r="B46" s="7"/>
    </row>
    <row r="47" spans="1:27" x14ac:dyDescent="0.25">
      <c r="A47" t="s">
        <v>319</v>
      </c>
      <c r="B47" s="7">
        <v>48</v>
      </c>
    </row>
    <row r="48" spans="1:27" x14ac:dyDescent="0.25">
      <c r="A48" t="s">
        <v>320</v>
      </c>
      <c r="B48" s="7">
        <v>54.25</v>
      </c>
    </row>
    <row r="49" spans="1:2" x14ac:dyDescent="0.25">
      <c r="A49" t="s">
        <v>321</v>
      </c>
      <c r="B49" s="7">
        <v>58.5</v>
      </c>
    </row>
    <row r="50" spans="1:2" x14ac:dyDescent="0.25">
      <c r="A50" t="s">
        <v>322</v>
      </c>
      <c r="B50" s="7">
        <v>56.333333333333336</v>
      </c>
    </row>
    <row r="51" spans="1:2" x14ac:dyDescent="0.25">
      <c r="A51" t="s">
        <v>323</v>
      </c>
      <c r="B51" s="7">
        <v>53.25</v>
      </c>
    </row>
    <row r="52" spans="1:2" x14ac:dyDescent="0.25">
      <c r="A52" t="s">
        <v>313</v>
      </c>
      <c r="B52" s="7">
        <v>54.53846153846154</v>
      </c>
    </row>
  </sheetData>
  <sortState ref="Y4:AA33">
    <sortCondition ref="Z4:Z3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topLeftCell="A79" workbookViewId="0">
      <selection activeCell="A97" sqref="A97:E104"/>
    </sheetView>
  </sheetViews>
  <sheetFormatPr defaultRowHeight="15" x14ac:dyDescent="0.25"/>
  <cols>
    <col min="7" max="7" width="13.140625" bestFit="1" customWidth="1"/>
    <col min="8" max="8" width="22.7109375" bestFit="1" customWidth="1"/>
    <col min="14" max="14" width="13.140625" bestFit="1" customWidth="1"/>
    <col min="15" max="15" width="25.140625" bestFit="1" customWidth="1"/>
    <col min="16" max="16" width="17.7109375" bestFit="1" customWidth="1"/>
  </cols>
  <sheetData>
    <row r="1" spans="1:19" s="1" customFormat="1" x14ac:dyDescent="0.25">
      <c r="A1" s="1" t="s">
        <v>0</v>
      </c>
      <c r="B1" s="1" t="s">
        <v>281</v>
      </c>
      <c r="C1" s="1" t="s">
        <v>355</v>
      </c>
      <c r="D1" s="1" t="s">
        <v>354</v>
      </c>
      <c r="N1" t="s">
        <v>0</v>
      </c>
      <c r="O1" t="s">
        <v>381</v>
      </c>
      <c r="P1" t="s">
        <v>6</v>
      </c>
      <c r="Q1" t="s">
        <v>372</v>
      </c>
      <c r="R1" t="s">
        <v>371</v>
      </c>
      <c r="S1" t="s">
        <v>389</v>
      </c>
    </row>
    <row r="2" spans="1:19" x14ac:dyDescent="0.25">
      <c r="A2" s="15" t="s">
        <v>14</v>
      </c>
      <c r="B2">
        <v>2</v>
      </c>
      <c r="C2" s="15" t="s">
        <v>334</v>
      </c>
      <c r="D2">
        <v>2</v>
      </c>
      <c r="N2" t="s">
        <v>14</v>
      </c>
      <c r="O2" s="10">
        <v>2</v>
      </c>
      <c r="P2" t="s">
        <v>18</v>
      </c>
      <c r="Q2">
        <v>2</v>
      </c>
      <c r="R2">
        <v>3</v>
      </c>
      <c r="S2" s="5">
        <v>0.33333333333333337</v>
      </c>
    </row>
    <row r="3" spans="1:19" x14ac:dyDescent="0.25">
      <c r="A3" s="15" t="s">
        <v>14</v>
      </c>
      <c r="B3">
        <v>2</v>
      </c>
      <c r="C3" s="15" t="s">
        <v>341</v>
      </c>
      <c r="D3">
        <v>1</v>
      </c>
      <c r="N3" t="s">
        <v>24</v>
      </c>
      <c r="O3" s="10">
        <v>1</v>
      </c>
      <c r="P3" t="s">
        <v>18</v>
      </c>
      <c r="Q3">
        <v>1</v>
      </c>
      <c r="R3">
        <v>4</v>
      </c>
      <c r="S3" s="5">
        <v>0.75</v>
      </c>
    </row>
    <row r="4" spans="1:19" x14ac:dyDescent="0.25">
      <c r="A4" s="15" t="s">
        <v>24</v>
      </c>
      <c r="B4">
        <v>1</v>
      </c>
      <c r="C4" s="15" t="s">
        <v>353</v>
      </c>
      <c r="D4">
        <v>5</v>
      </c>
      <c r="N4" t="s">
        <v>26</v>
      </c>
      <c r="O4" s="10">
        <v>4</v>
      </c>
      <c r="P4" t="s">
        <v>18</v>
      </c>
      <c r="Q4">
        <v>2</v>
      </c>
      <c r="R4">
        <v>3</v>
      </c>
      <c r="S4" s="5">
        <v>0.33333333333333337</v>
      </c>
    </row>
    <row r="5" spans="1:19" x14ac:dyDescent="0.25">
      <c r="A5" s="15" t="s">
        <v>24</v>
      </c>
      <c r="B5">
        <v>1</v>
      </c>
      <c r="C5" s="15" t="s">
        <v>352</v>
      </c>
      <c r="D5">
        <v>1</v>
      </c>
      <c r="N5" t="s">
        <v>27</v>
      </c>
      <c r="O5" s="10">
        <v>5</v>
      </c>
      <c r="P5" t="s">
        <v>18</v>
      </c>
      <c r="Q5">
        <v>3</v>
      </c>
      <c r="R5">
        <v>3</v>
      </c>
      <c r="S5" s="5">
        <v>0</v>
      </c>
    </row>
    <row r="6" spans="1:19" x14ac:dyDescent="0.25">
      <c r="A6" s="15" t="s">
        <v>26</v>
      </c>
      <c r="B6">
        <v>4</v>
      </c>
      <c r="C6" s="15" t="s">
        <v>334</v>
      </c>
      <c r="D6">
        <v>2</v>
      </c>
      <c r="N6" t="s">
        <v>31</v>
      </c>
      <c r="O6" s="10">
        <v>2</v>
      </c>
      <c r="P6" t="s">
        <v>18</v>
      </c>
      <c r="Q6">
        <v>2</v>
      </c>
      <c r="R6">
        <v>3</v>
      </c>
      <c r="S6" s="5">
        <v>0.33333333333333337</v>
      </c>
    </row>
    <row r="7" spans="1:19" x14ac:dyDescent="0.25">
      <c r="A7" s="15" t="s">
        <v>31</v>
      </c>
      <c r="B7">
        <v>2</v>
      </c>
      <c r="C7" s="15" t="s">
        <v>351</v>
      </c>
      <c r="D7">
        <v>1</v>
      </c>
      <c r="N7" t="s">
        <v>34</v>
      </c>
      <c r="O7" s="10">
        <v>1</v>
      </c>
      <c r="P7" t="s">
        <v>18</v>
      </c>
      <c r="Q7">
        <v>2</v>
      </c>
      <c r="R7">
        <v>3</v>
      </c>
      <c r="S7" s="5">
        <v>0.33333333333333337</v>
      </c>
    </row>
    <row r="8" spans="1:19" x14ac:dyDescent="0.25">
      <c r="A8" s="15" t="s">
        <v>31</v>
      </c>
      <c r="B8">
        <v>2</v>
      </c>
      <c r="C8" s="15" t="s">
        <v>341</v>
      </c>
      <c r="D8">
        <v>1</v>
      </c>
      <c r="N8" t="s">
        <v>35</v>
      </c>
      <c r="O8" s="10">
        <v>3</v>
      </c>
      <c r="P8" t="s">
        <v>18</v>
      </c>
      <c r="Q8">
        <v>1</v>
      </c>
      <c r="R8">
        <v>3</v>
      </c>
      <c r="S8" s="5">
        <v>0.66666666666666674</v>
      </c>
    </row>
    <row r="9" spans="1:19" x14ac:dyDescent="0.25">
      <c r="A9" s="15" t="s">
        <v>34</v>
      </c>
      <c r="B9">
        <v>1</v>
      </c>
      <c r="C9" s="15" t="s">
        <v>350</v>
      </c>
      <c r="D9">
        <v>3</v>
      </c>
      <c r="N9" t="s">
        <v>36</v>
      </c>
      <c r="O9" s="10">
        <v>4</v>
      </c>
      <c r="P9" t="s">
        <v>18</v>
      </c>
      <c r="Q9">
        <v>3</v>
      </c>
      <c r="R9">
        <v>3</v>
      </c>
      <c r="S9" s="5">
        <v>0</v>
      </c>
    </row>
    <row r="10" spans="1:19" x14ac:dyDescent="0.25">
      <c r="A10" s="15" t="s">
        <v>35</v>
      </c>
      <c r="B10">
        <v>3</v>
      </c>
      <c r="C10" s="15" t="s">
        <v>336</v>
      </c>
      <c r="D10">
        <v>2</v>
      </c>
      <c r="N10" t="s">
        <v>37</v>
      </c>
      <c r="O10" s="10">
        <v>5</v>
      </c>
      <c r="P10" t="s">
        <v>18</v>
      </c>
      <c r="Q10">
        <v>3</v>
      </c>
      <c r="R10">
        <v>3</v>
      </c>
      <c r="S10" s="5">
        <v>0</v>
      </c>
    </row>
    <row r="11" spans="1:19" x14ac:dyDescent="0.25">
      <c r="A11" s="15" t="s">
        <v>36</v>
      </c>
      <c r="B11">
        <v>4</v>
      </c>
      <c r="C11" s="15" t="s">
        <v>349</v>
      </c>
      <c r="D11">
        <v>4</v>
      </c>
      <c r="N11" t="s">
        <v>39</v>
      </c>
      <c r="O11" s="10">
        <v>4</v>
      </c>
      <c r="P11" t="s">
        <v>18</v>
      </c>
      <c r="Q11">
        <v>2</v>
      </c>
      <c r="R11">
        <v>3</v>
      </c>
      <c r="S11" s="5">
        <v>0.33333333333333337</v>
      </c>
    </row>
    <row r="12" spans="1:19" x14ac:dyDescent="0.25">
      <c r="A12" s="15" t="s">
        <v>37</v>
      </c>
      <c r="B12">
        <v>5</v>
      </c>
      <c r="C12" s="15" t="s">
        <v>336</v>
      </c>
      <c r="D12">
        <v>2</v>
      </c>
      <c r="N12" t="s">
        <v>40</v>
      </c>
      <c r="O12" s="10">
        <v>3</v>
      </c>
      <c r="P12" t="s">
        <v>18</v>
      </c>
      <c r="Q12">
        <v>3</v>
      </c>
      <c r="R12">
        <v>3</v>
      </c>
      <c r="S12" s="5">
        <v>0</v>
      </c>
    </row>
    <row r="13" spans="1:19" x14ac:dyDescent="0.25">
      <c r="A13" s="15" t="s">
        <v>37</v>
      </c>
      <c r="B13">
        <v>5</v>
      </c>
      <c r="C13" s="15" t="s">
        <v>343</v>
      </c>
      <c r="D13">
        <v>2</v>
      </c>
      <c r="N13" t="s">
        <v>42</v>
      </c>
      <c r="O13" s="10">
        <v>2</v>
      </c>
      <c r="P13" t="s">
        <v>18</v>
      </c>
      <c r="Q13">
        <v>3</v>
      </c>
      <c r="R13">
        <v>3</v>
      </c>
      <c r="S13" s="5">
        <v>0</v>
      </c>
    </row>
    <row r="14" spans="1:19" x14ac:dyDescent="0.25">
      <c r="A14" s="15" t="s">
        <v>39</v>
      </c>
      <c r="B14">
        <v>4</v>
      </c>
      <c r="C14" s="15" t="s">
        <v>348</v>
      </c>
      <c r="D14">
        <v>6</v>
      </c>
      <c r="N14" t="s">
        <v>380</v>
      </c>
      <c r="O14" s="10">
        <v>5</v>
      </c>
      <c r="P14" t="s">
        <v>18</v>
      </c>
      <c r="Q14">
        <v>3</v>
      </c>
      <c r="R14">
        <v>3</v>
      </c>
      <c r="S14" s="5">
        <v>0</v>
      </c>
    </row>
    <row r="15" spans="1:19" x14ac:dyDescent="0.25">
      <c r="A15" s="15" t="s">
        <v>40</v>
      </c>
      <c r="B15">
        <v>3</v>
      </c>
      <c r="C15" s="15" t="s">
        <v>347</v>
      </c>
      <c r="D15">
        <v>3</v>
      </c>
      <c r="N15" t="s">
        <v>44</v>
      </c>
      <c r="O15" s="10">
        <v>1</v>
      </c>
      <c r="P15" t="s">
        <v>18</v>
      </c>
      <c r="Q15">
        <v>1</v>
      </c>
      <c r="R15">
        <v>3</v>
      </c>
      <c r="S15" s="5">
        <v>0.66666666666666674</v>
      </c>
    </row>
    <row r="16" spans="1:19" x14ac:dyDescent="0.25">
      <c r="A16" s="15" t="s">
        <v>40</v>
      </c>
      <c r="B16">
        <v>3</v>
      </c>
      <c r="C16" s="15" t="s">
        <v>341</v>
      </c>
      <c r="D16">
        <v>1</v>
      </c>
      <c r="N16" t="s">
        <v>45</v>
      </c>
      <c r="O16" s="10">
        <v>3</v>
      </c>
      <c r="P16" t="s">
        <v>18</v>
      </c>
      <c r="Q16">
        <v>2</v>
      </c>
      <c r="R16">
        <v>3</v>
      </c>
      <c r="S16" s="5">
        <v>0.33333333333333337</v>
      </c>
    </row>
    <row r="17" spans="1:19" x14ac:dyDescent="0.25">
      <c r="A17" s="15" t="s">
        <v>42</v>
      </c>
      <c r="B17">
        <v>3</v>
      </c>
      <c r="C17" s="15" t="s">
        <v>336</v>
      </c>
      <c r="D17">
        <v>2</v>
      </c>
      <c r="N17" t="s">
        <v>46</v>
      </c>
      <c r="O17" s="10">
        <v>3</v>
      </c>
      <c r="P17" t="s">
        <v>51</v>
      </c>
      <c r="Q17">
        <v>1</v>
      </c>
      <c r="R17">
        <v>3</v>
      </c>
      <c r="S17" s="5">
        <v>0.66666666666666674</v>
      </c>
    </row>
    <row r="18" spans="1:19" x14ac:dyDescent="0.25">
      <c r="A18" s="15" t="s">
        <v>42</v>
      </c>
      <c r="B18">
        <v>3</v>
      </c>
      <c r="C18" s="15" t="s">
        <v>346</v>
      </c>
      <c r="D18">
        <v>2</v>
      </c>
      <c r="N18" t="s">
        <v>53</v>
      </c>
      <c r="O18" s="10">
        <v>1</v>
      </c>
      <c r="P18" t="s">
        <v>51</v>
      </c>
      <c r="Q18">
        <v>3</v>
      </c>
      <c r="R18">
        <v>3</v>
      </c>
      <c r="S18" s="5">
        <v>0</v>
      </c>
    </row>
    <row r="19" spans="1:19" x14ac:dyDescent="0.25">
      <c r="A19" s="15" t="s">
        <v>44</v>
      </c>
      <c r="B19">
        <v>1</v>
      </c>
      <c r="C19" s="15" t="s">
        <v>345</v>
      </c>
      <c r="D19">
        <v>6</v>
      </c>
      <c r="N19" t="s">
        <v>55</v>
      </c>
      <c r="O19" s="10">
        <v>4</v>
      </c>
      <c r="P19" t="s">
        <v>51</v>
      </c>
      <c r="Q19">
        <v>2</v>
      </c>
      <c r="R19">
        <v>3</v>
      </c>
      <c r="S19" s="5">
        <v>0.33333333333333337</v>
      </c>
    </row>
    <row r="20" spans="1:19" x14ac:dyDescent="0.25">
      <c r="A20" s="15" t="s">
        <v>44</v>
      </c>
      <c r="B20">
        <v>1</v>
      </c>
      <c r="C20" s="15" t="s">
        <v>344</v>
      </c>
      <c r="D20">
        <v>3</v>
      </c>
      <c r="N20" t="s">
        <v>57</v>
      </c>
      <c r="O20" s="10">
        <v>2</v>
      </c>
      <c r="P20" t="s">
        <v>51</v>
      </c>
      <c r="Q20">
        <v>2</v>
      </c>
      <c r="R20">
        <v>3</v>
      </c>
      <c r="S20" s="5">
        <v>0.33333333333333337</v>
      </c>
    </row>
    <row r="21" spans="1:19" x14ac:dyDescent="0.25">
      <c r="A21" s="15" t="s">
        <v>45</v>
      </c>
      <c r="B21">
        <v>3</v>
      </c>
      <c r="C21" s="15" t="s">
        <v>336</v>
      </c>
      <c r="D21">
        <v>2</v>
      </c>
      <c r="N21" t="s">
        <v>58</v>
      </c>
      <c r="O21" s="10">
        <v>5</v>
      </c>
      <c r="P21" t="s">
        <v>51</v>
      </c>
      <c r="Q21">
        <v>1</v>
      </c>
      <c r="R21">
        <v>2</v>
      </c>
      <c r="S21" s="5">
        <v>0.5</v>
      </c>
    </row>
    <row r="22" spans="1:19" x14ac:dyDescent="0.25">
      <c r="A22" s="15" t="s">
        <v>45</v>
      </c>
      <c r="B22">
        <v>3</v>
      </c>
      <c r="C22" s="15" t="s">
        <v>343</v>
      </c>
      <c r="D22">
        <v>2</v>
      </c>
      <c r="N22" t="s">
        <v>59</v>
      </c>
      <c r="O22" s="10">
        <v>3</v>
      </c>
      <c r="P22" t="s">
        <v>51</v>
      </c>
      <c r="Q22">
        <v>2</v>
      </c>
      <c r="R22">
        <v>3</v>
      </c>
      <c r="S22" s="5">
        <v>0.33333333333333337</v>
      </c>
    </row>
    <row r="23" spans="1:19" x14ac:dyDescent="0.25">
      <c r="A23" s="15" t="s">
        <v>46</v>
      </c>
      <c r="B23">
        <v>3</v>
      </c>
      <c r="C23" s="15" t="s">
        <v>339</v>
      </c>
      <c r="D23">
        <v>1</v>
      </c>
      <c r="N23" t="s">
        <v>64</v>
      </c>
      <c r="O23" s="10">
        <v>5</v>
      </c>
      <c r="P23" t="s">
        <v>51</v>
      </c>
      <c r="Q23">
        <v>1</v>
      </c>
      <c r="R23">
        <v>3</v>
      </c>
      <c r="S23" s="5">
        <v>0.66666666666666674</v>
      </c>
    </row>
    <row r="24" spans="1:19" x14ac:dyDescent="0.25">
      <c r="A24" s="15" t="s">
        <v>53</v>
      </c>
      <c r="B24">
        <v>1</v>
      </c>
      <c r="C24" s="15" t="s">
        <v>339</v>
      </c>
      <c r="D24">
        <v>1</v>
      </c>
      <c r="N24" t="s">
        <v>65</v>
      </c>
      <c r="O24" s="10">
        <v>1</v>
      </c>
      <c r="P24" t="s">
        <v>51</v>
      </c>
      <c r="Q24">
        <v>1</v>
      </c>
      <c r="R24">
        <v>3</v>
      </c>
      <c r="S24" s="5">
        <v>0.66666666666666674</v>
      </c>
    </row>
    <row r="25" spans="1:19" x14ac:dyDescent="0.25">
      <c r="A25" s="15" t="s">
        <v>53</v>
      </c>
      <c r="B25">
        <v>1</v>
      </c>
      <c r="C25" s="15" t="s">
        <v>342</v>
      </c>
      <c r="D25">
        <v>1</v>
      </c>
      <c r="N25" t="s">
        <v>66</v>
      </c>
      <c r="O25" s="10">
        <v>4</v>
      </c>
      <c r="P25" t="s">
        <v>51</v>
      </c>
      <c r="Q25">
        <v>1</v>
      </c>
      <c r="R25">
        <v>3</v>
      </c>
      <c r="S25" s="5">
        <v>0.66666666666666674</v>
      </c>
    </row>
    <row r="26" spans="1:19" x14ac:dyDescent="0.25">
      <c r="A26" s="15" t="s">
        <v>55</v>
      </c>
      <c r="B26">
        <v>4</v>
      </c>
      <c r="C26" s="15" t="s">
        <v>332</v>
      </c>
      <c r="D26">
        <v>1</v>
      </c>
      <c r="N26" t="s">
        <v>69</v>
      </c>
      <c r="O26" s="10">
        <v>2</v>
      </c>
      <c r="P26" t="s">
        <v>51</v>
      </c>
      <c r="Q26">
        <v>1</v>
      </c>
      <c r="R26">
        <v>3</v>
      </c>
      <c r="S26" s="5">
        <v>0.66666666666666674</v>
      </c>
    </row>
    <row r="27" spans="1:19" x14ac:dyDescent="0.25">
      <c r="A27" s="15" t="s">
        <v>55</v>
      </c>
      <c r="B27">
        <v>4</v>
      </c>
      <c r="C27" s="15" t="s">
        <v>342</v>
      </c>
      <c r="D27">
        <v>1</v>
      </c>
      <c r="N27" t="s">
        <v>71</v>
      </c>
      <c r="O27" s="10">
        <v>3</v>
      </c>
      <c r="P27" t="s">
        <v>51</v>
      </c>
      <c r="Q27">
        <v>2</v>
      </c>
      <c r="R27">
        <v>3</v>
      </c>
      <c r="S27" s="5">
        <v>0.33333333333333337</v>
      </c>
    </row>
    <row r="28" spans="1:19" x14ac:dyDescent="0.25">
      <c r="A28" s="15" t="s">
        <v>57</v>
      </c>
      <c r="B28">
        <v>2</v>
      </c>
      <c r="C28" s="15" t="s">
        <v>334</v>
      </c>
      <c r="D28">
        <v>2</v>
      </c>
      <c r="N28" t="s">
        <v>73</v>
      </c>
      <c r="O28" s="10">
        <v>2</v>
      </c>
      <c r="P28" t="s">
        <v>51</v>
      </c>
      <c r="Q28">
        <v>1</v>
      </c>
      <c r="R28">
        <v>2</v>
      </c>
      <c r="S28" s="5">
        <v>0.5</v>
      </c>
    </row>
    <row r="29" spans="1:19" x14ac:dyDescent="0.25">
      <c r="A29" s="15" t="s">
        <v>57</v>
      </c>
      <c r="B29">
        <v>2</v>
      </c>
      <c r="C29" s="15" t="s">
        <v>341</v>
      </c>
      <c r="D29">
        <v>1</v>
      </c>
      <c r="N29" t="s">
        <v>75</v>
      </c>
      <c r="O29" s="10">
        <v>1</v>
      </c>
      <c r="P29" t="s">
        <v>51</v>
      </c>
      <c r="Q29">
        <v>1</v>
      </c>
      <c r="R29">
        <v>3</v>
      </c>
      <c r="S29" s="5">
        <v>0.66666666666666674</v>
      </c>
    </row>
    <row r="30" spans="1:19" x14ac:dyDescent="0.25">
      <c r="A30" s="15" t="s">
        <v>58</v>
      </c>
      <c r="B30">
        <v>5</v>
      </c>
      <c r="C30" s="15" t="s">
        <v>340</v>
      </c>
      <c r="D30">
        <v>2</v>
      </c>
      <c r="N30" t="s">
        <v>76</v>
      </c>
      <c r="O30" s="10">
        <v>4</v>
      </c>
      <c r="P30" t="s">
        <v>51</v>
      </c>
      <c r="Q30">
        <v>2</v>
      </c>
      <c r="R30">
        <v>3</v>
      </c>
      <c r="S30" s="5">
        <v>0.33333333333333337</v>
      </c>
    </row>
    <row r="31" spans="1:19" x14ac:dyDescent="0.25">
      <c r="A31" s="15" t="s">
        <v>58</v>
      </c>
      <c r="B31">
        <v>5</v>
      </c>
      <c r="C31" s="15" t="s">
        <v>339</v>
      </c>
      <c r="D31">
        <v>1</v>
      </c>
      <c r="N31" t="s">
        <v>77</v>
      </c>
      <c r="O31" s="10">
        <v>5</v>
      </c>
      <c r="P31" t="s">
        <v>51</v>
      </c>
      <c r="Q31">
        <v>2</v>
      </c>
      <c r="R31">
        <v>3</v>
      </c>
      <c r="S31" s="5">
        <v>0.33333333333333337</v>
      </c>
    </row>
    <row r="32" spans="1:19" x14ac:dyDescent="0.25">
      <c r="A32" s="15" t="s">
        <v>59</v>
      </c>
      <c r="B32">
        <v>3</v>
      </c>
      <c r="C32" s="15" t="s">
        <v>333</v>
      </c>
      <c r="D32">
        <v>1</v>
      </c>
    </row>
    <row r="33" spans="1:15" x14ac:dyDescent="0.25">
      <c r="A33" s="15" t="s">
        <v>59</v>
      </c>
      <c r="B33">
        <v>3</v>
      </c>
      <c r="C33" s="15" t="s">
        <v>338</v>
      </c>
      <c r="D33">
        <v>5</v>
      </c>
      <c r="N33" s="23" t="s">
        <v>383</v>
      </c>
      <c r="O33" t="s">
        <v>390</v>
      </c>
    </row>
    <row r="34" spans="1:15" x14ac:dyDescent="0.25">
      <c r="A34" s="15" t="s">
        <v>64</v>
      </c>
      <c r="B34">
        <v>5</v>
      </c>
      <c r="C34" s="15" t="s">
        <v>335</v>
      </c>
      <c r="D34">
        <v>4</v>
      </c>
      <c r="N34" s="24" t="s">
        <v>51</v>
      </c>
      <c r="O34" s="10">
        <v>0.46666666666666673</v>
      </c>
    </row>
    <row r="35" spans="1:15" x14ac:dyDescent="0.25">
      <c r="A35" s="15" t="s">
        <v>65</v>
      </c>
      <c r="B35">
        <v>1</v>
      </c>
      <c r="C35" s="15" t="s">
        <v>337</v>
      </c>
      <c r="D35">
        <v>4</v>
      </c>
      <c r="N35" s="25">
        <v>1</v>
      </c>
      <c r="O35" s="10">
        <v>0.44444444444444448</v>
      </c>
    </row>
    <row r="36" spans="1:15" x14ac:dyDescent="0.25">
      <c r="A36" s="15" t="s">
        <v>66</v>
      </c>
      <c r="B36">
        <v>4</v>
      </c>
      <c r="C36" s="15" t="s">
        <v>336</v>
      </c>
      <c r="D36">
        <v>2</v>
      </c>
      <c r="N36" s="25">
        <v>2</v>
      </c>
      <c r="O36" s="10">
        <v>0.5</v>
      </c>
    </row>
    <row r="37" spans="1:15" x14ac:dyDescent="0.25">
      <c r="A37" s="15" t="s">
        <v>69</v>
      </c>
      <c r="B37">
        <v>2</v>
      </c>
      <c r="C37" s="15" t="s">
        <v>333</v>
      </c>
      <c r="D37">
        <v>1</v>
      </c>
      <c r="N37" s="25">
        <v>3</v>
      </c>
      <c r="O37" s="10">
        <v>0.44444444444444448</v>
      </c>
    </row>
    <row r="38" spans="1:15" x14ac:dyDescent="0.25">
      <c r="A38" s="15" t="s">
        <v>69</v>
      </c>
      <c r="B38">
        <v>2</v>
      </c>
      <c r="C38" s="15" t="s">
        <v>335</v>
      </c>
      <c r="D38">
        <v>4</v>
      </c>
      <c r="N38" s="25">
        <v>4</v>
      </c>
      <c r="O38" s="10">
        <v>0.44444444444444448</v>
      </c>
    </row>
    <row r="39" spans="1:15" x14ac:dyDescent="0.25">
      <c r="A39" s="15" t="s">
        <v>71</v>
      </c>
      <c r="B39">
        <v>3</v>
      </c>
      <c r="C39" s="15" t="s">
        <v>331</v>
      </c>
      <c r="D39">
        <v>2</v>
      </c>
      <c r="N39" s="25">
        <v>5</v>
      </c>
      <c r="O39" s="10">
        <v>0.5</v>
      </c>
    </row>
    <row r="40" spans="1:15" x14ac:dyDescent="0.25">
      <c r="A40" s="15" t="s">
        <v>73</v>
      </c>
      <c r="B40">
        <v>2</v>
      </c>
      <c r="C40" s="15" t="s">
        <v>334</v>
      </c>
      <c r="D40">
        <v>2</v>
      </c>
      <c r="N40" s="24" t="s">
        <v>18</v>
      </c>
      <c r="O40" s="10">
        <v>0.27222222222222225</v>
      </c>
    </row>
    <row r="41" spans="1:15" x14ac:dyDescent="0.25">
      <c r="A41" s="15" t="s">
        <v>75</v>
      </c>
      <c r="B41">
        <v>1</v>
      </c>
      <c r="C41" s="15" t="s">
        <v>333</v>
      </c>
      <c r="D41">
        <v>1</v>
      </c>
      <c r="N41" s="25">
        <v>1</v>
      </c>
      <c r="O41" s="10">
        <v>0.58333333333333337</v>
      </c>
    </row>
    <row r="42" spans="1:15" x14ac:dyDescent="0.25">
      <c r="A42" s="15" t="s">
        <v>75</v>
      </c>
      <c r="B42">
        <v>1</v>
      </c>
      <c r="C42" s="15" t="s">
        <v>331</v>
      </c>
      <c r="D42">
        <v>2</v>
      </c>
      <c r="N42" s="25">
        <v>2</v>
      </c>
      <c r="O42" s="10">
        <v>0.22222222222222224</v>
      </c>
    </row>
    <row r="43" spans="1:15" x14ac:dyDescent="0.25">
      <c r="A43" s="15" t="s">
        <v>76</v>
      </c>
      <c r="B43">
        <v>4</v>
      </c>
      <c r="C43" s="15" t="s">
        <v>332</v>
      </c>
      <c r="D43">
        <v>1</v>
      </c>
      <c r="N43" s="25">
        <v>3</v>
      </c>
      <c r="O43" s="10">
        <v>0.33333333333333331</v>
      </c>
    </row>
    <row r="44" spans="1:15" x14ac:dyDescent="0.25">
      <c r="A44" s="15" t="s">
        <v>76</v>
      </c>
      <c r="B44">
        <v>4</v>
      </c>
      <c r="C44" s="15" t="s">
        <v>331</v>
      </c>
      <c r="D44">
        <v>2</v>
      </c>
      <c r="N44" s="25">
        <v>4</v>
      </c>
      <c r="O44" s="10">
        <v>0.22222222222222224</v>
      </c>
    </row>
    <row r="45" spans="1:15" x14ac:dyDescent="0.25">
      <c r="A45" s="15" t="s">
        <v>77</v>
      </c>
      <c r="B45">
        <v>5</v>
      </c>
      <c r="C45" s="15" t="s">
        <v>331</v>
      </c>
      <c r="D45">
        <v>2</v>
      </c>
      <c r="N45" s="25">
        <v>5</v>
      </c>
      <c r="O45" s="10">
        <v>0</v>
      </c>
    </row>
    <row r="46" spans="1:15" x14ac:dyDescent="0.25">
      <c r="N46" s="24" t="s">
        <v>384</v>
      </c>
      <c r="O46" s="10">
        <v>0.36944444444444452</v>
      </c>
    </row>
    <row r="48" spans="1:15" x14ac:dyDescent="0.25">
      <c r="A48" s="1" t="s">
        <v>0</v>
      </c>
      <c r="B48" s="1" t="s">
        <v>278</v>
      </c>
      <c r="C48" s="1" t="s">
        <v>281</v>
      </c>
      <c r="D48" s="1" t="s">
        <v>330</v>
      </c>
      <c r="E48" s="1" t="s">
        <v>329</v>
      </c>
      <c r="H48" s="1"/>
      <c r="I48" s="1"/>
      <c r="K48" s="1"/>
      <c r="L48" s="1"/>
    </row>
    <row r="49" spans="1:8" x14ac:dyDescent="0.25">
      <c r="A49" t="s">
        <v>24</v>
      </c>
      <c r="B49" t="s">
        <v>18</v>
      </c>
      <c r="C49">
        <v>1</v>
      </c>
      <c r="D49">
        <v>2</v>
      </c>
      <c r="E49">
        <v>6</v>
      </c>
      <c r="G49" s="23" t="s">
        <v>383</v>
      </c>
      <c r="H49" t="s">
        <v>388</v>
      </c>
    </row>
    <row r="50" spans="1:8" x14ac:dyDescent="0.25">
      <c r="A50" t="s">
        <v>34</v>
      </c>
      <c r="B50" t="s">
        <v>18</v>
      </c>
      <c r="C50">
        <v>3</v>
      </c>
      <c r="D50">
        <v>1</v>
      </c>
      <c r="E50">
        <v>3</v>
      </c>
      <c r="G50" s="24" t="s">
        <v>51</v>
      </c>
      <c r="H50" s="10">
        <v>2.9333333333333331</v>
      </c>
    </row>
    <row r="51" spans="1:8" x14ac:dyDescent="0.25">
      <c r="A51" t="s">
        <v>44</v>
      </c>
      <c r="B51" t="s">
        <v>18</v>
      </c>
      <c r="C51">
        <v>1</v>
      </c>
      <c r="D51">
        <v>2</v>
      </c>
      <c r="E51">
        <v>9</v>
      </c>
      <c r="G51" s="25">
        <v>1</v>
      </c>
      <c r="H51" s="10">
        <v>3</v>
      </c>
    </row>
    <row r="52" spans="1:8" x14ac:dyDescent="0.25">
      <c r="A52" t="s">
        <v>14</v>
      </c>
      <c r="B52" t="s">
        <v>18</v>
      </c>
      <c r="C52">
        <v>2</v>
      </c>
      <c r="D52">
        <v>2</v>
      </c>
      <c r="E52">
        <v>3</v>
      </c>
      <c r="G52" s="25">
        <v>2</v>
      </c>
      <c r="H52" s="10">
        <v>3</v>
      </c>
    </row>
    <row r="53" spans="1:8" x14ac:dyDescent="0.25">
      <c r="A53" t="s">
        <v>31</v>
      </c>
      <c r="B53" t="s">
        <v>18</v>
      </c>
      <c r="C53">
        <v>2</v>
      </c>
      <c r="D53">
        <v>2</v>
      </c>
      <c r="E53">
        <v>2</v>
      </c>
      <c r="G53" s="25">
        <v>3</v>
      </c>
      <c r="H53" s="10">
        <v>3</v>
      </c>
    </row>
    <row r="54" spans="1:8" x14ac:dyDescent="0.25">
      <c r="A54" t="s">
        <v>42</v>
      </c>
      <c r="B54" t="s">
        <v>18</v>
      </c>
      <c r="C54">
        <v>4</v>
      </c>
      <c r="D54">
        <v>2</v>
      </c>
      <c r="E54">
        <v>4</v>
      </c>
      <c r="G54" s="25">
        <v>4</v>
      </c>
      <c r="H54" s="10">
        <v>2.75</v>
      </c>
    </row>
    <row r="55" spans="1:8" x14ac:dyDescent="0.25">
      <c r="A55" t="s">
        <v>35</v>
      </c>
      <c r="B55" t="s">
        <v>18</v>
      </c>
      <c r="C55">
        <v>2</v>
      </c>
      <c r="D55">
        <v>1</v>
      </c>
      <c r="E55">
        <v>2</v>
      </c>
      <c r="G55" s="25">
        <v>5</v>
      </c>
      <c r="H55" s="10">
        <v>3</v>
      </c>
    </row>
    <row r="56" spans="1:8" x14ac:dyDescent="0.25">
      <c r="A56" t="s">
        <v>40</v>
      </c>
      <c r="B56" t="s">
        <v>18</v>
      </c>
      <c r="C56">
        <v>3</v>
      </c>
      <c r="D56">
        <v>2</v>
      </c>
      <c r="E56">
        <v>4</v>
      </c>
      <c r="G56" s="24" t="s">
        <v>18</v>
      </c>
      <c r="H56" s="10">
        <v>4.0769230769230766</v>
      </c>
    </row>
    <row r="57" spans="1:8" x14ac:dyDescent="0.25">
      <c r="A57" t="s">
        <v>45</v>
      </c>
      <c r="B57" t="s">
        <v>18</v>
      </c>
      <c r="C57">
        <v>3</v>
      </c>
      <c r="D57">
        <v>2</v>
      </c>
      <c r="E57">
        <v>4</v>
      </c>
      <c r="G57" s="25">
        <v>1</v>
      </c>
      <c r="H57" s="10">
        <v>7.5</v>
      </c>
    </row>
    <row r="58" spans="1:8" x14ac:dyDescent="0.25">
      <c r="A58" t="s">
        <v>26</v>
      </c>
      <c r="B58" t="s">
        <v>18</v>
      </c>
      <c r="C58">
        <v>4</v>
      </c>
      <c r="D58">
        <v>1</v>
      </c>
      <c r="E58">
        <v>2</v>
      </c>
      <c r="G58" s="25">
        <v>2</v>
      </c>
      <c r="H58" s="10">
        <v>2.3333333333333335</v>
      </c>
    </row>
    <row r="59" spans="1:8" x14ac:dyDescent="0.25">
      <c r="A59" t="s">
        <v>36</v>
      </c>
      <c r="B59" t="s">
        <v>18</v>
      </c>
      <c r="C59">
        <v>4</v>
      </c>
      <c r="D59">
        <v>1</v>
      </c>
      <c r="E59">
        <v>4</v>
      </c>
      <c r="G59" s="25">
        <v>3</v>
      </c>
      <c r="H59" s="10">
        <v>3.6666666666666665</v>
      </c>
    </row>
    <row r="60" spans="1:8" x14ac:dyDescent="0.25">
      <c r="A60" t="s">
        <v>39</v>
      </c>
      <c r="B60" t="s">
        <v>18</v>
      </c>
      <c r="C60">
        <v>4</v>
      </c>
      <c r="D60">
        <v>1</v>
      </c>
      <c r="E60">
        <v>6</v>
      </c>
      <c r="G60" s="25">
        <v>4</v>
      </c>
      <c r="H60" s="10">
        <v>4</v>
      </c>
    </row>
    <row r="61" spans="1:8" x14ac:dyDescent="0.25">
      <c r="A61" t="s">
        <v>37</v>
      </c>
      <c r="B61" t="s">
        <v>18</v>
      </c>
      <c r="C61">
        <v>5</v>
      </c>
      <c r="D61">
        <v>2</v>
      </c>
      <c r="E61">
        <v>4</v>
      </c>
      <c r="G61" s="25">
        <v>5</v>
      </c>
      <c r="H61" s="10">
        <v>4</v>
      </c>
    </row>
    <row r="62" spans="1:8" x14ac:dyDescent="0.25">
      <c r="A62" t="s">
        <v>53</v>
      </c>
      <c r="B62" t="s">
        <v>51</v>
      </c>
      <c r="C62">
        <v>4</v>
      </c>
      <c r="D62">
        <v>2</v>
      </c>
      <c r="E62">
        <v>2</v>
      </c>
      <c r="G62" s="24" t="s">
        <v>384</v>
      </c>
      <c r="H62" s="10">
        <v>3.4642857142857144</v>
      </c>
    </row>
    <row r="63" spans="1:8" x14ac:dyDescent="0.25">
      <c r="A63" t="s">
        <v>65</v>
      </c>
      <c r="B63" t="s">
        <v>51</v>
      </c>
      <c r="C63">
        <v>4</v>
      </c>
      <c r="D63">
        <v>1</v>
      </c>
      <c r="E63">
        <v>4</v>
      </c>
    </row>
    <row r="64" spans="1:8" x14ac:dyDescent="0.25">
      <c r="A64" t="s">
        <v>75</v>
      </c>
      <c r="B64" t="s">
        <v>51</v>
      </c>
      <c r="C64">
        <v>1</v>
      </c>
      <c r="D64">
        <v>2</v>
      </c>
      <c r="E64">
        <v>3</v>
      </c>
    </row>
    <row r="65" spans="1:7" x14ac:dyDescent="0.25">
      <c r="A65" t="s">
        <v>57</v>
      </c>
      <c r="B65" t="s">
        <v>51</v>
      </c>
      <c r="C65">
        <v>2</v>
      </c>
      <c r="D65">
        <v>2</v>
      </c>
      <c r="E65">
        <v>3</v>
      </c>
    </row>
    <row r="66" spans="1:7" x14ac:dyDescent="0.25">
      <c r="A66" t="s">
        <v>69</v>
      </c>
      <c r="B66" t="s">
        <v>51</v>
      </c>
      <c r="C66">
        <v>2</v>
      </c>
      <c r="D66">
        <v>2</v>
      </c>
      <c r="E66">
        <v>5</v>
      </c>
    </row>
    <row r="67" spans="1:7" x14ac:dyDescent="0.25">
      <c r="A67" t="s">
        <v>73</v>
      </c>
      <c r="B67" t="s">
        <v>51</v>
      </c>
      <c r="C67">
        <v>2</v>
      </c>
      <c r="D67">
        <v>1</v>
      </c>
      <c r="E67">
        <v>2</v>
      </c>
    </row>
    <row r="68" spans="1:7" x14ac:dyDescent="0.25">
      <c r="A68" t="s">
        <v>46</v>
      </c>
      <c r="B68" t="s">
        <v>51</v>
      </c>
      <c r="C68">
        <v>3</v>
      </c>
      <c r="D68">
        <v>1</v>
      </c>
      <c r="E68">
        <v>1</v>
      </c>
    </row>
    <row r="69" spans="1:7" x14ac:dyDescent="0.25">
      <c r="A69" t="s">
        <v>59</v>
      </c>
      <c r="B69" t="s">
        <v>51</v>
      </c>
      <c r="C69">
        <v>3</v>
      </c>
      <c r="D69">
        <v>2</v>
      </c>
      <c r="E69">
        <v>6</v>
      </c>
    </row>
    <row r="70" spans="1:7" x14ac:dyDescent="0.25">
      <c r="A70" t="s">
        <v>71</v>
      </c>
      <c r="B70" t="s">
        <v>51</v>
      </c>
      <c r="C70">
        <v>3</v>
      </c>
      <c r="D70">
        <v>1</v>
      </c>
      <c r="E70">
        <v>2</v>
      </c>
    </row>
    <row r="71" spans="1:7" x14ac:dyDescent="0.25">
      <c r="A71" t="s">
        <v>55</v>
      </c>
      <c r="B71" t="s">
        <v>51</v>
      </c>
      <c r="C71">
        <v>4</v>
      </c>
      <c r="D71">
        <v>2</v>
      </c>
      <c r="E71">
        <v>2</v>
      </c>
    </row>
    <row r="72" spans="1:7" x14ac:dyDescent="0.25">
      <c r="A72" t="s">
        <v>66</v>
      </c>
      <c r="B72" t="s">
        <v>51</v>
      </c>
      <c r="C72">
        <v>2</v>
      </c>
      <c r="D72">
        <v>1</v>
      </c>
      <c r="E72">
        <v>2</v>
      </c>
    </row>
    <row r="73" spans="1:7" x14ac:dyDescent="0.25">
      <c r="A73" t="s">
        <v>76</v>
      </c>
      <c r="B73" t="s">
        <v>51</v>
      </c>
      <c r="C73">
        <v>4</v>
      </c>
      <c r="D73">
        <v>2</v>
      </c>
      <c r="E73">
        <v>3</v>
      </c>
    </row>
    <row r="74" spans="1:7" x14ac:dyDescent="0.25">
      <c r="A74" t="s">
        <v>58</v>
      </c>
      <c r="B74" t="s">
        <v>51</v>
      </c>
      <c r="C74">
        <v>5</v>
      </c>
      <c r="D74">
        <v>2</v>
      </c>
      <c r="E74">
        <v>3</v>
      </c>
    </row>
    <row r="75" spans="1:7" x14ac:dyDescent="0.25">
      <c r="A75" t="s">
        <v>64</v>
      </c>
      <c r="B75" t="s">
        <v>51</v>
      </c>
      <c r="C75">
        <v>5</v>
      </c>
      <c r="D75">
        <v>1</v>
      </c>
      <c r="E75">
        <v>4</v>
      </c>
    </row>
    <row r="76" spans="1:7" x14ac:dyDescent="0.25">
      <c r="A76" t="s">
        <v>77</v>
      </c>
      <c r="B76" t="s">
        <v>51</v>
      </c>
      <c r="C76">
        <v>5</v>
      </c>
      <c r="D76">
        <v>1</v>
      </c>
      <c r="E76">
        <v>2</v>
      </c>
    </row>
    <row r="79" spans="1:7" x14ac:dyDescent="0.25">
      <c r="A79" t="s">
        <v>18</v>
      </c>
      <c r="F79" t="s">
        <v>383</v>
      </c>
      <c r="G79" t="s">
        <v>390</v>
      </c>
    </row>
    <row r="80" spans="1:7" x14ac:dyDescent="0.25">
      <c r="A80" t="s">
        <v>281</v>
      </c>
      <c r="B80" t="s">
        <v>328</v>
      </c>
      <c r="F80" t="s">
        <v>51</v>
      </c>
      <c r="G80" s="5">
        <v>0.46666666666666673</v>
      </c>
    </row>
    <row r="81" spans="1:19" x14ac:dyDescent="0.25">
      <c r="A81">
        <v>1</v>
      </c>
      <c r="B81">
        <v>7.5</v>
      </c>
      <c r="F81">
        <v>1</v>
      </c>
      <c r="G81" s="5">
        <v>0.44444444444444448</v>
      </c>
    </row>
    <row r="82" spans="1:19" x14ac:dyDescent="0.25">
      <c r="A82">
        <v>2</v>
      </c>
      <c r="B82">
        <v>2.3333333333333335</v>
      </c>
      <c r="F82">
        <v>2</v>
      </c>
      <c r="G82" s="5">
        <v>0.5</v>
      </c>
    </row>
    <row r="83" spans="1:19" x14ac:dyDescent="0.25">
      <c r="A83">
        <v>3</v>
      </c>
      <c r="B83">
        <v>3.6666666666666665</v>
      </c>
      <c r="F83">
        <v>3</v>
      </c>
      <c r="G83" s="5">
        <v>0.44444444444444448</v>
      </c>
    </row>
    <row r="84" spans="1:19" x14ac:dyDescent="0.25">
      <c r="A84">
        <v>4</v>
      </c>
      <c r="B84">
        <v>4</v>
      </c>
      <c r="F84">
        <v>4</v>
      </c>
      <c r="G84" s="5">
        <v>0.44444444444444448</v>
      </c>
    </row>
    <row r="85" spans="1:19" x14ac:dyDescent="0.25">
      <c r="A85">
        <v>5</v>
      </c>
      <c r="B85">
        <v>4</v>
      </c>
      <c r="F85">
        <v>5</v>
      </c>
      <c r="G85" s="5">
        <v>0.5</v>
      </c>
    </row>
    <row r="86" spans="1:19" x14ac:dyDescent="0.25">
      <c r="A86" t="s">
        <v>313</v>
      </c>
      <c r="B86">
        <v>4.0769230769230766</v>
      </c>
      <c r="F86" t="s">
        <v>18</v>
      </c>
      <c r="G86" s="5">
        <v>0.27222222222222225</v>
      </c>
    </row>
    <row r="87" spans="1:19" x14ac:dyDescent="0.25">
      <c r="F87">
        <v>1</v>
      </c>
      <c r="G87" s="5">
        <v>0.58333333333333337</v>
      </c>
    </row>
    <row r="88" spans="1:19" x14ac:dyDescent="0.25">
      <c r="A88" t="s">
        <v>51</v>
      </c>
      <c r="F88">
        <v>2</v>
      </c>
      <c r="G88" s="5">
        <v>0.22222222222222224</v>
      </c>
    </row>
    <row r="89" spans="1:19" x14ac:dyDescent="0.25">
      <c r="A89" t="s">
        <v>281</v>
      </c>
      <c r="B89" t="s">
        <v>328</v>
      </c>
      <c r="F89">
        <v>3</v>
      </c>
      <c r="G89" s="5">
        <v>0.33333333333333331</v>
      </c>
    </row>
    <row r="90" spans="1:19" x14ac:dyDescent="0.25">
      <c r="A90">
        <v>1</v>
      </c>
      <c r="B90">
        <v>3.5</v>
      </c>
      <c r="F90">
        <v>4</v>
      </c>
      <c r="G90" s="5">
        <v>0.22222222222222224</v>
      </c>
    </row>
    <row r="91" spans="1:19" x14ac:dyDescent="0.25">
      <c r="A91">
        <v>2</v>
      </c>
      <c r="B91">
        <v>3</v>
      </c>
      <c r="F91">
        <v>5</v>
      </c>
      <c r="G91" s="5">
        <v>0</v>
      </c>
    </row>
    <row r="92" spans="1:19" x14ac:dyDescent="0.25">
      <c r="A92">
        <v>3</v>
      </c>
      <c r="B92">
        <v>3</v>
      </c>
      <c r="F92" t="s">
        <v>384</v>
      </c>
      <c r="G92" s="5">
        <v>0.36944444444444452</v>
      </c>
    </row>
    <row r="93" spans="1:19" x14ac:dyDescent="0.25">
      <c r="A93">
        <v>4</v>
      </c>
      <c r="B93">
        <v>2.3333333333333335</v>
      </c>
    </row>
    <row r="94" spans="1:19" x14ac:dyDescent="0.25">
      <c r="A94">
        <v>5</v>
      </c>
      <c r="B94">
        <v>3</v>
      </c>
    </row>
    <row r="95" spans="1:19" x14ac:dyDescent="0.25">
      <c r="A95" t="s">
        <v>313</v>
      </c>
      <c r="B95">
        <v>2.9333333333333331</v>
      </c>
    </row>
    <row r="96" spans="1:19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S96" s="9"/>
    </row>
    <row r="97" spans="1:18" x14ac:dyDescent="0.25">
      <c r="B97" t="s">
        <v>279</v>
      </c>
      <c r="D97" t="s">
        <v>280</v>
      </c>
    </row>
    <row r="98" spans="1:18" x14ac:dyDescent="0.25">
      <c r="A98" t="s">
        <v>281</v>
      </c>
      <c r="B98" t="s">
        <v>328</v>
      </c>
      <c r="C98" t="s">
        <v>327</v>
      </c>
      <c r="D98" t="s">
        <v>328</v>
      </c>
      <c r="E98" t="s">
        <v>327</v>
      </c>
    </row>
    <row r="99" spans="1:18" x14ac:dyDescent="0.25">
      <c r="A99">
        <v>1</v>
      </c>
      <c r="B99" s="14">
        <v>7.5</v>
      </c>
      <c r="C99" s="5">
        <v>0.58333333333333337</v>
      </c>
      <c r="D99" s="14">
        <v>3.5</v>
      </c>
      <c r="E99" s="5">
        <v>0.44444444444444448</v>
      </c>
    </row>
    <row r="100" spans="1:18" x14ac:dyDescent="0.25">
      <c r="A100">
        <v>2</v>
      </c>
      <c r="B100" s="14">
        <v>2.3333333333333335</v>
      </c>
      <c r="C100" s="5">
        <v>0.22222222222222224</v>
      </c>
      <c r="D100" s="14">
        <v>3</v>
      </c>
      <c r="E100" s="5">
        <v>0.5</v>
      </c>
    </row>
    <row r="101" spans="1:18" s="9" customFormat="1" x14ac:dyDescent="0.25">
      <c r="A101">
        <v>3</v>
      </c>
      <c r="B101" s="14">
        <v>3.6666666666666665</v>
      </c>
      <c r="C101" s="5">
        <v>0.33333333333333331</v>
      </c>
      <c r="D101" s="14">
        <v>3</v>
      </c>
      <c r="E101" s="5">
        <v>0.44444444444444448</v>
      </c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x14ac:dyDescent="0.25">
      <c r="A102">
        <v>4</v>
      </c>
      <c r="B102" s="14">
        <v>4</v>
      </c>
      <c r="C102" s="5">
        <v>0.22222222222222224</v>
      </c>
      <c r="D102" s="14">
        <v>2.3333333333333335</v>
      </c>
      <c r="E102" s="5">
        <v>0.44444444444444448</v>
      </c>
    </row>
    <row r="103" spans="1:18" x14ac:dyDescent="0.25">
      <c r="A103">
        <v>5</v>
      </c>
      <c r="B103" s="14">
        <v>4</v>
      </c>
      <c r="C103" s="5">
        <v>0</v>
      </c>
      <c r="D103" s="14">
        <v>3</v>
      </c>
      <c r="E103" s="5">
        <v>0.5</v>
      </c>
    </row>
    <row r="104" spans="1:18" x14ac:dyDescent="0.25">
      <c r="A104" t="s">
        <v>313</v>
      </c>
      <c r="B104" s="14">
        <v>4.0769230769230766</v>
      </c>
      <c r="C104" s="13">
        <v>0.35135135135135143</v>
      </c>
      <c r="D104" s="14">
        <v>2.9333333333333331</v>
      </c>
      <c r="E104" s="13">
        <v>0.46511627906976738</v>
      </c>
      <c r="I104" s="13"/>
    </row>
    <row r="105" spans="1:18" x14ac:dyDescent="0.25">
      <c r="H105" s="13"/>
      <c r="I105" s="13"/>
    </row>
    <row r="106" spans="1:18" x14ac:dyDescent="0.25">
      <c r="H106" s="13"/>
      <c r="I106" s="13"/>
    </row>
    <row r="107" spans="1:18" x14ac:dyDescent="0.25">
      <c r="H107" s="13"/>
      <c r="I107" s="13"/>
    </row>
    <row r="108" spans="1:18" x14ac:dyDescent="0.25">
      <c r="H108" s="13"/>
      <c r="I108" s="13"/>
    </row>
    <row r="109" spans="1:18" x14ac:dyDescent="0.25">
      <c r="H109" s="13"/>
      <c r="I109" s="13"/>
    </row>
    <row r="110" spans="1:18" x14ac:dyDescent="0.25">
      <c r="G110" s="13"/>
      <c r="H110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opLeftCell="D28" workbookViewId="0">
      <selection activeCell="L41" sqref="L41:P48"/>
    </sheetView>
  </sheetViews>
  <sheetFormatPr defaultRowHeight="15" x14ac:dyDescent="0.25"/>
  <cols>
    <col min="8" max="8" width="13.140625" customWidth="1"/>
    <col min="9" max="9" width="25.140625" bestFit="1" customWidth="1"/>
    <col min="10" max="10" width="26" bestFit="1" customWidth="1"/>
    <col min="11" max="11" width="13.140625" customWidth="1"/>
    <col min="12" max="12" width="17.28515625" customWidth="1"/>
    <col min="13" max="13" width="9.140625" customWidth="1"/>
  </cols>
  <sheetData>
    <row r="1" spans="1:10" s="1" customFormat="1" x14ac:dyDescent="0.25">
      <c r="A1" s="1" t="s">
        <v>0</v>
      </c>
      <c r="B1" s="1" t="s">
        <v>281</v>
      </c>
      <c r="C1" s="1" t="s">
        <v>6</v>
      </c>
      <c r="D1" s="1" t="s">
        <v>372</v>
      </c>
      <c r="E1" s="1" t="s">
        <v>371</v>
      </c>
      <c r="H1" s="23" t="s">
        <v>383</v>
      </c>
      <c r="I1" t="s">
        <v>391</v>
      </c>
      <c r="J1" t="s">
        <v>392</v>
      </c>
    </row>
    <row r="2" spans="1:10" x14ac:dyDescent="0.25">
      <c r="A2" s="20" t="s">
        <v>24</v>
      </c>
      <c r="B2" s="20">
        <v>1</v>
      </c>
      <c r="C2" s="20" t="s">
        <v>18</v>
      </c>
      <c r="D2" s="19">
        <v>1</v>
      </c>
      <c r="E2" s="19">
        <v>4</v>
      </c>
      <c r="H2" s="24">
        <v>1</v>
      </c>
      <c r="I2" s="10">
        <v>1</v>
      </c>
      <c r="J2" s="10">
        <v>3.5</v>
      </c>
    </row>
    <row r="3" spans="1:10" x14ac:dyDescent="0.25">
      <c r="A3" s="20" t="s">
        <v>34</v>
      </c>
      <c r="B3" s="20">
        <v>3</v>
      </c>
      <c r="C3" s="20" t="s">
        <v>18</v>
      </c>
      <c r="D3" s="19">
        <v>2</v>
      </c>
      <c r="E3" s="19">
        <v>3</v>
      </c>
      <c r="H3" s="24">
        <v>2</v>
      </c>
      <c r="I3" s="10">
        <v>1.6666666666666667</v>
      </c>
      <c r="J3" s="10">
        <v>3</v>
      </c>
    </row>
    <row r="4" spans="1:10" x14ac:dyDescent="0.25">
      <c r="A4" s="20" t="s">
        <v>44</v>
      </c>
      <c r="B4" s="20">
        <v>1</v>
      </c>
      <c r="C4" s="20" t="s">
        <v>18</v>
      </c>
      <c r="D4" s="19">
        <v>1</v>
      </c>
      <c r="E4" s="19">
        <v>3</v>
      </c>
      <c r="H4" s="24">
        <v>3</v>
      </c>
      <c r="I4" s="10">
        <v>2.3333333333333335</v>
      </c>
      <c r="J4" s="10">
        <v>3</v>
      </c>
    </row>
    <row r="5" spans="1:10" x14ac:dyDescent="0.25">
      <c r="A5" s="20" t="s">
        <v>14</v>
      </c>
      <c r="B5" s="20">
        <v>2</v>
      </c>
      <c r="C5" s="20" t="s">
        <v>18</v>
      </c>
      <c r="D5" s="22">
        <v>2</v>
      </c>
      <c r="E5" s="22">
        <v>3</v>
      </c>
      <c r="H5" s="24">
        <v>4</v>
      </c>
      <c r="I5" s="10">
        <v>2.3333333333333335</v>
      </c>
      <c r="J5" s="10">
        <v>3</v>
      </c>
    </row>
    <row r="6" spans="1:10" x14ac:dyDescent="0.25">
      <c r="A6" s="20" t="s">
        <v>31</v>
      </c>
      <c r="B6" s="20">
        <v>2</v>
      </c>
      <c r="C6" s="20" t="s">
        <v>18</v>
      </c>
      <c r="D6" s="19">
        <v>2</v>
      </c>
      <c r="E6" s="19">
        <v>3</v>
      </c>
      <c r="H6" s="24">
        <v>5</v>
      </c>
      <c r="I6" s="10">
        <v>3</v>
      </c>
      <c r="J6" s="10">
        <v>3</v>
      </c>
    </row>
    <row r="7" spans="1:10" x14ac:dyDescent="0.25">
      <c r="A7" s="20" t="s">
        <v>42</v>
      </c>
      <c r="B7" s="20">
        <v>4</v>
      </c>
      <c r="C7" s="20" t="s">
        <v>18</v>
      </c>
      <c r="D7" s="19">
        <v>3</v>
      </c>
      <c r="E7" s="19">
        <v>3</v>
      </c>
      <c r="H7" s="24" t="s">
        <v>384</v>
      </c>
      <c r="I7" s="10">
        <v>2</v>
      </c>
      <c r="J7" s="10">
        <v>3.0833333333333335</v>
      </c>
    </row>
    <row r="8" spans="1:10" x14ac:dyDescent="0.25">
      <c r="A8" s="20" t="s">
        <v>35</v>
      </c>
      <c r="B8" s="20">
        <v>2</v>
      </c>
      <c r="C8" s="20" t="s">
        <v>18</v>
      </c>
      <c r="D8" s="19">
        <v>1</v>
      </c>
      <c r="E8" s="19">
        <v>3</v>
      </c>
    </row>
    <row r="9" spans="1:10" x14ac:dyDescent="0.25">
      <c r="A9" s="20" t="s">
        <v>40</v>
      </c>
      <c r="B9" s="20">
        <v>3</v>
      </c>
      <c r="C9" s="20" t="s">
        <v>18</v>
      </c>
      <c r="D9" s="22">
        <v>3</v>
      </c>
      <c r="E9" s="22">
        <v>3</v>
      </c>
    </row>
    <row r="10" spans="1:10" x14ac:dyDescent="0.25">
      <c r="A10" s="20" t="s">
        <v>45</v>
      </c>
      <c r="B10" s="20">
        <v>3</v>
      </c>
      <c r="C10" s="20" t="s">
        <v>18</v>
      </c>
      <c r="D10" s="19">
        <v>2</v>
      </c>
      <c r="E10" s="19">
        <v>3</v>
      </c>
    </row>
    <row r="11" spans="1:10" x14ac:dyDescent="0.25">
      <c r="A11" s="20" t="s">
        <v>26</v>
      </c>
      <c r="B11" s="20">
        <v>4</v>
      </c>
      <c r="C11" s="20" t="s">
        <v>18</v>
      </c>
      <c r="D11" s="19">
        <v>2</v>
      </c>
      <c r="E11" s="19">
        <v>3</v>
      </c>
    </row>
    <row r="12" spans="1:10" x14ac:dyDescent="0.25">
      <c r="A12" s="20" t="s">
        <v>36</v>
      </c>
      <c r="B12" s="20">
        <v>4</v>
      </c>
      <c r="C12" s="20" t="s">
        <v>18</v>
      </c>
      <c r="D12" s="21"/>
      <c r="E12" s="21"/>
    </row>
    <row r="13" spans="1:10" x14ac:dyDescent="0.25">
      <c r="A13" s="20" t="s">
        <v>39</v>
      </c>
      <c r="B13" s="20">
        <v>4</v>
      </c>
      <c r="C13" s="20" t="s">
        <v>18</v>
      </c>
      <c r="D13" s="19">
        <v>2</v>
      </c>
      <c r="E13" s="19">
        <v>3</v>
      </c>
    </row>
    <row r="14" spans="1:10" x14ac:dyDescent="0.25">
      <c r="A14" s="20" t="s">
        <v>27</v>
      </c>
      <c r="B14" s="20">
        <v>5</v>
      </c>
      <c r="C14" s="20" t="s">
        <v>18</v>
      </c>
      <c r="D14" s="21"/>
      <c r="E14" s="21"/>
    </row>
    <row r="15" spans="1:10" x14ac:dyDescent="0.25">
      <c r="A15" s="20" t="s">
        <v>37</v>
      </c>
      <c r="B15" s="20">
        <v>5</v>
      </c>
      <c r="C15" s="20" t="s">
        <v>18</v>
      </c>
      <c r="D15" s="19">
        <v>3</v>
      </c>
      <c r="E15" s="19">
        <v>3</v>
      </c>
    </row>
    <row r="16" spans="1:10" x14ac:dyDescent="0.25">
      <c r="A16" s="20"/>
      <c r="B16" s="20"/>
      <c r="C16" s="20"/>
      <c r="D16" s="19">
        <f>AVERAGE(D2:D15)</f>
        <v>2</v>
      </c>
      <c r="E16" s="19">
        <f>AVERAGE(E2:E15)</f>
        <v>3.0833333333333335</v>
      </c>
    </row>
    <row r="17" spans="1:13" x14ac:dyDescent="0.25">
      <c r="A17" s="20"/>
      <c r="B17" s="20"/>
      <c r="C17" s="20"/>
      <c r="D17" s="19"/>
      <c r="E17" s="19"/>
    </row>
    <row r="18" spans="1:13" x14ac:dyDescent="0.25">
      <c r="A18" s="20"/>
      <c r="B18" s="20"/>
      <c r="C18" s="20"/>
      <c r="D18" s="19"/>
      <c r="E18" s="19"/>
    </row>
    <row r="19" spans="1:13" x14ac:dyDescent="0.25">
      <c r="A19" s="20"/>
      <c r="B19" s="20"/>
      <c r="C19" s="20"/>
      <c r="D19" s="19"/>
      <c r="E19" s="19"/>
    </row>
    <row r="20" spans="1:13" x14ac:dyDescent="0.25">
      <c r="A20" s="1" t="s">
        <v>0</v>
      </c>
      <c r="B20" s="1" t="s">
        <v>281</v>
      </c>
      <c r="C20" s="1" t="s">
        <v>6</v>
      </c>
      <c r="D20" s="1" t="s">
        <v>372</v>
      </c>
      <c r="E20" s="1" t="s">
        <v>371</v>
      </c>
      <c r="K20" s="23" t="s">
        <v>383</v>
      </c>
      <c r="L20" t="s">
        <v>391</v>
      </c>
      <c r="M20" t="s">
        <v>392</v>
      </c>
    </row>
    <row r="21" spans="1:13" x14ac:dyDescent="0.25">
      <c r="A21" s="20" t="s">
        <v>53</v>
      </c>
      <c r="B21" s="20">
        <v>4</v>
      </c>
      <c r="C21" s="20" t="s">
        <v>51</v>
      </c>
      <c r="D21" s="19">
        <v>3</v>
      </c>
      <c r="E21" s="19">
        <v>3</v>
      </c>
      <c r="K21" s="24">
        <v>1</v>
      </c>
      <c r="L21" s="10">
        <v>1</v>
      </c>
      <c r="M21" s="10">
        <v>3</v>
      </c>
    </row>
    <row r="22" spans="1:13" x14ac:dyDescent="0.25">
      <c r="A22" s="20" t="s">
        <v>65</v>
      </c>
      <c r="B22" s="20">
        <v>4</v>
      </c>
      <c r="C22" s="20" t="s">
        <v>51</v>
      </c>
      <c r="D22" s="19">
        <v>1</v>
      </c>
      <c r="E22" s="19">
        <v>3</v>
      </c>
      <c r="K22" s="24">
        <v>2</v>
      </c>
      <c r="L22" s="10">
        <v>1.25</v>
      </c>
      <c r="M22" s="10">
        <v>2.75</v>
      </c>
    </row>
    <row r="23" spans="1:13" x14ac:dyDescent="0.25">
      <c r="A23" s="20" t="s">
        <v>75</v>
      </c>
      <c r="B23" s="20">
        <v>1</v>
      </c>
      <c r="C23" s="20" t="s">
        <v>51</v>
      </c>
      <c r="D23" s="19">
        <v>1</v>
      </c>
      <c r="E23" s="19">
        <v>3</v>
      </c>
      <c r="K23" s="24">
        <v>3</v>
      </c>
      <c r="L23" s="10">
        <v>1.6666666666666667</v>
      </c>
      <c r="M23" s="10">
        <v>3</v>
      </c>
    </row>
    <row r="24" spans="1:13" x14ac:dyDescent="0.25">
      <c r="A24" s="20" t="s">
        <v>57</v>
      </c>
      <c r="B24" s="20">
        <v>2</v>
      </c>
      <c r="C24" s="20" t="s">
        <v>51</v>
      </c>
      <c r="D24" s="19">
        <v>2</v>
      </c>
      <c r="E24" s="19">
        <v>3</v>
      </c>
      <c r="K24" s="24">
        <v>4</v>
      </c>
      <c r="L24" s="10">
        <v>2</v>
      </c>
      <c r="M24" s="10">
        <v>3</v>
      </c>
    </row>
    <row r="25" spans="1:13" x14ac:dyDescent="0.25">
      <c r="A25" s="20" t="s">
        <v>69</v>
      </c>
      <c r="B25" s="20">
        <v>2</v>
      </c>
      <c r="C25" s="20" t="s">
        <v>51</v>
      </c>
      <c r="D25" s="19">
        <v>1</v>
      </c>
      <c r="E25" s="19">
        <v>3</v>
      </c>
      <c r="K25" s="24">
        <v>5</v>
      </c>
      <c r="L25" s="10">
        <v>1.3333333333333333</v>
      </c>
      <c r="M25" s="10">
        <v>2.6666666666666665</v>
      </c>
    </row>
    <row r="26" spans="1:13" x14ac:dyDescent="0.25">
      <c r="A26" s="20" t="s">
        <v>73</v>
      </c>
      <c r="B26" s="20">
        <v>2</v>
      </c>
      <c r="C26" s="20" t="s">
        <v>51</v>
      </c>
      <c r="D26" s="19">
        <v>1</v>
      </c>
      <c r="E26" s="19">
        <v>2</v>
      </c>
      <c r="K26" s="24" t="s">
        <v>384</v>
      </c>
      <c r="L26" s="10">
        <v>1.5333333333333334</v>
      </c>
      <c r="M26" s="10">
        <v>2.8666666666666667</v>
      </c>
    </row>
    <row r="27" spans="1:13" x14ac:dyDescent="0.25">
      <c r="A27" s="20" t="s">
        <v>46</v>
      </c>
      <c r="B27" s="20">
        <v>3</v>
      </c>
      <c r="C27" s="20" t="s">
        <v>51</v>
      </c>
      <c r="D27" s="19">
        <v>1</v>
      </c>
      <c r="E27" s="19">
        <v>3</v>
      </c>
    </row>
    <row r="28" spans="1:13" x14ac:dyDescent="0.25">
      <c r="A28" s="20" t="s">
        <v>59</v>
      </c>
      <c r="B28" s="20">
        <v>3</v>
      </c>
      <c r="C28" s="20" t="s">
        <v>51</v>
      </c>
      <c r="D28" s="19">
        <v>2</v>
      </c>
      <c r="E28" s="19">
        <v>3</v>
      </c>
    </row>
    <row r="29" spans="1:13" x14ac:dyDescent="0.25">
      <c r="A29" s="20" t="s">
        <v>71</v>
      </c>
      <c r="B29" s="20">
        <v>3</v>
      </c>
      <c r="C29" s="20" t="s">
        <v>51</v>
      </c>
      <c r="D29" s="19">
        <v>2</v>
      </c>
      <c r="E29" s="19">
        <v>3</v>
      </c>
    </row>
    <row r="30" spans="1:13" x14ac:dyDescent="0.25">
      <c r="A30" s="20" t="s">
        <v>55</v>
      </c>
      <c r="B30" s="20">
        <v>4</v>
      </c>
      <c r="C30" s="20" t="s">
        <v>51</v>
      </c>
      <c r="D30" s="19">
        <v>2</v>
      </c>
      <c r="E30" s="19">
        <v>3</v>
      </c>
    </row>
    <row r="31" spans="1:13" x14ac:dyDescent="0.25">
      <c r="A31" s="20" t="s">
        <v>66</v>
      </c>
      <c r="B31" s="20">
        <v>2</v>
      </c>
      <c r="C31" s="20" t="s">
        <v>51</v>
      </c>
      <c r="D31" s="19">
        <v>1</v>
      </c>
      <c r="E31" s="19">
        <v>3</v>
      </c>
    </row>
    <row r="32" spans="1:13" x14ac:dyDescent="0.25">
      <c r="A32" s="20" t="s">
        <v>76</v>
      </c>
      <c r="B32" s="20">
        <v>4</v>
      </c>
      <c r="C32" s="20" t="s">
        <v>51</v>
      </c>
      <c r="D32" s="19">
        <v>2</v>
      </c>
      <c r="E32" s="19">
        <v>3</v>
      </c>
    </row>
    <row r="33" spans="1:16" x14ac:dyDescent="0.25">
      <c r="A33" s="20" t="s">
        <v>58</v>
      </c>
      <c r="B33" s="20">
        <v>5</v>
      </c>
      <c r="C33" s="20" t="s">
        <v>51</v>
      </c>
      <c r="D33" s="19">
        <v>1</v>
      </c>
      <c r="E33" s="19">
        <v>2</v>
      </c>
    </row>
    <row r="34" spans="1:16" x14ac:dyDescent="0.25">
      <c r="A34" s="20" t="s">
        <v>64</v>
      </c>
      <c r="B34" s="20">
        <v>5</v>
      </c>
      <c r="C34" s="20" t="s">
        <v>51</v>
      </c>
      <c r="D34" s="19">
        <v>1</v>
      </c>
      <c r="E34" s="19">
        <v>3</v>
      </c>
    </row>
    <row r="35" spans="1:16" x14ac:dyDescent="0.25">
      <c r="A35" s="20" t="s">
        <v>77</v>
      </c>
      <c r="B35" s="20">
        <v>5</v>
      </c>
      <c r="C35" s="20" t="s">
        <v>51</v>
      </c>
      <c r="D35" s="19">
        <v>2</v>
      </c>
      <c r="E35" s="19">
        <v>3</v>
      </c>
    </row>
    <row r="36" spans="1:16" x14ac:dyDescent="0.25">
      <c r="E36" s="18">
        <f>AVERAGE(D21:D35)</f>
        <v>1.5333333333333334</v>
      </c>
      <c r="F36" s="18">
        <f>AVERAGE(E21:E35)</f>
        <v>2.8666666666666667</v>
      </c>
    </row>
    <row r="40" spans="1:16" x14ac:dyDescent="0.25">
      <c r="B40" t="s">
        <v>279</v>
      </c>
      <c r="G40" t="s">
        <v>280</v>
      </c>
      <c r="H40" s="14"/>
      <c r="I40" s="14"/>
      <c r="J40" s="13"/>
      <c r="L40" s="26" t="s">
        <v>393</v>
      </c>
      <c r="M40" s="26"/>
    </row>
    <row r="41" spans="1:16" x14ac:dyDescent="0.25">
      <c r="B41" t="s">
        <v>281</v>
      </c>
      <c r="C41" t="s">
        <v>370</v>
      </c>
      <c r="D41" t="s">
        <v>369</v>
      </c>
      <c r="E41" t="s">
        <v>368</v>
      </c>
      <c r="G41" t="s">
        <v>281</v>
      </c>
      <c r="H41" s="14" t="s">
        <v>370</v>
      </c>
      <c r="I41" s="14" t="s">
        <v>369</v>
      </c>
      <c r="J41" s="13" t="s">
        <v>368</v>
      </c>
      <c r="M41" t="s">
        <v>279</v>
      </c>
      <c r="O41" t="s">
        <v>280</v>
      </c>
    </row>
    <row r="42" spans="1:16" x14ac:dyDescent="0.25">
      <c r="B42">
        <v>1</v>
      </c>
      <c r="C42" s="14">
        <v>1</v>
      </c>
      <c r="D42" s="14">
        <v>3.5</v>
      </c>
      <c r="E42" s="13">
        <v>0.60000000000000009</v>
      </c>
      <c r="G42">
        <v>1</v>
      </c>
      <c r="H42" s="14">
        <v>1</v>
      </c>
      <c r="I42" s="14">
        <v>3</v>
      </c>
      <c r="J42" s="13">
        <v>0.44444444444444442</v>
      </c>
      <c r="L42" t="s">
        <v>281</v>
      </c>
      <c r="M42" t="s">
        <v>394</v>
      </c>
      <c r="N42" t="s">
        <v>395</v>
      </c>
      <c r="O42" t="s">
        <v>394</v>
      </c>
      <c r="P42" t="s">
        <v>395</v>
      </c>
    </row>
    <row r="43" spans="1:16" x14ac:dyDescent="0.25">
      <c r="B43">
        <v>2</v>
      </c>
      <c r="C43" s="14">
        <v>1.6666666666666667</v>
      </c>
      <c r="D43" s="14">
        <v>3</v>
      </c>
      <c r="E43" s="13">
        <v>0.22222222222222221</v>
      </c>
      <c r="G43">
        <v>2</v>
      </c>
      <c r="H43" s="14">
        <v>1.25</v>
      </c>
      <c r="I43" s="14">
        <v>2.75</v>
      </c>
      <c r="J43" s="13">
        <v>0.5</v>
      </c>
      <c r="L43">
        <v>1</v>
      </c>
      <c r="M43" s="14">
        <v>4</v>
      </c>
      <c r="N43" s="5">
        <v>0.33333333333333337</v>
      </c>
      <c r="O43" s="14">
        <v>2.3333333333333335</v>
      </c>
      <c r="P43" s="5">
        <v>0.44444444444444442</v>
      </c>
    </row>
    <row r="44" spans="1:16" x14ac:dyDescent="0.25">
      <c r="B44">
        <v>3</v>
      </c>
      <c r="C44" s="14">
        <v>2.3333333333333335</v>
      </c>
      <c r="D44" s="14">
        <v>3</v>
      </c>
      <c r="E44" s="13">
        <v>0.33333333333333337</v>
      </c>
      <c r="G44">
        <v>3</v>
      </c>
      <c r="H44" s="14">
        <v>1.6666666666666667</v>
      </c>
      <c r="I44" s="14">
        <v>3</v>
      </c>
      <c r="J44" s="13">
        <v>0.44444444444444442</v>
      </c>
      <c r="L44">
        <v>2</v>
      </c>
      <c r="M44" s="14">
        <v>7.5</v>
      </c>
      <c r="N44" s="5">
        <v>0.60000000000000009</v>
      </c>
      <c r="O44" s="14">
        <v>3.5</v>
      </c>
      <c r="P44" s="5">
        <v>0.44444444444444442</v>
      </c>
    </row>
    <row r="45" spans="1:16" x14ac:dyDescent="0.25">
      <c r="B45">
        <v>4</v>
      </c>
      <c r="C45" s="14">
        <v>2.3333333333333335</v>
      </c>
      <c r="D45" s="14">
        <v>3</v>
      </c>
      <c r="E45" s="13">
        <v>0.33333333333333337</v>
      </c>
      <c r="G45">
        <v>4</v>
      </c>
      <c r="H45" s="14">
        <v>2</v>
      </c>
      <c r="I45" s="14">
        <v>3</v>
      </c>
      <c r="J45" s="13">
        <v>0.44444444444444442</v>
      </c>
      <c r="L45">
        <v>3</v>
      </c>
      <c r="M45" s="14">
        <v>2.3333333333333335</v>
      </c>
      <c r="N45" s="5">
        <v>0.22222222222222221</v>
      </c>
      <c r="O45" s="14">
        <v>3</v>
      </c>
      <c r="P45" s="5">
        <v>0.5</v>
      </c>
    </row>
    <row r="46" spans="1:16" x14ac:dyDescent="0.25">
      <c r="B46">
        <v>5</v>
      </c>
      <c r="C46" s="14">
        <v>3</v>
      </c>
      <c r="D46" s="14">
        <v>3</v>
      </c>
      <c r="E46" s="13">
        <v>0</v>
      </c>
      <c r="G46">
        <v>5</v>
      </c>
      <c r="H46" s="14">
        <v>1.3333333333333333</v>
      </c>
      <c r="I46" s="14">
        <v>2.6666666666666665</v>
      </c>
      <c r="J46" s="13">
        <v>0.5</v>
      </c>
      <c r="L46">
        <v>4</v>
      </c>
      <c r="M46" s="14">
        <v>3.6666666666666665</v>
      </c>
      <c r="N46" s="5">
        <v>0.33333333333333337</v>
      </c>
      <c r="O46" s="14">
        <v>3</v>
      </c>
      <c r="P46" s="5">
        <v>0.44444444444444442</v>
      </c>
    </row>
    <row r="47" spans="1:16" x14ac:dyDescent="0.25">
      <c r="B47" t="s">
        <v>367</v>
      </c>
      <c r="C47" s="14">
        <v>2</v>
      </c>
      <c r="D47" s="14">
        <v>3.0833333333333335</v>
      </c>
      <c r="E47" s="13">
        <v>0.35135135135135143</v>
      </c>
      <c r="G47" t="s">
        <v>367</v>
      </c>
      <c r="H47" s="14">
        <v>1.5333333333333334</v>
      </c>
      <c r="I47" s="14">
        <v>2.8666666666666667</v>
      </c>
      <c r="J47" s="13">
        <v>0.46511627906976738</v>
      </c>
      <c r="L47">
        <v>5</v>
      </c>
      <c r="M47" s="14">
        <v>4</v>
      </c>
      <c r="N47" s="5">
        <v>0</v>
      </c>
      <c r="O47" s="14">
        <v>3</v>
      </c>
      <c r="P47" s="5">
        <v>0.5</v>
      </c>
    </row>
    <row r="48" spans="1:16" x14ac:dyDescent="0.25">
      <c r="C48" s="14"/>
      <c r="D48" s="14"/>
      <c r="E48" s="13"/>
      <c r="L48" t="s">
        <v>313</v>
      </c>
      <c r="M48" s="14">
        <v>4.0769230769230766</v>
      </c>
      <c r="N48" s="13">
        <v>0.35135135135135143</v>
      </c>
      <c r="O48" s="14">
        <v>2.9333333333333331</v>
      </c>
      <c r="P48" s="13">
        <v>0.46511627906976738</v>
      </c>
    </row>
    <row r="49" spans="2:5" x14ac:dyDescent="0.25">
      <c r="B49" t="s">
        <v>280</v>
      </c>
      <c r="C49" s="14"/>
      <c r="D49" s="14"/>
      <c r="E49" s="13"/>
    </row>
    <row r="50" spans="2:5" x14ac:dyDescent="0.25">
      <c r="B50" t="s">
        <v>281</v>
      </c>
      <c r="C50" s="14" t="s">
        <v>370</v>
      </c>
      <c r="D50" s="14" t="s">
        <v>369</v>
      </c>
      <c r="E50" s="13" t="s">
        <v>368</v>
      </c>
    </row>
    <row r="51" spans="2:5" x14ac:dyDescent="0.25">
      <c r="B51">
        <v>1</v>
      </c>
      <c r="C51" s="14">
        <v>3</v>
      </c>
      <c r="D51" s="14">
        <v>1.6666666666666667</v>
      </c>
      <c r="E51" s="13">
        <v>0.44444444444444442</v>
      </c>
    </row>
    <row r="52" spans="2:5" x14ac:dyDescent="0.25">
      <c r="B52">
        <v>2</v>
      </c>
      <c r="C52" s="14">
        <v>2.6666666666666665</v>
      </c>
      <c r="D52" s="14">
        <v>1.3333333333333333</v>
      </c>
      <c r="E52" s="13">
        <v>0.5</v>
      </c>
    </row>
    <row r="53" spans="2:5" x14ac:dyDescent="0.25">
      <c r="B53">
        <v>3</v>
      </c>
      <c r="C53" s="14">
        <v>3</v>
      </c>
      <c r="D53" s="14">
        <v>1.6666666666666667</v>
      </c>
      <c r="E53" s="13">
        <v>0.44444444444444442</v>
      </c>
    </row>
    <row r="54" spans="2:5" x14ac:dyDescent="0.25">
      <c r="B54">
        <v>4</v>
      </c>
      <c r="C54" s="14">
        <v>3</v>
      </c>
      <c r="D54" s="14">
        <v>1.6666666666666667</v>
      </c>
      <c r="E54" s="13">
        <v>0.44444444444444442</v>
      </c>
    </row>
    <row r="55" spans="2:5" x14ac:dyDescent="0.25">
      <c r="B55">
        <v>5</v>
      </c>
      <c r="C55" s="14">
        <v>2.6666666666666665</v>
      </c>
      <c r="D55" s="14">
        <v>1.3333333333333333</v>
      </c>
      <c r="E55" s="13">
        <v>0.5</v>
      </c>
    </row>
    <row r="56" spans="2:5" x14ac:dyDescent="0.25">
      <c r="B56" t="s">
        <v>367</v>
      </c>
      <c r="C56" s="14">
        <v>2.8666666666666667</v>
      </c>
      <c r="D56" s="14">
        <v>1.5333333333333334</v>
      </c>
      <c r="E56" s="13">
        <v>0.46511627906976738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food glut</vt:lpstr>
      <vt:lpstr>market access</vt:lpstr>
      <vt:lpstr>projects</vt:lpstr>
      <vt:lpstr>HH</vt:lpstr>
      <vt:lpstr>HHhead</vt:lpstr>
      <vt:lpstr>food deficit</vt:lpstr>
      <vt:lpstr>meals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Brand, Greta van den</dc:creator>
  <cp:lastModifiedBy>Greta</cp:lastModifiedBy>
  <dcterms:created xsi:type="dcterms:W3CDTF">2012-02-13T15:50:28Z</dcterms:created>
  <dcterms:modified xsi:type="dcterms:W3CDTF">2012-09-06T15:44:09Z</dcterms:modified>
</cp:coreProperties>
</file>