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 activeTab="4"/>
  </bookViews>
  <sheets>
    <sheet name="organic per field" sheetId="1" r:id="rId1"/>
    <sheet name="inorganic per field" sheetId="2" r:id="rId2"/>
    <sheet name="yield per field" sheetId="3" r:id="rId3"/>
    <sheet name="org+inorg per field" sheetId="4" r:id="rId4"/>
    <sheet name="yield+nutrients" sheetId="5" r:id="rId5"/>
    <sheet name="correlations" sheetId="6" r:id="rId6"/>
  </sheets>
  <calcPr calcId="145621"/>
  <pivotCaches>
    <pivotCache cacheId="44" r:id="rId7"/>
  </pivotCaches>
</workbook>
</file>

<file path=xl/calcChain.xml><?xml version="1.0" encoding="utf-8"?>
<calcChain xmlns="http://schemas.openxmlformats.org/spreadsheetml/2006/main">
  <c r="W30" i="5" l="1"/>
  <c r="W29" i="5"/>
  <c r="T4" i="5"/>
  <c r="T5" i="5"/>
  <c r="T6" i="5"/>
  <c r="T7" i="5"/>
  <c r="T8" i="5"/>
  <c r="T9" i="5"/>
  <c r="T11" i="5"/>
  <c r="T12" i="5"/>
  <c r="T13" i="5"/>
  <c r="T14" i="5"/>
  <c r="T15" i="5"/>
  <c r="T16" i="5"/>
  <c r="T17" i="5"/>
  <c r="T18" i="5"/>
  <c r="T19" i="5"/>
  <c r="L3" i="4"/>
  <c r="M3" i="4"/>
  <c r="N3" i="4"/>
  <c r="O3" i="4"/>
  <c r="P3" i="4"/>
  <c r="L4" i="4"/>
  <c r="M4" i="4"/>
  <c r="N4" i="4"/>
  <c r="O4" i="4"/>
  <c r="P4" i="4"/>
  <c r="L5" i="4"/>
  <c r="M5" i="4"/>
  <c r="N5" i="4"/>
  <c r="O5" i="4"/>
  <c r="P5" i="4"/>
  <c r="L6" i="4"/>
  <c r="M6" i="4"/>
  <c r="N6" i="4"/>
  <c r="O6" i="4"/>
  <c r="P6" i="4"/>
  <c r="L7" i="4"/>
  <c r="M7" i="4"/>
  <c r="N7" i="4"/>
  <c r="O7" i="4"/>
  <c r="P7" i="4"/>
  <c r="L8" i="4"/>
  <c r="M8" i="4"/>
  <c r="N8" i="4"/>
  <c r="O8" i="4"/>
  <c r="P8" i="4"/>
  <c r="L9" i="4"/>
  <c r="M9" i="4"/>
  <c r="N9" i="4"/>
  <c r="O9" i="4"/>
  <c r="P9" i="4"/>
  <c r="L10" i="4"/>
  <c r="M10" i="4"/>
  <c r="N10" i="4"/>
  <c r="O10" i="4"/>
  <c r="P10" i="4"/>
  <c r="L11" i="4"/>
  <c r="M11" i="4"/>
  <c r="N11" i="4"/>
  <c r="O11" i="4"/>
  <c r="P11" i="4"/>
  <c r="L12" i="4"/>
  <c r="M12" i="4"/>
  <c r="N12" i="4"/>
  <c r="O12" i="4"/>
  <c r="P12" i="4"/>
  <c r="L13" i="4"/>
  <c r="M13" i="4"/>
  <c r="N13" i="4"/>
  <c r="O13" i="4"/>
  <c r="P13" i="4"/>
  <c r="L14" i="4"/>
  <c r="M14" i="4"/>
  <c r="N14" i="4"/>
  <c r="O14" i="4"/>
  <c r="P14" i="4"/>
  <c r="L15" i="4"/>
  <c r="M15" i="4"/>
  <c r="N15" i="4"/>
  <c r="O15" i="4"/>
  <c r="P15" i="4"/>
  <c r="L16" i="4"/>
  <c r="M16" i="4"/>
  <c r="N16" i="4"/>
  <c r="O16" i="4"/>
  <c r="P16" i="4"/>
  <c r="L17" i="4"/>
  <c r="M17" i="4"/>
  <c r="N17" i="4"/>
  <c r="O17" i="4"/>
  <c r="P17" i="4"/>
  <c r="L18" i="4"/>
  <c r="M18" i="4"/>
  <c r="N18" i="4"/>
  <c r="O18" i="4"/>
  <c r="P18" i="4"/>
  <c r="L19" i="4"/>
  <c r="M19" i="4"/>
  <c r="N19" i="4"/>
  <c r="O19" i="4"/>
  <c r="P19" i="4"/>
  <c r="L20" i="4"/>
  <c r="M20" i="4"/>
  <c r="N20" i="4"/>
  <c r="O20" i="4"/>
  <c r="P20" i="4"/>
  <c r="L21" i="4"/>
  <c r="M21" i="4"/>
  <c r="N21" i="4"/>
  <c r="O21" i="4"/>
  <c r="P21" i="4"/>
  <c r="L22" i="4"/>
  <c r="M22" i="4"/>
  <c r="N22" i="4"/>
  <c r="O22" i="4"/>
  <c r="P22" i="4"/>
  <c r="L23" i="4"/>
  <c r="M23" i="4"/>
  <c r="N23" i="4"/>
  <c r="O23" i="4"/>
  <c r="P23" i="4"/>
  <c r="L24" i="4"/>
  <c r="M24" i="4"/>
  <c r="N24" i="4"/>
  <c r="O24" i="4"/>
  <c r="P24" i="4"/>
  <c r="L25" i="4"/>
  <c r="M25" i="4"/>
  <c r="N25" i="4"/>
  <c r="O25" i="4"/>
  <c r="P25" i="4"/>
  <c r="L26" i="4"/>
  <c r="M26" i="4"/>
  <c r="N26" i="4"/>
  <c r="O26" i="4"/>
  <c r="P26" i="4"/>
  <c r="L27" i="4"/>
  <c r="M27" i="4"/>
  <c r="N27" i="4"/>
  <c r="O27" i="4"/>
  <c r="P27" i="4"/>
  <c r="L28" i="4"/>
  <c r="M28" i="4"/>
  <c r="N28" i="4"/>
  <c r="O28" i="4"/>
  <c r="P28" i="4"/>
  <c r="L29" i="4"/>
  <c r="M29" i="4"/>
  <c r="N29" i="4"/>
  <c r="O29" i="4"/>
  <c r="P29" i="4"/>
  <c r="L30" i="4"/>
  <c r="M30" i="4"/>
  <c r="N30" i="4"/>
  <c r="O30" i="4"/>
  <c r="P30" i="4"/>
  <c r="L31" i="4"/>
  <c r="M31" i="4"/>
  <c r="N31" i="4"/>
  <c r="O31" i="4"/>
  <c r="P31" i="4"/>
  <c r="L32" i="4"/>
  <c r="M32" i="4"/>
  <c r="N32" i="4"/>
  <c r="O32" i="4"/>
  <c r="P32" i="4"/>
  <c r="L33" i="4"/>
  <c r="M33" i="4"/>
  <c r="N33" i="4"/>
  <c r="O33" i="4"/>
  <c r="P33" i="4"/>
  <c r="L34" i="4"/>
  <c r="M34" i="4"/>
  <c r="N34" i="4"/>
  <c r="O34" i="4"/>
  <c r="P34" i="4"/>
  <c r="L35" i="4"/>
  <c r="M35" i="4"/>
  <c r="N35" i="4"/>
  <c r="O35" i="4"/>
  <c r="P35" i="4"/>
  <c r="L36" i="4"/>
  <c r="M36" i="4"/>
  <c r="N36" i="4"/>
  <c r="O36" i="4"/>
  <c r="P36" i="4"/>
  <c r="L37" i="4"/>
  <c r="M37" i="4"/>
  <c r="N37" i="4"/>
  <c r="O37" i="4"/>
  <c r="P37" i="4"/>
  <c r="L38" i="4"/>
  <c r="M38" i="4"/>
  <c r="N38" i="4"/>
  <c r="O38" i="4"/>
  <c r="P38" i="4"/>
  <c r="L39" i="4"/>
  <c r="M39" i="4"/>
  <c r="N39" i="4"/>
  <c r="O39" i="4"/>
  <c r="P39" i="4"/>
  <c r="L40" i="4"/>
  <c r="M40" i="4"/>
  <c r="N40" i="4"/>
  <c r="O40" i="4"/>
  <c r="P40" i="4"/>
  <c r="L41" i="4"/>
  <c r="M41" i="4"/>
  <c r="N41" i="4"/>
  <c r="O41" i="4"/>
  <c r="P41" i="4"/>
  <c r="L42" i="4"/>
  <c r="M42" i="4"/>
  <c r="N42" i="4"/>
  <c r="O42" i="4"/>
  <c r="P42" i="4"/>
  <c r="L43" i="4"/>
  <c r="M43" i="4"/>
  <c r="N43" i="4"/>
  <c r="O43" i="4"/>
  <c r="P43" i="4"/>
  <c r="L44" i="4"/>
  <c r="M44" i="4"/>
  <c r="N44" i="4"/>
  <c r="O44" i="4"/>
  <c r="P44" i="4"/>
  <c r="L45" i="4"/>
  <c r="M45" i="4"/>
  <c r="N45" i="4"/>
  <c r="O45" i="4"/>
  <c r="P45" i="4"/>
  <c r="L46" i="4"/>
  <c r="M46" i="4"/>
  <c r="N46" i="4"/>
  <c r="O46" i="4"/>
  <c r="P46" i="4"/>
  <c r="L47" i="4"/>
  <c r="M47" i="4"/>
  <c r="N47" i="4"/>
  <c r="O47" i="4"/>
  <c r="P47" i="4"/>
  <c r="L48" i="4"/>
  <c r="M48" i="4"/>
  <c r="N48" i="4"/>
  <c r="O48" i="4"/>
  <c r="P48" i="4"/>
  <c r="L49" i="4"/>
  <c r="M49" i="4"/>
  <c r="N49" i="4"/>
  <c r="O49" i="4"/>
  <c r="P49" i="4"/>
  <c r="L50" i="4"/>
  <c r="M50" i="4"/>
  <c r="N50" i="4"/>
  <c r="O50" i="4"/>
  <c r="P50" i="4"/>
  <c r="L51" i="4"/>
  <c r="M51" i="4"/>
  <c r="N51" i="4"/>
  <c r="O51" i="4"/>
  <c r="P51" i="4"/>
  <c r="L52" i="4"/>
  <c r="M52" i="4"/>
  <c r="N52" i="4"/>
  <c r="O52" i="4"/>
  <c r="P52" i="4"/>
  <c r="L53" i="4"/>
  <c r="M53" i="4"/>
  <c r="N53" i="4"/>
  <c r="O53" i="4"/>
  <c r="P53" i="4"/>
  <c r="L54" i="4"/>
  <c r="M54" i="4"/>
  <c r="N54" i="4"/>
  <c r="O54" i="4"/>
  <c r="P54" i="4"/>
  <c r="L55" i="4"/>
  <c r="M55" i="4"/>
  <c r="N55" i="4"/>
  <c r="O55" i="4"/>
  <c r="P55" i="4"/>
  <c r="L56" i="4"/>
  <c r="M56" i="4"/>
  <c r="N56" i="4"/>
  <c r="O56" i="4"/>
  <c r="P56" i="4"/>
  <c r="L57" i="4"/>
  <c r="M57" i="4"/>
  <c r="N57" i="4"/>
  <c r="O57" i="4"/>
  <c r="P57" i="4"/>
  <c r="L58" i="4"/>
  <c r="M58" i="4"/>
  <c r="N58" i="4"/>
  <c r="O58" i="4"/>
  <c r="P58" i="4"/>
  <c r="L59" i="4"/>
  <c r="M59" i="4"/>
  <c r="N59" i="4"/>
  <c r="O59" i="4"/>
  <c r="P59" i="4"/>
  <c r="L60" i="4"/>
  <c r="M60" i="4"/>
  <c r="N60" i="4"/>
  <c r="O60" i="4"/>
  <c r="P60" i="4"/>
  <c r="L61" i="4"/>
  <c r="M61" i="4"/>
  <c r="N61" i="4"/>
  <c r="O61" i="4"/>
  <c r="P61" i="4"/>
  <c r="L62" i="4"/>
  <c r="M62" i="4"/>
  <c r="N62" i="4"/>
  <c r="O62" i="4"/>
  <c r="P62" i="4"/>
  <c r="L63" i="4"/>
  <c r="M63" i="4"/>
  <c r="N63" i="4"/>
  <c r="O63" i="4"/>
  <c r="P63" i="4"/>
  <c r="L64" i="4"/>
  <c r="M64" i="4"/>
  <c r="N64" i="4"/>
  <c r="O64" i="4"/>
  <c r="P64" i="4"/>
  <c r="L65" i="4"/>
  <c r="M65" i="4"/>
  <c r="N65" i="4"/>
  <c r="O65" i="4"/>
  <c r="P65" i="4"/>
  <c r="L66" i="4"/>
  <c r="M66" i="4"/>
  <c r="N66" i="4"/>
  <c r="O66" i="4"/>
  <c r="P66" i="4"/>
  <c r="L67" i="4"/>
  <c r="M67" i="4"/>
  <c r="N67" i="4"/>
  <c r="O67" i="4"/>
  <c r="P67" i="4"/>
  <c r="L68" i="4"/>
  <c r="M68" i="4"/>
  <c r="N68" i="4"/>
  <c r="O68" i="4"/>
  <c r="P68" i="4"/>
  <c r="L69" i="4"/>
  <c r="M69" i="4"/>
  <c r="N69" i="4"/>
  <c r="O69" i="4"/>
  <c r="P69" i="4"/>
  <c r="L70" i="4"/>
  <c r="M70" i="4"/>
  <c r="N70" i="4"/>
  <c r="O70" i="4"/>
  <c r="P70" i="4"/>
  <c r="L71" i="4"/>
  <c r="M71" i="4"/>
  <c r="N71" i="4"/>
  <c r="O71" i="4"/>
  <c r="P71" i="4"/>
  <c r="L72" i="4"/>
  <c r="M72" i="4"/>
  <c r="N72" i="4"/>
  <c r="O72" i="4"/>
  <c r="P72" i="4"/>
  <c r="P2" i="4"/>
  <c r="O2" i="4"/>
  <c r="M2" i="4"/>
  <c r="N2" i="4"/>
  <c r="L2" i="4"/>
  <c r="C2" i="3"/>
  <c r="M65" i="1" l="1"/>
  <c r="L65" i="1"/>
  <c r="K65" i="1"/>
  <c r="M64" i="1"/>
  <c r="L64" i="1"/>
  <c r="K64" i="1"/>
  <c r="M63" i="1"/>
  <c r="L63" i="1"/>
  <c r="K63" i="1"/>
  <c r="M62" i="1"/>
  <c r="L62" i="1"/>
  <c r="K62" i="1"/>
  <c r="M61" i="1"/>
  <c r="L61" i="1"/>
  <c r="K61" i="1"/>
  <c r="M60" i="1"/>
  <c r="L60" i="1"/>
  <c r="K60" i="1"/>
  <c r="M59" i="1"/>
  <c r="L59" i="1"/>
  <c r="K59" i="1"/>
  <c r="M58" i="1"/>
  <c r="L58" i="1"/>
  <c r="K58" i="1"/>
  <c r="M57" i="1"/>
  <c r="L57" i="1"/>
  <c r="K57" i="1"/>
  <c r="M56" i="1"/>
  <c r="L56" i="1"/>
  <c r="K56" i="1"/>
  <c r="M55" i="1"/>
  <c r="L55" i="1"/>
  <c r="K55" i="1"/>
  <c r="M54" i="1"/>
  <c r="L54" i="1"/>
  <c r="K54" i="1"/>
  <c r="M53" i="1"/>
  <c r="L53" i="1"/>
  <c r="K53" i="1"/>
  <c r="M52" i="1"/>
  <c r="L52" i="1"/>
  <c r="K52" i="1"/>
  <c r="M51" i="1"/>
  <c r="L51" i="1"/>
  <c r="K51" i="1"/>
  <c r="M50" i="1"/>
  <c r="L50" i="1"/>
  <c r="K50" i="1"/>
  <c r="M49" i="1"/>
  <c r="L49" i="1"/>
  <c r="K49" i="1"/>
  <c r="M48" i="1"/>
  <c r="L48" i="1"/>
  <c r="K48" i="1"/>
  <c r="M47" i="1"/>
  <c r="L47" i="1"/>
  <c r="K47" i="1"/>
  <c r="M46" i="1"/>
  <c r="L46" i="1"/>
  <c r="K46" i="1"/>
  <c r="M45" i="1"/>
  <c r="L45" i="1"/>
  <c r="K45" i="1"/>
  <c r="M44" i="1"/>
  <c r="L44" i="1"/>
  <c r="K44" i="1"/>
  <c r="M43" i="1"/>
  <c r="L43" i="1"/>
  <c r="K43" i="1"/>
  <c r="M42" i="1"/>
  <c r="L42" i="1"/>
  <c r="K42" i="1"/>
  <c r="M41" i="1"/>
  <c r="L41" i="1"/>
  <c r="K41" i="1"/>
  <c r="M40" i="1"/>
  <c r="L40" i="1"/>
  <c r="K40" i="1"/>
  <c r="M39" i="1"/>
  <c r="L39" i="1"/>
  <c r="K39" i="1"/>
  <c r="M38" i="1"/>
  <c r="L38" i="1"/>
  <c r="K38" i="1"/>
  <c r="M37" i="1"/>
  <c r="L37" i="1"/>
  <c r="K37" i="1"/>
  <c r="M36" i="1"/>
  <c r="L36" i="1"/>
  <c r="K36" i="1"/>
  <c r="M35" i="1"/>
  <c r="L35" i="1"/>
  <c r="K35" i="1"/>
  <c r="M34" i="1"/>
  <c r="L34" i="1"/>
  <c r="K34" i="1"/>
  <c r="M33" i="1"/>
  <c r="L33" i="1"/>
  <c r="K33" i="1"/>
  <c r="M32" i="1"/>
  <c r="L32" i="1"/>
  <c r="K32" i="1"/>
  <c r="M31" i="1"/>
  <c r="L31" i="1"/>
  <c r="K31" i="1"/>
  <c r="M30" i="1"/>
  <c r="L30" i="1"/>
  <c r="K30" i="1"/>
  <c r="M29" i="1"/>
  <c r="L29" i="1"/>
  <c r="K29" i="1"/>
  <c r="M28" i="1"/>
  <c r="L28" i="1"/>
  <c r="K28" i="1"/>
  <c r="M27" i="1"/>
  <c r="L27" i="1"/>
  <c r="K27" i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1" i="1"/>
  <c r="L11" i="1"/>
  <c r="K11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  <c r="M4" i="1"/>
  <c r="L4" i="1"/>
  <c r="K4" i="1"/>
  <c r="M3" i="1"/>
  <c r="L3" i="1"/>
  <c r="K3" i="1"/>
  <c r="M2" i="1"/>
  <c r="L2" i="1"/>
  <c r="K2" i="1"/>
</calcChain>
</file>

<file path=xl/sharedStrings.xml><?xml version="1.0" encoding="utf-8"?>
<sst xmlns="http://schemas.openxmlformats.org/spreadsheetml/2006/main" count="4020" uniqueCount="343">
  <si>
    <t>Farm_Code</t>
  </si>
  <si>
    <t>farm type</t>
  </si>
  <si>
    <t>county</t>
  </si>
  <si>
    <t>Field_ID</t>
  </si>
  <si>
    <t>Farm_Code +Field_ID</t>
  </si>
  <si>
    <t>Crop_Type</t>
  </si>
  <si>
    <t>area (ha)</t>
  </si>
  <si>
    <t>N (kg)</t>
  </si>
  <si>
    <t>P (kg)</t>
  </si>
  <si>
    <t>K (kg)</t>
  </si>
  <si>
    <t>N (kg/ha)</t>
  </si>
  <si>
    <t>P (kg/ha)</t>
  </si>
  <si>
    <t>K (kg/ha)</t>
  </si>
  <si>
    <t>KE003</t>
  </si>
  <si>
    <t>VIHIGA</t>
  </si>
  <si>
    <t>KE003    1</t>
  </si>
  <si>
    <t>maize</t>
  </si>
  <si>
    <t>2a</t>
  </si>
  <si>
    <t>KE003    2a</t>
  </si>
  <si>
    <t>KE005</t>
  </si>
  <si>
    <t>KE005    1</t>
  </si>
  <si>
    <t>KE005    2</t>
  </si>
  <si>
    <t>KE005    4</t>
  </si>
  <si>
    <t>sugarcane</t>
  </si>
  <si>
    <t>KE024</t>
  </si>
  <si>
    <t>KE024    1</t>
  </si>
  <si>
    <t>KE024    2</t>
  </si>
  <si>
    <t>banana</t>
  </si>
  <si>
    <t>KE024    3</t>
  </si>
  <si>
    <t>maize+beans</t>
  </si>
  <si>
    <t>KE024    4</t>
  </si>
  <si>
    <t>KE031</t>
  </si>
  <si>
    <t>KE031    1</t>
  </si>
  <si>
    <t>maize+banana</t>
  </si>
  <si>
    <t>KE031    2</t>
  </si>
  <si>
    <t>KE031    3</t>
  </si>
  <si>
    <t>maize+kales</t>
  </si>
  <si>
    <t>KE031    4</t>
  </si>
  <si>
    <t>Pennisetum</t>
  </si>
  <si>
    <t>KE031    5</t>
  </si>
  <si>
    <t>KE039</t>
  </si>
  <si>
    <t>KE039    1</t>
  </si>
  <si>
    <t>KE039    2</t>
  </si>
  <si>
    <t>KE043</t>
  </si>
  <si>
    <t>KE043    1</t>
  </si>
  <si>
    <t>KE043    2</t>
  </si>
  <si>
    <t>KE047</t>
  </si>
  <si>
    <t>KE047    1</t>
  </si>
  <si>
    <t>KE047    2</t>
  </si>
  <si>
    <t>KE047    3</t>
  </si>
  <si>
    <t>maize+sweet potato</t>
  </si>
  <si>
    <t>KE050</t>
  </si>
  <si>
    <t>KE050    1</t>
  </si>
  <si>
    <t>KE050    2</t>
  </si>
  <si>
    <t>kales</t>
  </si>
  <si>
    <t>KE057</t>
  </si>
  <si>
    <t>KE057    1</t>
  </si>
  <si>
    <t>KE057    2</t>
  </si>
  <si>
    <t>KE057    3</t>
  </si>
  <si>
    <t>KE066</t>
  </si>
  <si>
    <t>KE066    1</t>
  </si>
  <si>
    <t>beans</t>
  </si>
  <si>
    <t>KE066    2</t>
  </si>
  <si>
    <t>KE066    5</t>
  </si>
  <si>
    <t>Soya beans</t>
  </si>
  <si>
    <t>KE072</t>
  </si>
  <si>
    <t>KE072    1</t>
  </si>
  <si>
    <t>KE083</t>
  </si>
  <si>
    <t>KE083    1</t>
  </si>
  <si>
    <t>KE083    2</t>
  </si>
  <si>
    <t>KE083    4</t>
  </si>
  <si>
    <t>KE084</t>
  </si>
  <si>
    <t>KE084    2</t>
  </si>
  <si>
    <t>KE084    3</t>
  </si>
  <si>
    <t>KE085</t>
  </si>
  <si>
    <t>KE085    1</t>
  </si>
  <si>
    <t>KE085    2</t>
  </si>
  <si>
    <t>KE085    3</t>
  </si>
  <si>
    <t>KE099</t>
  </si>
  <si>
    <t>KE099    1</t>
  </si>
  <si>
    <t>KE099    2</t>
  </si>
  <si>
    <t>KE104</t>
  </si>
  <si>
    <t>MIGORI</t>
  </si>
  <si>
    <t>KE104    1</t>
  </si>
  <si>
    <t>KE106</t>
  </si>
  <si>
    <t>KE106    1</t>
  </si>
  <si>
    <t>maize+green grams</t>
  </si>
  <si>
    <t>KE108</t>
  </si>
  <si>
    <t>KE108    1</t>
  </si>
  <si>
    <t>KE108    2</t>
  </si>
  <si>
    <t>KE108    3</t>
  </si>
  <si>
    <t>cassava</t>
  </si>
  <si>
    <t>KE109</t>
  </si>
  <si>
    <t>KE109    1</t>
  </si>
  <si>
    <t>sweet potato</t>
  </si>
  <si>
    <t>KE109    2</t>
  </si>
  <si>
    <t>KE116</t>
  </si>
  <si>
    <t>KE116    4</t>
  </si>
  <si>
    <t>KE131</t>
  </si>
  <si>
    <t>KE131    1</t>
  </si>
  <si>
    <t>KE134</t>
  </si>
  <si>
    <t>KE134    1</t>
  </si>
  <si>
    <t>green grams</t>
  </si>
  <si>
    <t>KE134    2</t>
  </si>
  <si>
    <t>KE134    3</t>
  </si>
  <si>
    <t>KE134    5</t>
  </si>
  <si>
    <t>KE134    6</t>
  </si>
  <si>
    <t>KE150</t>
  </si>
  <si>
    <t>KE150    1</t>
  </si>
  <si>
    <t>KE150    2</t>
  </si>
  <si>
    <t>KE151</t>
  </si>
  <si>
    <t>KE151    1</t>
  </si>
  <si>
    <t>KE165</t>
  </si>
  <si>
    <t>KE165    1</t>
  </si>
  <si>
    <t>KE165    2</t>
  </si>
  <si>
    <t>maize+groundnut</t>
  </si>
  <si>
    <t>KE165    3</t>
  </si>
  <si>
    <t>KE165    4</t>
  </si>
  <si>
    <t>KE189</t>
  </si>
  <si>
    <t>KE189    3</t>
  </si>
  <si>
    <t>KE191</t>
  </si>
  <si>
    <t>KE191    1</t>
  </si>
  <si>
    <t>KE195</t>
  </si>
  <si>
    <t>KE195    1</t>
  </si>
  <si>
    <t>KE195    2</t>
  </si>
  <si>
    <t>KE195    4</t>
  </si>
  <si>
    <t>groundnuts</t>
  </si>
  <si>
    <t>farm code</t>
  </si>
  <si>
    <t>farm code+field code</t>
  </si>
  <si>
    <t>Row Labels</t>
  </si>
  <si>
    <t>Sum of N (kg/ha)</t>
  </si>
  <si>
    <t>Sum of P (kg/ha)</t>
  </si>
  <si>
    <t>Sum of K (kg/ha)</t>
  </si>
  <si>
    <t>Sum of Ca (kg/ha)</t>
  </si>
  <si>
    <t>Sum of Mg (kg/ha)</t>
  </si>
  <si>
    <t>napier</t>
  </si>
  <si>
    <t>KE084    1</t>
  </si>
  <si>
    <t>tea</t>
  </si>
  <si>
    <t>KE104    3</t>
  </si>
  <si>
    <t>beans+maize</t>
  </si>
  <si>
    <t>KE108    3+4</t>
  </si>
  <si>
    <t>KE116    5</t>
  </si>
  <si>
    <t>KE116    6</t>
  </si>
  <si>
    <t>KE131    3</t>
  </si>
  <si>
    <t>soybean</t>
  </si>
  <si>
    <t>KE134    4</t>
  </si>
  <si>
    <t>KE156</t>
  </si>
  <si>
    <t>KE156    1</t>
  </si>
  <si>
    <t>KE156    4</t>
  </si>
  <si>
    <t>KE189    2</t>
  </si>
  <si>
    <t>KE191    4</t>
  </si>
  <si>
    <t>KE191    5</t>
  </si>
  <si>
    <t>Farm_Class    Farm_Code</t>
  </si>
  <si>
    <t>Farm_Class</t>
  </si>
  <si>
    <t>region</t>
  </si>
  <si>
    <t>Crop_Season</t>
  </si>
  <si>
    <t>Crop_Cluster</t>
  </si>
  <si>
    <t>Crop_Provenance</t>
  </si>
  <si>
    <t>Crop_Variety</t>
  </si>
  <si>
    <t>Crop_System</t>
  </si>
  <si>
    <t>ActGYld_kg</t>
  </si>
  <si>
    <t>GYld_kgha</t>
  </si>
  <si>
    <t>Grain_Yld_tha</t>
  </si>
  <si>
    <t>2    KE003</t>
  </si>
  <si>
    <t>VIGIHA</t>
  </si>
  <si>
    <t>2b</t>
  </si>
  <si>
    <t>2011A</t>
  </si>
  <si>
    <t>cereal</t>
  </si>
  <si>
    <t>local</t>
  </si>
  <si>
    <t>Maragoli</t>
  </si>
  <si>
    <t>intercrop</t>
  </si>
  <si>
    <t>1</t>
  </si>
  <si>
    <t>3</t>
  </si>
  <si>
    <t/>
  </si>
  <si>
    <t>sole crop</t>
  </si>
  <si>
    <t>legume</t>
  </si>
  <si>
    <t>Rosecoco</t>
  </si>
  <si>
    <t>improved/mixed</t>
  </si>
  <si>
    <t>4</t>
  </si>
  <si>
    <t>5a</t>
  </si>
  <si>
    <t>n/a</t>
  </si>
  <si>
    <t>fallow/pasture</t>
  </si>
  <si>
    <t>5b</t>
  </si>
  <si>
    <t>6</t>
  </si>
  <si>
    <t>shrub</t>
  </si>
  <si>
    <t>7</t>
  </si>
  <si>
    <t>homestead</t>
  </si>
  <si>
    <t>1    KE005</t>
  </si>
  <si>
    <t>2</t>
  </si>
  <si>
    <t>hybrid</t>
  </si>
  <si>
    <t>vegetables</t>
  </si>
  <si>
    <t>cowpeas</t>
  </si>
  <si>
    <t>okra</t>
  </si>
  <si>
    <t>woodlot</t>
  </si>
  <si>
    <t>5</t>
  </si>
  <si>
    <t>4    KE024</t>
  </si>
  <si>
    <t>trees</t>
  </si>
  <si>
    <t>Eucalyptus</t>
  </si>
  <si>
    <t>5    KE031</t>
  </si>
  <si>
    <t>improved/mixed+local</t>
  </si>
  <si>
    <t>Giant Cavendish</t>
  </si>
  <si>
    <t>Eucalyptus saligna</t>
  </si>
  <si>
    <t>2    KE039</t>
  </si>
  <si>
    <t>3    KE043</t>
  </si>
  <si>
    <t>Pioneer</t>
  </si>
  <si>
    <t>2    KE047</t>
  </si>
  <si>
    <t>Punda</t>
  </si>
  <si>
    <t>H614</t>
  </si>
  <si>
    <t>tuber</t>
  </si>
  <si>
    <t>4    KE050</t>
  </si>
  <si>
    <t>Pana</t>
  </si>
  <si>
    <t>H691</t>
  </si>
  <si>
    <t>5    KE057</t>
  </si>
  <si>
    <t>SB19</t>
  </si>
  <si>
    <t>4    KE066</t>
  </si>
  <si>
    <t>3    KE072</t>
  </si>
  <si>
    <t>sorghum</t>
  </si>
  <si>
    <t>feed/fodder</t>
  </si>
  <si>
    <t>napier grass</t>
  </si>
  <si>
    <t>4    KE083</t>
  </si>
  <si>
    <t>5    KE084</t>
  </si>
  <si>
    <t>0</t>
  </si>
  <si>
    <t>coffee</t>
  </si>
  <si>
    <t>1    KE085</t>
  </si>
  <si>
    <t>3    KE099</t>
  </si>
  <si>
    <t>Wairimu</t>
  </si>
  <si>
    <t>3    KE104</t>
  </si>
  <si>
    <t>millet</t>
  </si>
  <si>
    <t>Kaponde</t>
  </si>
  <si>
    <t>N14</t>
  </si>
  <si>
    <t>4    KE106</t>
  </si>
  <si>
    <t>hybrid+local</t>
  </si>
  <si>
    <t>4    KE108</t>
  </si>
  <si>
    <t>H513</t>
  </si>
  <si>
    <t>2    KE109</t>
  </si>
  <si>
    <t>5    KE116</t>
  </si>
  <si>
    <t>8</t>
  </si>
  <si>
    <t>H624</t>
  </si>
  <si>
    <t>CMAD</t>
  </si>
  <si>
    <t>Tuber</t>
  </si>
  <si>
    <t>3    KE131</t>
  </si>
  <si>
    <t>SB25</t>
  </si>
  <si>
    <t>Nyayo</t>
  </si>
  <si>
    <t>5    KE134</t>
  </si>
  <si>
    <t>1    KE150</t>
  </si>
  <si>
    <t>2    KE151</t>
  </si>
  <si>
    <t>2    KE156</t>
  </si>
  <si>
    <t>H614+H625+H636</t>
  </si>
  <si>
    <t>3    KE165</t>
  </si>
  <si>
    <t>Nyaluo</t>
  </si>
  <si>
    <t>2    KE177</t>
  </si>
  <si>
    <t>KE177</t>
  </si>
  <si>
    <t>1    KE189</t>
  </si>
  <si>
    <t>Simba</t>
  </si>
  <si>
    <t>1c</t>
  </si>
  <si>
    <t>1b</t>
  </si>
  <si>
    <t>Desmodium</t>
  </si>
  <si>
    <t>1a</t>
  </si>
  <si>
    <t>4    KE191</t>
  </si>
  <si>
    <t>Nyamaragoli</t>
  </si>
  <si>
    <t>5    KE195</t>
  </si>
  <si>
    <t>Labuono</t>
  </si>
  <si>
    <t>Farm_Code    Field_ID</t>
  </si>
  <si>
    <t>KE003    2b</t>
  </si>
  <si>
    <t>KE003    3</t>
  </si>
  <si>
    <t>KE003    4</t>
  </si>
  <si>
    <t>KE003    5a</t>
  </si>
  <si>
    <t>KE003    5b</t>
  </si>
  <si>
    <t>KE003    6</t>
  </si>
  <si>
    <t>KE003    7</t>
  </si>
  <si>
    <t>KE005    3</t>
  </si>
  <si>
    <t>KE005    5</t>
  </si>
  <si>
    <t>KE005    6</t>
  </si>
  <si>
    <t>KE039    3</t>
  </si>
  <si>
    <t>KE050    3</t>
  </si>
  <si>
    <t>KE057    4</t>
  </si>
  <si>
    <t>KE066    4</t>
  </si>
  <si>
    <t>KE066    3</t>
  </si>
  <si>
    <t>KE072    3</t>
  </si>
  <si>
    <t>KE072    2</t>
  </si>
  <si>
    <t>KE083    3</t>
  </si>
  <si>
    <t>KE084    5</t>
  </si>
  <si>
    <t>KE084    0</t>
  </si>
  <si>
    <t>KE084    4</t>
  </si>
  <si>
    <t>KE099    3</t>
  </si>
  <si>
    <t>KE104    4</t>
  </si>
  <si>
    <t>KE104    2</t>
  </si>
  <si>
    <t>KE104    5</t>
  </si>
  <si>
    <t>KE108    4</t>
  </si>
  <si>
    <t>KE108    5</t>
  </si>
  <si>
    <t>KE109    3</t>
  </si>
  <si>
    <t>KE116    8</t>
  </si>
  <si>
    <t>KE116    1</t>
  </si>
  <si>
    <t>KE116    2</t>
  </si>
  <si>
    <t>KE116    3</t>
  </si>
  <si>
    <t>KE116    7</t>
  </si>
  <si>
    <t>KE131    2</t>
  </si>
  <si>
    <t>KE156    2</t>
  </si>
  <si>
    <t>KE156    3</t>
  </si>
  <si>
    <t>KE165    6</t>
  </si>
  <si>
    <t>KE165    7</t>
  </si>
  <si>
    <t>KE165    5</t>
  </si>
  <si>
    <t>KE177    2</t>
  </si>
  <si>
    <t>KE177    1</t>
  </si>
  <si>
    <t>KE189    1c</t>
  </si>
  <si>
    <t>KE189    1b</t>
  </si>
  <si>
    <t>KE189    1a</t>
  </si>
  <si>
    <t>KE191    3</t>
  </si>
  <si>
    <t>KE191    2</t>
  </si>
  <si>
    <t>KE195    3</t>
  </si>
  <si>
    <t>KE195    5</t>
  </si>
  <si>
    <t>N total</t>
  </si>
  <si>
    <t>P total</t>
  </si>
  <si>
    <t>K total</t>
  </si>
  <si>
    <t>Ca total</t>
  </si>
  <si>
    <t>Mg total</t>
  </si>
  <si>
    <t>crop system</t>
  </si>
  <si>
    <t>County</t>
  </si>
  <si>
    <t>Vihiga</t>
  </si>
  <si>
    <t>Migori</t>
  </si>
  <si>
    <t>Crop_Type    crop system</t>
  </si>
  <si>
    <t>beans    intercrop</t>
  </si>
  <si>
    <t>beans    sole crop</t>
  </si>
  <si>
    <t>cowpeas    intercrop</t>
  </si>
  <si>
    <t>Desmodium    intercrop</t>
  </si>
  <si>
    <t>green grams    intercrop</t>
  </si>
  <si>
    <t>green grams    sole crop</t>
  </si>
  <si>
    <t>groundnuts    intercrop</t>
  </si>
  <si>
    <t>maize    intercrop</t>
  </si>
  <si>
    <t>maize    sole crop</t>
  </si>
  <si>
    <t>millet    intercrop</t>
  </si>
  <si>
    <t>sorghum    sole crop</t>
  </si>
  <si>
    <t>soybean    sole crop</t>
  </si>
  <si>
    <t>soybean    intercrop</t>
  </si>
  <si>
    <t>sugarcane    sole crop</t>
  </si>
  <si>
    <t>(blank)</t>
  </si>
  <si>
    <t>Grand Total</t>
  </si>
  <si>
    <t>count</t>
  </si>
  <si>
    <t>Average of Grain_Yld_tha</t>
  </si>
  <si>
    <t>StdDev of Grain_Yld_tha</t>
  </si>
  <si>
    <t>sem</t>
  </si>
  <si>
    <t>n</t>
  </si>
  <si>
    <t>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</si>
</sst>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NumberFormat="1"/>
    <xf numFmtId="0" fontId="3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2" xfId="1" applyNumberFormat="1" applyFont="1" applyFill="1" applyBorder="1" applyAlignment="1"/>
    <xf numFmtId="0" fontId="3" fillId="0" borderId="2" xfId="1" applyFont="1" applyFill="1" applyBorder="1" applyAlignment="1"/>
    <xf numFmtId="4" fontId="3" fillId="0" borderId="2" xfId="1" applyNumberFormat="1" applyFont="1" applyFill="1" applyBorder="1" applyAlignment="1">
      <alignment horizontal="right"/>
    </xf>
    <xf numFmtId="0" fontId="2" fillId="0" borderId="2" xfId="1" applyBorder="1" applyAlignment="1"/>
    <xf numFmtId="0" fontId="2" fillId="0" borderId="0" xfId="1" applyAlignment="1"/>
    <xf numFmtId="4" fontId="3" fillId="0" borderId="0" xfId="1" applyNumberFormat="1" applyFont="1" applyFill="1" applyBorder="1" applyAlignment="1">
      <alignment horizontal="right"/>
    </xf>
    <xf numFmtId="0" fontId="0" fillId="0" borderId="0" xfId="0" applyFill="1"/>
    <xf numFmtId="0" fontId="0" fillId="0" borderId="0" xfId="0" applyNumberFormat="1" applyFill="1"/>
    <xf numFmtId="1" fontId="0" fillId="0" borderId="0" xfId="0" applyNumberFormat="1"/>
    <xf numFmtId="1" fontId="0" fillId="0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correlations!$E$1</c:f>
              <c:strCache>
                <c:ptCount val="1"/>
                <c:pt idx="0">
                  <c:v>N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correlations!$D$2:$D$33</c:f>
              <c:numCache>
                <c:formatCode>General</c:formatCode>
                <c:ptCount val="32"/>
                <c:pt idx="0">
                  <c:v>0.66</c:v>
                </c:pt>
                <c:pt idx="1">
                  <c:v>0.32</c:v>
                </c:pt>
                <c:pt idx="2">
                  <c:v>0.27</c:v>
                </c:pt>
                <c:pt idx="3">
                  <c:v>0.33</c:v>
                </c:pt>
                <c:pt idx="4">
                  <c:v>0.35</c:v>
                </c:pt>
                <c:pt idx="5">
                  <c:v>0.21</c:v>
                </c:pt>
                <c:pt idx="6">
                  <c:v>0.21</c:v>
                </c:pt>
                <c:pt idx="7">
                  <c:v>0.87</c:v>
                </c:pt>
                <c:pt idx="8">
                  <c:v>0.21</c:v>
                </c:pt>
                <c:pt idx="9">
                  <c:v>0.49</c:v>
                </c:pt>
                <c:pt idx="10">
                  <c:v>0.42</c:v>
                </c:pt>
                <c:pt idx="11">
                  <c:v>0.6</c:v>
                </c:pt>
                <c:pt idx="12">
                  <c:v>1.03</c:v>
                </c:pt>
                <c:pt idx="13">
                  <c:v>0.86</c:v>
                </c:pt>
                <c:pt idx="14">
                  <c:v>0.75</c:v>
                </c:pt>
                <c:pt idx="15">
                  <c:v>0.74</c:v>
                </c:pt>
                <c:pt idx="16">
                  <c:v>0.5</c:v>
                </c:pt>
                <c:pt idx="17">
                  <c:v>0.74</c:v>
                </c:pt>
                <c:pt idx="18">
                  <c:v>0.35</c:v>
                </c:pt>
                <c:pt idx="19">
                  <c:v>3.33</c:v>
                </c:pt>
                <c:pt idx="20">
                  <c:v>0.5</c:v>
                </c:pt>
                <c:pt idx="21">
                  <c:v>0.4</c:v>
                </c:pt>
                <c:pt idx="22">
                  <c:v>1.32</c:v>
                </c:pt>
                <c:pt idx="23">
                  <c:v>0.56000000000000005</c:v>
                </c:pt>
                <c:pt idx="24">
                  <c:v>0.39</c:v>
                </c:pt>
                <c:pt idx="25">
                  <c:v>0.3</c:v>
                </c:pt>
                <c:pt idx="26">
                  <c:v>0.33</c:v>
                </c:pt>
                <c:pt idx="27">
                  <c:v>0.08</c:v>
                </c:pt>
                <c:pt idx="28">
                  <c:v>0.61</c:v>
                </c:pt>
                <c:pt idx="29">
                  <c:v>0.44</c:v>
                </c:pt>
                <c:pt idx="30">
                  <c:v>0.48</c:v>
                </c:pt>
                <c:pt idx="31">
                  <c:v>0.48</c:v>
                </c:pt>
              </c:numCache>
            </c:numRef>
          </c:xVal>
          <c:yVal>
            <c:numRef>
              <c:f>correlations!$E$2:$E$33</c:f>
              <c:numCache>
                <c:formatCode>General</c:formatCode>
                <c:ptCount val="32"/>
                <c:pt idx="0">
                  <c:v>0</c:v>
                </c:pt>
                <c:pt idx="1">
                  <c:v>26.564705882352939</c:v>
                </c:pt>
                <c:pt idx="2">
                  <c:v>8.5692599620493368</c:v>
                </c:pt>
                <c:pt idx="3">
                  <c:v>110.55167286245353</c:v>
                </c:pt>
                <c:pt idx="4">
                  <c:v>45.16</c:v>
                </c:pt>
                <c:pt idx="5">
                  <c:v>58.633333333333333</c:v>
                </c:pt>
                <c:pt idx="6">
                  <c:v>14.263333333333334</c:v>
                </c:pt>
                <c:pt idx="7">
                  <c:v>0</c:v>
                </c:pt>
                <c:pt idx="8">
                  <c:v>44.384999999999998</c:v>
                </c:pt>
                <c:pt idx="9">
                  <c:v>65.988571428571419</c:v>
                </c:pt>
                <c:pt idx="10">
                  <c:v>51.611162790697676</c:v>
                </c:pt>
                <c:pt idx="11">
                  <c:v>2.5805714285714281</c:v>
                </c:pt>
                <c:pt idx="12">
                  <c:v>7.2408247422680407</c:v>
                </c:pt>
                <c:pt idx="13">
                  <c:v>9.9735135135135131</c:v>
                </c:pt>
                <c:pt idx="14">
                  <c:v>10.11013698630137</c:v>
                </c:pt>
                <c:pt idx="15">
                  <c:v>10.035555555555554</c:v>
                </c:pt>
                <c:pt idx="16">
                  <c:v>615.16842105263163</c:v>
                </c:pt>
                <c:pt idx="17">
                  <c:v>23.654117647058822</c:v>
                </c:pt>
                <c:pt idx="18">
                  <c:v>0</c:v>
                </c:pt>
                <c:pt idx="19">
                  <c:v>57.663126843657814</c:v>
                </c:pt>
                <c:pt idx="20">
                  <c:v>70.356666666666669</c:v>
                </c:pt>
                <c:pt idx="21">
                  <c:v>49.135000000000005</c:v>
                </c:pt>
                <c:pt idx="22">
                  <c:v>0</c:v>
                </c:pt>
                <c:pt idx="23">
                  <c:v>19.836273870517001</c:v>
                </c:pt>
                <c:pt idx="24">
                  <c:v>0</c:v>
                </c:pt>
                <c:pt idx="25">
                  <c:v>12.459642857142857</c:v>
                </c:pt>
                <c:pt idx="26">
                  <c:v>0</c:v>
                </c:pt>
                <c:pt idx="27">
                  <c:v>76.996535800482704</c:v>
                </c:pt>
                <c:pt idx="28">
                  <c:v>136.95652173913044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correlations!$F$1</c:f>
              <c:strCache>
                <c:ptCount val="1"/>
                <c:pt idx="0">
                  <c:v>P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correlations!$D$2:$D$33</c:f>
              <c:numCache>
                <c:formatCode>General</c:formatCode>
                <c:ptCount val="32"/>
                <c:pt idx="0">
                  <c:v>0.66</c:v>
                </c:pt>
                <c:pt idx="1">
                  <c:v>0.32</c:v>
                </c:pt>
                <c:pt idx="2">
                  <c:v>0.27</c:v>
                </c:pt>
                <c:pt idx="3">
                  <c:v>0.33</c:v>
                </c:pt>
                <c:pt idx="4">
                  <c:v>0.35</c:v>
                </c:pt>
                <c:pt idx="5">
                  <c:v>0.21</c:v>
                </c:pt>
                <c:pt idx="6">
                  <c:v>0.21</c:v>
                </c:pt>
                <c:pt idx="7">
                  <c:v>0.87</c:v>
                </c:pt>
                <c:pt idx="8">
                  <c:v>0.21</c:v>
                </c:pt>
                <c:pt idx="9">
                  <c:v>0.49</c:v>
                </c:pt>
                <c:pt idx="10">
                  <c:v>0.42</c:v>
                </c:pt>
                <c:pt idx="11">
                  <c:v>0.6</c:v>
                </c:pt>
                <c:pt idx="12">
                  <c:v>1.03</c:v>
                </c:pt>
                <c:pt idx="13">
                  <c:v>0.86</c:v>
                </c:pt>
                <c:pt idx="14">
                  <c:v>0.75</c:v>
                </c:pt>
                <c:pt idx="15">
                  <c:v>0.74</c:v>
                </c:pt>
                <c:pt idx="16">
                  <c:v>0.5</c:v>
                </c:pt>
                <c:pt idx="17">
                  <c:v>0.74</c:v>
                </c:pt>
                <c:pt idx="18">
                  <c:v>0.35</c:v>
                </c:pt>
                <c:pt idx="19">
                  <c:v>3.33</c:v>
                </c:pt>
                <c:pt idx="20">
                  <c:v>0.5</c:v>
                </c:pt>
                <c:pt idx="21">
                  <c:v>0.4</c:v>
                </c:pt>
                <c:pt idx="22">
                  <c:v>1.32</c:v>
                </c:pt>
                <c:pt idx="23">
                  <c:v>0.56000000000000005</c:v>
                </c:pt>
                <c:pt idx="24">
                  <c:v>0.39</c:v>
                </c:pt>
                <c:pt idx="25">
                  <c:v>0.3</c:v>
                </c:pt>
                <c:pt idx="26">
                  <c:v>0.33</c:v>
                </c:pt>
                <c:pt idx="27">
                  <c:v>0.08</c:v>
                </c:pt>
                <c:pt idx="28">
                  <c:v>0.61</c:v>
                </c:pt>
                <c:pt idx="29">
                  <c:v>0.44</c:v>
                </c:pt>
                <c:pt idx="30">
                  <c:v>0.48</c:v>
                </c:pt>
                <c:pt idx="31">
                  <c:v>0.48</c:v>
                </c:pt>
              </c:numCache>
            </c:numRef>
          </c:xVal>
          <c:yVal>
            <c:numRef>
              <c:f>correlations!$F$2:$F$33</c:f>
              <c:numCache>
                <c:formatCode>General</c:formatCode>
                <c:ptCount val="32"/>
                <c:pt idx="0">
                  <c:v>0</c:v>
                </c:pt>
                <c:pt idx="1">
                  <c:v>26.917647058823526</c:v>
                </c:pt>
                <c:pt idx="2">
                  <c:v>8.6831119544592035</c:v>
                </c:pt>
                <c:pt idx="3">
                  <c:v>153.68921933085502</c:v>
                </c:pt>
                <c:pt idx="4">
                  <c:v>45.76</c:v>
                </c:pt>
                <c:pt idx="5">
                  <c:v>71.866666666666674</c:v>
                </c:pt>
                <c:pt idx="6">
                  <c:v>20.68</c:v>
                </c:pt>
                <c:pt idx="7">
                  <c:v>0</c:v>
                </c:pt>
                <c:pt idx="8">
                  <c:v>29.214166666666664</c:v>
                </c:pt>
                <c:pt idx="9">
                  <c:v>70.90285714285713</c:v>
                </c:pt>
                <c:pt idx="10">
                  <c:v>55.583255813953492</c:v>
                </c:pt>
                <c:pt idx="11">
                  <c:v>2.6148571428571428</c:v>
                </c:pt>
                <c:pt idx="12">
                  <c:v>7.003711340206185</c:v>
                </c:pt>
                <c:pt idx="13">
                  <c:v>10.678918918918919</c:v>
                </c:pt>
                <c:pt idx="14">
                  <c:v>10.825205479452054</c:v>
                </c:pt>
                <c:pt idx="15">
                  <c:v>10.16888888888889</c:v>
                </c:pt>
                <c:pt idx="16">
                  <c:v>580.80000000000007</c:v>
                </c:pt>
                <c:pt idx="17">
                  <c:v>29.195294117647055</c:v>
                </c:pt>
                <c:pt idx="18">
                  <c:v>0</c:v>
                </c:pt>
                <c:pt idx="19">
                  <c:v>4.0495575221238935</c:v>
                </c:pt>
                <c:pt idx="20">
                  <c:v>30.506666666666668</c:v>
                </c:pt>
                <c:pt idx="21">
                  <c:v>17.16</c:v>
                </c:pt>
                <c:pt idx="22">
                  <c:v>0</c:v>
                </c:pt>
                <c:pt idx="23">
                  <c:v>23.406278528178856</c:v>
                </c:pt>
                <c:pt idx="24">
                  <c:v>0</c:v>
                </c:pt>
                <c:pt idx="25">
                  <c:v>19.297142857142859</c:v>
                </c:pt>
                <c:pt idx="26">
                  <c:v>0</c:v>
                </c:pt>
                <c:pt idx="27">
                  <c:v>83.703929203539815</c:v>
                </c:pt>
                <c:pt idx="28">
                  <c:v>220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correlations!$G$1</c:f>
              <c:strCache>
                <c:ptCount val="1"/>
                <c:pt idx="0">
                  <c:v>K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correlations!$D$2:$D$33</c:f>
              <c:numCache>
                <c:formatCode>General</c:formatCode>
                <c:ptCount val="32"/>
                <c:pt idx="0">
                  <c:v>0.66</c:v>
                </c:pt>
                <c:pt idx="1">
                  <c:v>0.32</c:v>
                </c:pt>
                <c:pt idx="2">
                  <c:v>0.27</c:v>
                </c:pt>
                <c:pt idx="3">
                  <c:v>0.33</c:v>
                </c:pt>
                <c:pt idx="4">
                  <c:v>0.35</c:v>
                </c:pt>
                <c:pt idx="5">
                  <c:v>0.21</c:v>
                </c:pt>
                <c:pt idx="6">
                  <c:v>0.21</c:v>
                </c:pt>
                <c:pt idx="7">
                  <c:v>0.87</c:v>
                </c:pt>
                <c:pt idx="8">
                  <c:v>0.21</c:v>
                </c:pt>
                <c:pt idx="9">
                  <c:v>0.49</c:v>
                </c:pt>
                <c:pt idx="10">
                  <c:v>0.42</c:v>
                </c:pt>
                <c:pt idx="11">
                  <c:v>0.6</c:v>
                </c:pt>
                <c:pt idx="12">
                  <c:v>1.03</c:v>
                </c:pt>
                <c:pt idx="13">
                  <c:v>0.86</c:v>
                </c:pt>
                <c:pt idx="14">
                  <c:v>0.75</c:v>
                </c:pt>
                <c:pt idx="15">
                  <c:v>0.74</c:v>
                </c:pt>
                <c:pt idx="16">
                  <c:v>0.5</c:v>
                </c:pt>
                <c:pt idx="17">
                  <c:v>0.74</c:v>
                </c:pt>
                <c:pt idx="18">
                  <c:v>0.35</c:v>
                </c:pt>
                <c:pt idx="19">
                  <c:v>3.33</c:v>
                </c:pt>
                <c:pt idx="20">
                  <c:v>0.5</c:v>
                </c:pt>
                <c:pt idx="21">
                  <c:v>0.4</c:v>
                </c:pt>
                <c:pt idx="22">
                  <c:v>1.32</c:v>
                </c:pt>
                <c:pt idx="23">
                  <c:v>0.56000000000000005</c:v>
                </c:pt>
                <c:pt idx="24">
                  <c:v>0.39</c:v>
                </c:pt>
                <c:pt idx="25">
                  <c:v>0.3</c:v>
                </c:pt>
                <c:pt idx="26">
                  <c:v>0.33</c:v>
                </c:pt>
                <c:pt idx="27">
                  <c:v>0.08</c:v>
                </c:pt>
                <c:pt idx="28">
                  <c:v>0.61</c:v>
                </c:pt>
                <c:pt idx="29">
                  <c:v>0.44</c:v>
                </c:pt>
                <c:pt idx="30">
                  <c:v>0.48</c:v>
                </c:pt>
                <c:pt idx="31">
                  <c:v>0.48</c:v>
                </c:pt>
              </c:numCache>
            </c:numRef>
          </c:xVal>
          <c:yVal>
            <c:numRef>
              <c:f>correlations!$G$2:$G$33</c:f>
              <c:numCache>
                <c:formatCode>General</c:formatCode>
                <c:ptCount val="32"/>
                <c:pt idx="0">
                  <c:v>0</c:v>
                </c:pt>
                <c:pt idx="1">
                  <c:v>205.88235294117649</c:v>
                </c:pt>
                <c:pt idx="2">
                  <c:v>66.413662239089192</c:v>
                </c:pt>
                <c:pt idx="3">
                  <c:v>312.26765799256509</c:v>
                </c:pt>
                <c:pt idx="4">
                  <c:v>350.00000000000006</c:v>
                </c:pt>
                <c:pt idx="5">
                  <c:v>291.66666666666669</c:v>
                </c:pt>
                <c:pt idx="6">
                  <c:v>29.166666666666668</c:v>
                </c:pt>
                <c:pt idx="7">
                  <c:v>0</c:v>
                </c:pt>
                <c:pt idx="8">
                  <c:v>21.875</c:v>
                </c:pt>
                <c:pt idx="9">
                  <c:v>100</c:v>
                </c:pt>
                <c:pt idx="10">
                  <c:v>65.116279069767458</c:v>
                </c:pt>
                <c:pt idx="11">
                  <c:v>20</c:v>
                </c:pt>
                <c:pt idx="12">
                  <c:v>21.649484536082475</c:v>
                </c:pt>
                <c:pt idx="13">
                  <c:v>18.918918918918923</c:v>
                </c:pt>
                <c:pt idx="14">
                  <c:v>19.178082191780824</c:v>
                </c:pt>
                <c:pt idx="15">
                  <c:v>77.777777777777786</c:v>
                </c:pt>
                <c:pt idx="16">
                  <c:v>368.42105263157902</c:v>
                </c:pt>
                <c:pt idx="17">
                  <c:v>41.176470588235297</c:v>
                </c:pt>
                <c:pt idx="18">
                  <c:v>0</c:v>
                </c:pt>
                <c:pt idx="19">
                  <c:v>30.973451327433633</c:v>
                </c:pt>
                <c:pt idx="20">
                  <c:v>233.33333333333334</c:v>
                </c:pt>
                <c:pt idx="21">
                  <c:v>131.25</c:v>
                </c:pt>
                <c:pt idx="22">
                  <c:v>0</c:v>
                </c:pt>
                <c:pt idx="23">
                  <c:v>110.52631578947368</c:v>
                </c:pt>
                <c:pt idx="24">
                  <c:v>0</c:v>
                </c:pt>
                <c:pt idx="25">
                  <c:v>9.375</c:v>
                </c:pt>
                <c:pt idx="26">
                  <c:v>0</c:v>
                </c:pt>
                <c:pt idx="27">
                  <c:v>17.5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correlations!$H$1</c:f>
              <c:strCache>
                <c:ptCount val="1"/>
                <c:pt idx="0">
                  <c:v>Ca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correlations!$D$2:$D$33</c:f>
              <c:numCache>
                <c:formatCode>General</c:formatCode>
                <c:ptCount val="32"/>
                <c:pt idx="0">
                  <c:v>0.66</c:v>
                </c:pt>
                <c:pt idx="1">
                  <c:v>0.32</c:v>
                </c:pt>
                <c:pt idx="2">
                  <c:v>0.27</c:v>
                </c:pt>
                <c:pt idx="3">
                  <c:v>0.33</c:v>
                </c:pt>
                <c:pt idx="4">
                  <c:v>0.35</c:v>
                </c:pt>
                <c:pt idx="5">
                  <c:v>0.21</c:v>
                </c:pt>
                <c:pt idx="6">
                  <c:v>0.21</c:v>
                </c:pt>
                <c:pt idx="7">
                  <c:v>0.87</c:v>
                </c:pt>
                <c:pt idx="8">
                  <c:v>0.21</c:v>
                </c:pt>
                <c:pt idx="9">
                  <c:v>0.49</c:v>
                </c:pt>
                <c:pt idx="10">
                  <c:v>0.42</c:v>
                </c:pt>
                <c:pt idx="11">
                  <c:v>0.6</c:v>
                </c:pt>
                <c:pt idx="12">
                  <c:v>1.03</c:v>
                </c:pt>
                <c:pt idx="13">
                  <c:v>0.86</c:v>
                </c:pt>
                <c:pt idx="14">
                  <c:v>0.75</c:v>
                </c:pt>
                <c:pt idx="15">
                  <c:v>0.74</c:v>
                </c:pt>
                <c:pt idx="16">
                  <c:v>0.5</c:v>
                </c:pt>
                <c:pt idx="17">
                  <c:v>0.74</c:v>
                </c:pt>
                <c:pt idx="18">
                  <c:v>0.35</c:v>
                </c:pt>
                <c:pt idx="19">
                  <c:v>3.33</c:v>
                </c:pt>
                <c:pt idx="20">
                  <c:v>0.5</c:v>
                </c:pt>
                <c:pt idx="21">
                  <c:v>0.4</c:v>
                </c:pt>
                <c:pt idx="22">
                  <c:v>1.32</c:v>
                </c:pt>
                <c:pt idx="23">
                  <c:v>0.56000000000000005</c:v>
                </c:pt>
                <c:pt idx="24">
                  <c:v>0.39</c:v>
                </c:pt>
                <c:pt idx="25">
                  <c:v>0.3</c:v>
                </c:pt>
                <c:pt idx="26">
                  <c:v>0.33</c:v>
                </c:pt>
                <c:pt idx="27">
                  <c:v>0.08</c:v>
                </c:pt>
                <c:pt idx="28">
                  <c:v>0.61</c:v>
                </c:pt>
                <c:pt idx="29">
                  <c:v>0.44</c:v>
                </c:pt>
                <c:pt idx="30">
                  <c:v>0.48</c:v>
                </c:pt>
                <c:pt idx="31">
                  <c:v>0.48</c:v>
                </c:pt>
              </c:numCache>
            </c:numRef>
          </c:xVal>
          <c:yVal>
            <c:numRef>
              <c:f>correlations!$H$2:$H$33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68.971428571428575</c:v>
                </c:pt>
                <c:pt idx="10">
                  <c:v>56.139534883720941</c:v>
                </c:pt>
                <c:pt idx="11">
                  <c:v>0</c:v>
                </c:pt>
                <c:pt idx="12">
                  <c:v>7.4659793814432982</c:v>
                </c:pt>
                <c:pt idx="13">
                  <c:v>9.7864864864864867</c:v>
                </c:pt>
                <c:pt idx="14">
                  <c:v>9.9205479452054792</c:v>
                </c:pt>
                <c:pt idx="15">
                  <c:v>0</c:v>
                </c:pt>
                <c:pt idx="16">
                  <c:v>952.89473684210532</c:v>
                </c:pt>
                <c:pt idx="17">
                  <c:v>14.2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97.103781174577648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correlations!$I$1</c:f>
              <c:strCache>
                <c:ptCount val="1"/>
                <c:pt idx="0">
                  <c:v>Mg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correlations!$D$2:$D$33</c:f>
              <c:numCache>
                <c:formatCode>General</c:formatCode>
                <c:ptCount val="32"/>
                <c:pt idx="0">
                  <c:v>0.66</c:v>
                </c:pt>
                <c:pt idx="1">
                  <c:v>0.32</c:v>
                </c:pt>
                <c:pt idx="2">
                  <c:v>0.27</c:v>
                </c:pt>
                <c:pt idx="3">
                  <c:v>0.33</c:v>
                </c:pt>
                <c:pt idx="4">
                  <c:v>0.35</c:v>
                </c:pt>
                <c:pt idx="5">
                  <c:v>0.21</c:v>
                </c:pt>
                <c:pt idx="6">
                  <c:v>0.21</c:v>
                </c:pt>
                <c:pt idx="7">
                  <c:v>0.87</c:v>
                </c:pt>
                <c:pt idx="8">
                  <c:v>0.21</c:v>
                </c:pt>
                <c:pt idx="9">
                  <c:v>0.49</c:v>
                </c:pt>
                <c:pt idx="10">
                  <c:v>0.42</c:v>
                </c:pt>
                <c:pt idx="11">
                  <c:v>0.6</c:v>
                </c:pt>
                <c:pt idx="12">
                  <c:v>1.03</c:v>
                </c:pt>
                <c:pt idx="13">
                  <c:v>0.86</c:v>
                </c:pt>
                <c:pt idx="14">
                  <c:v>0.75</c:v>
                </c:pt>
                <c:pt idx="15">
                  <c:v>0.74</c:v>
                </c:pt>
                <c:pt idx="16">
                  <c:v>0.5</c:v>
                </c:pt>
                <c:pt idx="17">
                  <c:v>0.74</c:v>
                </c:pt>
                <c:pt idx="18">
                  <c:v>0.35</c:v>
                </c:pt>
                <c:pt idx="19">
                  <c:v>3.33</c:v>
                </c:pt>
                <c:pt idx="20">
                  <c:v>0.5</c:v>
                </c:pt>
                <c:pt idx="21">
                  <c:v>0.4</c:v>
                </c:pt>
                <c:pt idx="22">
                  <c:v>1.32</c:v>
                </c:pt>
                <c:pt idx="23">
                  <c:v>0.56000000000000005</c:v>
                </c:pt>
                <c:pt idx="24">
                  <c:v>0.39</c:v>
                </c:pt>
                <c:pt idx="25">
                  <c:v>0.3</c:v>
                </c:pt>
                <c:pt idx="26">
                  <c:v>0.33</c:v>
                </c:pt>
                <c:pt idx="27">
                  <c:v>0.08</c:v>
                </c:pt>
                <c:pt idx="28">
                  <c:v>0.61</c:v>
                </c:pt>
                <c:pt idx="29">
                  <c:v>0.44</c:v>
                </c:pt>
                <c:pt idx="30">
                  <c:v>0.48</c:v>
                </c:pt>
                <c:pt idx="31">
                  <c:v>0.48</c:v>
                </c:pt>
              </c:numCache>
            </c:numRef>
          </c:xVal>
          <c:yVal>
            <c:numRef>
              <c:f>correlations!$I$2:$I$33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452480"/>
        <c:axId val="168086144"/>
      </c:scatterChart>
      <c:valAx>
        <c:axId val="16845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beans-intercrop grain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8086144"/>
        <c:crosses val="autoZero"/>
        <c:crossBetween val="midCat"/>
      </c:valAx>
      <c:valAx>
        <c:axId val="1680861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68452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correlations!$W$1</c:f>
              <c:strCache>
                <c:ptCount val="1"/>
                <c:pt idx="0">
                  <c:v>N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correlations!$V$2:$V$4</c:f>
              <c:numCache>
                <c:formatCode>General</c:formatCode>
                <c:ptCount val="3"/>
                <c:pt idx="0">
                  <c:v>0.63</c:v>
                </c:pt>
                <c:pt idx="1">
                  <c:v>0.46</c:v>
                </c:pt>
                <c:pt idx="2">
                  <c:v>0.28999999999999998</c:v>
                </c:pt>
              </c:numCache>
            </c:numRef>
          </c:xVal>
          <c:yVal>
            <c:numRef>
              <c:f>correlations!$W$2:$W$4</c:f>
              <c:numCache>
                <c:formatCode>General</c:formatCode>
                <c:ptCount val="3"/>
                <c:pt idx="0">
                  <c:v>3.9031979256698355</c:v>
                </c:pt>
                <c:pt idx="1">
                  <c:v>3.5419607843137255</c:v>
                </c:pt>
                <c:pt idx="2">
                  <c:v>3.6419354838709679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correlations!$X$1</c:f>
              <c:strCache>
                <c:ptCount val="1"/>
                <c:pt idx="0">
                  <c:v>P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correlations!$V$2:$V$4</c:f>
              <c:numCache>
                <c:formatCode>General</c:formatCode>
                <c:ptCount val="3"/>
                <c:pt idx="0">
                  <c:v>0.63</c:v>
                </c:pt>
                <c:pt idx="1">
                  <c:v>0.46</c:v>
                </c:pt>
                <c:pt idx="2">
                  <c:v>0.28999999999999998</c:v>
                </c:pt>
              </c:numCache>
            </c:numRef>
          </c:xVal>
          <c:yVal>
            <c:numRef>
              <c:f>correlations!$X$2:$X$4</c:f>
              <c:numCache>
                <c:formatCode>General</c:formatCode>
                <c:ptCount val="3"/>
                <c:pt idx="0">
                  <c:v>3.9550561797752808</c:v>
                </c:pt>
                <c:pt idx="1">
                  <c:v>3.5890196078431376</c:v>
                </c:pt>
                <c:pt idx="2">
                  <c:v>3.6903225806451614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correlations!$Y$1</c:f>
              <c:strCache>
                <c:ptCount val="1"/>
                <c:pt idx="0">
                  <c:v>K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correlations!$V$2:$V$4</c:f>
              <c:numCache>
                <c:formatCode>General</c:formatCode>
                <c:ptCount val="3"/>
                <c:pt idx="0">
                  <c:v>0.63</c:v>
                </c:pt>
                <c:pt idx="1">
                  <c:v>0.46</c:v>
                </c:pt>
                <c:pt idx="2">
                  <c:v>0.28999999999999998</c:v>
                </c:pt>
              </c:numCache>
            </c:numRef>
          </c:xVal>
          <c:yVal>
            <c:numRef>
              <c:f>correlations!$Y$2:$Y$4</c:f>
              <c:numCache>
                <c:formatCode>General</c:formatCode>
                <c:ptCount val="3"/>
                <c:pt idx="0">
                  <c:v>30.25064822817632</c:v>
                </c:pt>
                <c:pt idx="1">
                  <c:v>27.450980392156868</c:v>
                </c:pt>
                <c:pt idx="2">
                  <c:v>28.225806451612907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correlations!$Z$1</c:f>
              <c:strCache>
                <c:ptCount val="1"/>
                <c:pt idx="0">
                  <c:v>Ca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correlations!$V$2:$V$4</c:f>
              <c:numCache>
                <c:formatCode>General</c:formatCode>
                <c:ptCount val="3"/>
                <c:pt idx="0">
                  <c:v>0.63</c:v>
                </c:pt>
                <c:pt idx="1">
                  <c:v>0.46</c:v>
                </c:pt>
                <c:pt idx="2">
                  <c:v>0.28999999999999998</c:v>
                </c:pt>
              </c:numCache>
            </c:numRef>
          </c:xVal>
          <c:yVal>
            <c:numRef>
              <c:f>correlations!$Z$2:$Z$4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correlations!$AA$1</c:f>
              <c:strCache>
                <c:ptCount val="1"/>
                <c:pt idx="0">
                  <c:v>Mg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correlations!$V$2:$V$4</c:f>
              <c:numCache>
                <c:formatCode>General</c:formatCode>
                <c:ptCount val="3"/>
                <c:pt idx="0">
                  <c:v>0.63</c:v>
                </c:pt>
                <c:pt idx="1">
                  <c:v>0.46</c:v>
                </c:pt>
                <c:pt idx="2">
                  <c:v>0.28999999999999998</c:v>
                </c:pt>
              </c:numCache>
            </c:numRef>
          </c:xVal>
          <c:yVal>
            <c:numRef>
              <c:f>correlations!$AA$2:$AA$4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499072"/>
        <c:axId val="126497536"/>
      </c:scatterChart>
      <c:valAx>
        <c:axId val="12649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6497536"/>
        <c:crosses val="autoZero"/>
        <c:crossBetween val="midCat"/>
      </c:valAx>
      <c:valAx>
        <c:axId val="12649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499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correlations!$AG$1</c:f>
              <c:strCache>
                <c:ptCount val="1"/>
                <c:pt idx="0">
                  <c:v>N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correlations!$AF$2:$AF$54</c:f>
              <c:numCache>
                <c:formatCode>General</c:formatCode>
                <c:ptCount val="53"/>
                <c:pt idx="0">
                  <c:v>3.55</c:v>
                </c:pt>
                <c:pt idx="1">
                  <c:v>3.42</c:v>
                </c:pt>
                <c:pt idx="2">
                  <c:v>2.65</c:v>
                </c:pt>
                <c:pt idx="3">
                  <c:v>1.35</c:v>
                </c:pt>
                <c:pt idx="4">
                  <c:v>0.74</c:v>
                </c:pt>
                <c:pt idx="5">
                  <c:v>2.5</c:v>
                </c:pt>
                <c:pt idx="6">
                  <c:v>0.83</c:v>
                </c:pt>
                <c:pt idx="7">
                  <c:v>0.42</c:v>
                </c:pt>
                <c:pt idx="8">
                  <c:v>2.0454545450000001</c:v>
                </c:pt>
                <c:pt idx="9">
                  <c:v>1.851851852</c:v>
                </c:pt>
                <c:pt idx="10">
                  <c:v>1.6339869279999999</c:v>
                </c:pt>
                <c:pt idx="11">
                  <c:v>2.6</c:v>
                </c:pt>
                <c:pt idx="12">
                  <c:v>1.1200000000000001</c:v>
                </c:pt>
                <c:pt idx="13">
                  <c:v>7.71</c:v>
                </c:pt>
                <c:pt idx="14">
                  <c:v>4.1900000000000004</c:v>
                </c:pt>
                <c:pt idx="15">
                  <c:v>1.88</c:v>
                </c:pt>
                <c:pt idx="16">
                  <c:v>0.56999999999999995</c:v>
                </c:pt>
                <c:pt idx="17">
                  <c:v>1.51</c:v>
                </c:pt>
                <c:pt idx="18">
                  <c:v>1.24</c:v>
                </c:pt>
                <c:pt idx="19">
                  <c:v>1.08</c:v>
                </c:pt>
                <c:pt idx="20">
                  <c:v>1.03</c:v>
                </c:pt>
                <c:pt idx="21">
                  <c:v>2.52</c:v>
                </c:pt>
                <c:pt idx="22">
                  <c:v>1.51</c:v>
                </c:pt>
                <c:pt idx="23">
                  <c:v>1.32</c:v>
                </c:pt>
                <c:pt idx="24">
                  <c:v>2.58</c:v>
                </c:pt>
                <c:pt idx="25">
                  <c:v>1.94</c:v>
                </c:pt>
                <c:pt idx="26">
                  <c:v>1.45</c:v>
                </c:pt>
                <c:pt idx="27">
                  <c:v>1.88</c:v>
                </c:pt>
                <c:pt idx="28">
                  <c:v>1.5</c:v>
                </c:pt>
                <c:pt idx="29">
                  <c:v>1.2345679012345678</c:v>
                </c:pt>
                <c:pt idx="30">
                  <c:v>7.89</c:v>
                </c:pt>
                <c:pt idx="31">
                  <c:v>2.87</c:v>
                </c:pt>
                <c:pt idx="32">
                  <c:v>2.65</c:v>
                </c:pt>
                <c:pt idx="33">
                  <c:v>2.37</c:v>
                </c:pt>
                <c:pt idx="34">
                  <c:v>2.19</c:v>
                </c:pt>
                <c:pt idx="35">
                  <c:v>1.78</c:v>
                </c:pt>
                <c:pt idx="36">
                  <c:v>0.8</c:v>
                </c:pt>
                <c:pt idx="37">
                  <c:v>1.21</c:v>
                </c:pt>
                <c:pt idx="38">
                  <c:v>2.9</c:v>
                </c:pt>
                <c:pt idx="39">
                  <c:v>1.76</c:v>
                </c:pt>
                <c:pt idx="40">
                  <c:v>5.87</c:v>
                </c:pt>
                <c:pt idx="41">
                  <c:v>2.8</c:v>
                </c:pt>
                <c:pt idx="42">
                  <c:v>4.2</c:v>
                </c:pt>
                <c:pt idx="43">
                  <c:v>1.85</c:v>
                </c:pt>
                <c:pt idx="44">
                  <c:v>1.81</c:v>
                </c:pt>
                <c:pt idx="45">
                  <c:v>0.77</c:v>
                </c:pt>
                <c:pt idx="46">
                  <c:v>0.95</c:v>
                </c:pt>
                <c:pt idx="47">
                  <c:v>6</c:v>
                </c:pt>
                <c:pt idx="48">
                  <c:v>3.57</c:v>
                </c:pt>
                <c:pt idx="49">
                  <c:v>3.33</c:v>
                </c:pt>
                <c:pt idx="50">
                  <c:v>3.04</c:v>
                </c:pt>
                <c:pt idx="51">
                  <c:v>3</c:v>
                </c:pt>
                <c:pt idx="52">
                  <c:v>0.6</c:v>
                </c:pt>
              </c:numCache>
            </c:numRef>
          </c:xVal>
          <c:yVal>
            <c:numRef>
              <c:f>correlations!$AG$2:$AG$54</c:f>
              <c:numCache>
                <c:formatCode>General</c:formatCode>
                <c:ptCount val="53"/>
                <c:pt idx="0">
                  <c:v>0</c:v>
                </c:pt>
                <c:pt idx="1">
                  <c:v>8.5692599620493368</c:v>
                </c:pt>
                <c:pt idx="2">
                  <c:v>26.564705882352939</c:v>
                </c:pt>
                <c:pt idx="3">
                  <c:v>104.64864864864865</c:v>
                </c:pt>
                <c:pt idx="4">
                  <c:v>110.55167286245353</c:v>
                </c:pt>
                <c:pt idx="5">
                  <c:v>45.16</c:v>
                </c:pt>
                <c:pt idx="6">
                  <c:v>58.633333333333333</c:v>
                </c:pt>
                <c:pt idx="7">
                  <c:v>14.263333333333334</c:v>
                </c:pt>
                <c:pt idx="8">
                  <c:v>1189.8636363636363</c:v>
                </c:pt>
                <c:pt idx="9">
                  <c:v>55.077248677248676</c:v>
                </c:pt>
                <c:pt idx="10">
                  <c:v>959.43355119825696</c:v>
                </c:pt>
                <c:pt idx="11">
                  <c:v>44.384999999999998</c:v>
                </c:pt>
                <c:pt idx="12">
                  <c:v>0</c:v>
                </c:pt>
                <c:pt idx="13">
                  <c:v>65.988571428571419</c:v>
                </c:pt>
                <c:pt idx="14">
                  <c:v>51.611162790697676</c:v>
                </c:pt>
                <c:pt idx="15">
                  <c:v>1.0625882352941176</c:v>
                </c:pt>
                <c:pt idx="16">
                  <c:v>2.5805714285714281</c:v>
                </c:pt>
                <c:pt idx="17">
                  <c:v>60.213333333333331</c:v>
                </c:pt>
                <c:pt idx="18">
                  <c:v>7.2408247422680407</c:v>
                </c:pt>
                <c:pt idx="19">
                  <c:v>9.9735135135135131</c:v>
                </c:pt>
                <c:pt idx="20">
                  <c:v>10.11013698630137</c:v>
                </c:pt>
                <c:pt idx="21">
                  <c:v>10.035555555555554</c:v>
                </c:pt>
                <c:pt idx="22">
                  <c:v>39.269565217391303</c:v>
                </c:pt>
                <c:pt idx="23">
                  <c:v>615.16842105263163</c:v>
                </c:pt>
                <c:pt idx="24">
                  <c:v>0</c:v>
                </c:pt>
                <c:pt idx="25">
                  <c:v>23.654117647058822</c:v>
                </c:pt>
                <c:pt idx="26">
                  <c:v>0</c:v>
                </c:pt>
                <c:pt idx="27">
                  <c:v>70.356666666666669</c:v>
                </c:pt>
                <c:pt idx="28">
                  <c:v>49.135000000000005</c:v>
                </c:pt>
                <c:pt idx="29">
                  <c:v>57.663126843657814</c:v>
                </c:pt>
                <c:pt idx="30">
                  <c:v>16.970961257309945</c:v>
                </c:pt>
                <c:pt idx="31">
                  <c:v>0</c:v>
                </c:pt>
                <c:pt idx="32">
                  <c:v>19.836273870517001</c:v>
                </c:pt>
                <c:pt idx="33">
                  <c:v>0</c:v>
                </c:pt>
                <c:pt idx="34">
                  <c:v>0</c:v>
                </c:pt>
                <c:pt idx="35">
                  <c:v>1.6128571428571428</c:v>
                </c:pt>
                <c:pt idx="36">
                  <c:v>12.459642857142857</c:v>
                </c:pt>
                <c:pt idx="37">
                  <c:v>0</c:v>
                </c:pt>
                <c:pt idx="38">
                  <c:v>76.996535800482704</c:v>
                </c:pt>
                <c:pt idx="39">
                  <c:v>2.7790769230769228</c:v>
                </c:pt>
                <c:pt idx="40">
                  <c:v>136.95652173913044</c:v>
                </c:pt>
                <c:pt idx="41">
                  <c:v>0</c:v>
                </c:pt>
                <c:pt idx="42">
                  <c:v>3.6437720625315175</c:v>
                </c:pt>
                <c:pt idx="43">
                  <c:v>0</c:v>
                </c:pt>
                <c:pt idx="44">
                  <c:v>31.612000000000005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correlations!$AH$1</c:f>
              <c:strCache>
                <c:ptCount val="1"/>
                <c:pt idx="0">
                  <c:v>P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correlations!$AF$2:$AF$54</c:f>
              <c:numCache>
                <c:formatCode>General</c:formatCode>
                <c:ptCount val="53"/>
                <c:pt idx="0">
                  <c:v>3.55</c:v>
                </c:pt>
                <c:pt idx="1">
                  <c:v>3.42</c:v>
                </c:pt>
                <c:pt idx="2">
                  <c:v>2.65</c:v>
                </c:pt>
                <c:pt idx="3">
                  <c:v>1.35</c:v>
                </c:pt>
                <c:pt idx="4">
                  <c:v>0.74</c:v>
                </c:pt>
                <c:pt idx="5">
                  <c:v>2.5</c:v>
                </c:pt>
                <c:pt idx="6">
                  <c:v>0.83</c:v>
                </c:pt>
                <c:pt idx="7">
                  <c:v>0.42</c:v>
                </c:pt>
                <c:pt idx="8">
                  <c:v>2.0454545450000001</c:v>
                </c:pt>
                <c:pt idx="9">
                  <c:v>1.851851852</c:v>
                </c:pt>
                <c:pt idx="10">
                  <c:v>1.6339869279999999</c:v>
                </c:pt>
                <c:pt idx="11">
                  <c:v>2.6</c:v>
                </c:pt>
                <c:pt idx="12">
                  <c:v>1.1200000000000001</c:v>
                </c:pt>
                <c:pt idx="13">
                  <c:v>7.71</c:v>
                </c:pt>
                <c:pt idx="14">
                  <c:v>4.1900000000000004</c:v>
                </c:pt>
                <c:pt idx="15">
                  <c:v>1.88</c:v>
                </c:pt>
                <c:pt idx="16">
                  <c:v>0.56999999999999995</c:v>
                </c:pt>
                <c:pt idx="17">
                  <c:v>1.51</c:v>
                </c:pt>
                <c:pt idx="18">
                  <c:v>1.24</c:v>
                </c:pt>
                <c:pt idx="19">
                  <c:v>1.08</c:v>
                </c:pt>
                <c:pt idx="20">
                  <c:v>1.03</c:v>
                </c:pt>
                <c:pt idx="21">
                  <c:v>2.52</c:v>
                </c:pt>
                <c:pt idx="22">
                  <c:v>1.51</c:v>
                </c:pt>
                <c:pt idx="23">
                  <c:v>1.32</c:v>
                </c:pt>
                <c:pt idx="24">
                  <c:v>2.58</c:v>
                </c:pt>
                <c:pt idx="25">
                  <c:v>1.94</c:v>
                </c:pt>
                <c:pt idx="26">
                  <c:v>1.45</c:v>
                </c:pt>
                <c:pt idx="27">
                  <c:v>1.88</c:v>
                </c:pt>
                <c:pt idx="28">
                  <c:v>1.5</c:v>
                </c:pt>
                <c:pt idx="29">
                  <c:v>1.2345679012345678</c:v>
                </c:pt>
                <c:pt idx="30">
                  <c:v>7.89</c:v>
                </c:pt>
                <c:pt idx="31">
                  <c:v>2.87</c:v>
                </c:pt>
                <c:pt idx="32">
                  <c:v>2.65</c:v>
                </c:pt>
                <c:pt idx="33">
                  <c:v>2.37</c:v>
                </c:pt>
                <c:pt idx="34">
                  <c:v>2.19</c:v>
                </c:pt>
                <c:pt idx="35">
                  <c:v>1.78</c:v>
                </c:pt>
                <c:pt idx="36">
                  <c:v>0.8</c:v>
                </c:pt>
                <c:pt idx="37">
                  <c:v>1.21</c:v>
                </c:pt>
                <c:pt idx="38">
                  <c:v>2.9</c:v>
                </c:pt>
                <c:pt idx="39">
                  <c:v>1.76</c:v>
                </c:pt>
                <c:pt idx="40">
                  <c:v>5.87</c:v>
                </c:pt>
                <c:pt idx="41">
                  <c:v>2.8</c:v>
                </c:pt>
                <c:pt idx="42">
                  <c:v>4.2</c:v>
                </c:pt>
                <c:pt idx="43">
                  <c:v>1.85</c:v>
                </c:pt>
                <c:pt idx="44">
                  <c:v>1.81</c:v>
                </c:pt>
                <c:pt idx="45">
                  <c:v>0.77</c:v>
                </c:pt>
                <c:pt idx="46">
                  <c:v>0.95</c:v>
                </c:pt>
                <c:pt idx="47">
                  <c:v>6</c:v>
                </c:pt>
                <c:pt idx="48">
                  <c:v>3.57</c:v>
                </c:pt>
                <c:pt idx="49">
                  <c:v>3.33</c:v>
                </c:pt>
                <c:pt idx="50">
                  <c:v>3.04</c:v>
                </c:pt>
                <c:pt idx="51">
                  <c:v>3</c:v>
                </c:pt>
                <c:pt idx="52">
                  <c:v>0.6</c:v>
                </c:pt>
              </c:numCache>
            </c:numRef>
          </c:xVal>
          <c:yVal>
            <c:numRef>
              <c:f>correlations!$AH$2:$AH$54</c:f>
              <c:numCache>
                <c:formatCode>General</c:formatCode>
                <c:ptCount val="53"/>
                <c:pt idx="0">
                  <c:v>0</c:v>
                </c:pt>
                <c:pt idx="1">
                  <c:v>8.6831119544592035</c:v>
                </c:pt>
                <c:pt idx="2">
                  <c:v>26.917647058823526</c:v>
                </c:pt>
                <c:pt idx="3">
                  <c:v>159.05405405405403</c:v>
                </c:pt>
                <c:pt idx="4">
                  <c:v>153.68921933085502</c:v>
                </c:pt>
                <c:pt idx="5">
                  <c:v>45.76</c:v>
                </c:pt>
                <c:pt idx="6">
                  <c:v>71.866666666666674</c:v>
                </c:pt>
                <c:pt idx="7">
                  <c:v>20.68</c:v>
                </c:pt>
                <c:pt idx="8">
                  <c:v>789.33333333333326</c:v>
                </c:pt>
                <c:pt idx="9">
                  <c:v>25.235978835978838</c:v>
                </c:pt>
                <c:pt idx="10">
                  <c:v>567.49455337690631</c:v>
                </c:pt>
                <c:pt idx="11">
                  <c:v>29.214166666666664</c:v>
                </c:pt>
                <c:pt idx="12">
                  <c:v>0</c:v>
                </c:pt>
                <c:pt idx="13">
                  <c:v>70.90285714285713</c:v>
                </c:pt>
                <c:pt idx="14">
                  <c:v>55.583255813953492</c:v>
                </c:pt>
                <c:pt idx="15">
                  <c:v>1.0767058823529412</c:v>
                </c:pt>
                <c:pt idx="16">
                  <c:v>2.6148571428571428</c:v>
                </c:pt>
                <c:pt idx="17">
                  <c:v>61.013333333333335</c:v>
                </c:pt>
                <c:pt idx="18">
                  <c:v>7.003711340206185</c:v>
                </c:pt>
                <c:pt idx="19">
                  <c:v>10.678918918918919</c:v>
                </c:pt>
                <c:pt idx="20">
                  <c:v>10.825205479452054</c:v>
                </c:pt>
                <c:pt idx="21">
                  <c:v>10.16888888888889</c:v>
                </c:pt>
                <c:pt idx="22">
                  <c:v>39.791304347826092</c:v>
                </c:pt>
                <c:pt idx="23">
                  <c:v>580.80000000000007</c:v>
                </c:pt>
                <c:pt idx="24">
                  <c:v>0</c:v>
                </c:pt>
                <c:pt idx="25">
                  <c:v>29.195294117647055</c:v>
                </c:pt>
                <c:pt idx="26">
                  <c:v>0</c:v>
                </c:pt>
                <c:pt idx="27">
                  <c:v>30.506666666666668</c:v>
                </c:pt>
                <c:pt idx="28">
                  <c:v>17.16</c:v>
                </c:pt>
                <c:pt idx="29">
                  <c:v>4.0495575221238935</c:v>
                </c:pt>
                <c:pt idx="30">
                  <c:v>27.028801169590643</c:v>
                </c:pt>
                <c:pt idx="31">
                  <c:v>0</c:v>
                </c:pt>
                <c:pt idx="32">
                  <c:v>23.406278528178856</c:v>
                </c:pt>
                <c:pt idx="33">
                  <c:v>0</c:v>
                </c:pt>
                <c:pt idx="34">
                  <c:v>0</c:v>
                </c:pt>
                <c:pt idx="35">
                  <c:v>1.6342857142857143</c:v>
                </c:pt>
                <c:pt idx="36">
                  <c:v>19.297142857142859</c:v>
                </c:pt>
                <c:pt idx="37">
                  <c:v>0</c:v>
                </c:pt>
                <c:pt idx="38">
                  <c:v>83.703929203539815</c:v>
                </c:pt>
                <c:pt idx="39">
                  <c:v>2.8160000000000003</c:v>
                </c:pt>
                <c:pt idx="40">
                  <c:v>220</c:v>
                </c:pt>
                <c:pt idx="41">
                  <c:v>0</c:v>
                </c:pt>
                <c:pt idx="42">
                  <c:v>3.692183560262229</c:v>
                </c:pt>
                <c:pt idx="43">
                  <c:v>0</c:v>
                </c:pt>
                <c:pt idx="44">
                  <c:v>32.032000000000004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correlations!$AI$1</c:f>
              <c:strCache>
                <c:ptCount val="1"/>
                <c:pt idx="0">
                  <c:v>K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correlations!$AF$2:$AF$54</c:f>
              <c:numCache>
                <c:formatCode>General</c:formatCode>
                <c:ptCount val="53"/>
                <c:pt idx="0">
                  <c:v>3.55</c:v>
                </c:pt>
                <c:pt idx="1">
                  <c:v>3.42</c:v>
                </c:pt>
                <c:pt idx="2">
                  <c:v>2.65</c:v>
                </c:pt>
                <c:pt idx="3">
                  <c:v>1.35</c:v>
                </c:pt>
                <c:pt idx="4">
                  <c:v>0.74</c:v>
                </c:pt>
                <c:pt idx="5">
                  <c:v>2.5</c:v>
                </c:pt>
                <c:pt idx="6">
                  <c:v>0.83</c:v>
                </c:pt>
                <c:pt idx="7">
                  <c:v>0.42</c:v>
                </c:pt>
                <c:pt idx="8">
                  <c:v>2.0454545450000001</c:v>
                </c:pt>
                <c:pt idx="9">
                  <c:v>1.851851852</c:v>
                </c:pt>
                <c:pt idx="10">
                  <c:v>1.6339869279999999</c:v>
                </c:pt>
                <c:pt idx="11">
                  <c:v>2.6</c:v>
                </c:pt>
                <c:pt idx="12">
                  <c:v>1.1200000000000001</c:v>
                </c:pt>
                <c:pt idx="13">
                  <c:v>7.71</c:v>
                </c:pt>
                <c:pt idx="14">
                  <c:v>4.1900000000000004</c:v>
                </c:pt>
                <c:pt idx="15">
                  <c:v>1.88</c:v>
                </c:pt>
                <c:pt idx="16">
                  <c:v>0.56999999999999995</c:v>
                </c:pt>
                <c:pt idx="17">
                  <c:v>1.51</c:v>
                </c:pt>
                <c:pt idx="18">
                  <c:v>1.24</c:v>
                </c:pt>
                <c:pt idx="19">
                  <c:v>1.08</c:v>
                </c:pt>
                <c:pt idx="20">
                  <c:v>1.03</c:v>
                </c:pt>
                <c:pt idx="21">
                  <c:v>2.52</c:v>
                </c:pt>
                <c:pt idx="22">
                  <c:v>1.51</c:v>
                </c:pt>
                <c:pt idx="23">
                  <c:v>1.32</c:v>
                </c:pt>
                <c:pt idx="24">
                  <c:v>2.58</c:v>
                </c:pt>
                <c:pt idx="25">
                  <c:v>1.94</c:v>
                </c:pt>
                <c:pt idx="26">
                  <c:v>1.45</c:v>
                </c:pt>
                <c:pt idx="27">
                  <c:v>1.88</c:v>
                </c:pt>
                <c:pt idx="28">
                  <c:v>1.5</c:v>
                </c:pt>
                <c:pt idx="29">
                  <c:v>1.2345679012345678</c:v>
                </c:pt>
                <c:pt idx="30">
                  <c:v>7.89</c:v>
                </c:pt>
                <c:pt idx="31">
                  <c:v>2.87</c:v>
                </c:pt>
                <c:pt idx="32">
                  <c:v>2.65</c:v>
                </c:pt>
                <c:pt idx="33">
                  <c:v>2.37</c:v>
                </c:pt>
                <c:pt idx="34">
                  <c:v>2.19</c:v>
                </c:pt>
                <c:pt idx="35">
                  <c:v>1.78</c:v>
                </c:pt>
                <c:pt idx="36">
                  <c:v>0.8</c:v>
                </c:pt>
                <c:pt idx="37">
                  <c:v>1.21</c:v>
                </c:pt>
                <c:pt idx="38">
                  <c:v>2.9</c:v>
                </c:pt>
                <c:pt idx="39">
                  <c:v>1.76</c:v>
                </c:pt>
                <c:pt idx="40">
                  <c:v>5.87</c:v>
                </c:pt>
                <c:pt idx="41">
                  <c:v>2.8</c:v>
                </c:pt>
                <c:pt idx="42">
                  <c:v>4.2</c:v>
                </c:pt>
                <c:pt idx="43">
                  <c:v>1.85</c:v>
                </c:pt>
                <c:pt idx="44">
                  <c:v>1.81</c:v>
                </c:pt>
                <c:pt idx="45">
                  <c:v>0.77</c:v>
                </c:pt>
                <c:pt idx="46">
                  <c:v>0.95</c:v>
                </c:pt>
                <c:pt idx="47">
                  <c:v>6</c:v>
                </c:pt>
                <c:pt idx="48">
                  <c:v>3.57</c:v>
                </c:pt>
                <c:pt idx="49">
                  <c:v>3.33</c:v>
                </c:pt>
                <c:pt idx="50">
                  <c:v>3.04</c:v>
                </c:pt>
                <c:pt idx="51">
                  <c:v>3</c:v>
                </c:pt>
                <c:pt idx="52">
                  <c:v>0.6</c:v>
                </c:pt>
              </c:numCache>
            </c:numRef>
          </c:xVal>
          <c:yVal>
            <c:numRef>
              <c:f>correlations!$AI$2:$AI$54</c:f>
              <c:numCache>
                <c:formatCode>General</c:formatCode>
                <c:ptCount val="53"/>
                <c:pt idx="0">
                  <c:v>0</c:v>
                </c:pt>
                <c:pt idx="1">
                  <c:v>66.413662239089192</c:v>
                </c:pt>
                <c:pt idx="2">
                  <c:v>205.88235294117649</c:v>
                </c:pt>
                <c:pt idx="3">
                  <c:v>118.24324324324326</c:v>
                </c:pt>
                <c:pt idx="4">
                  <c:v>312.26765799256509</c:v>
                </c:pt>
                <c:pt idx="5">
                  <c:v>350.00000000000006</c:v>
                </c:pt>
                <c:pt idx="6">
                  <c:v>291.66666666666669</c:v>
                </c:pt>
                <c:pt idx="7">
                  <c:v>29.166666666666668</c:v>
                </c:pt>
                <c:pt idx="8">
                  <c:v>2518.9393939393944</c:v>
                </c:pt>
                <c:pt idx="9">
                  <c:v>111.11111111111111</c:v>
                </c:pt>
                <c:pt idx="10">
                  <c:v>1811.0021786492377</c:v>
                </c:pt>
                <c:pt idx="11">
                  <c:v>21.875</c:v>
                </c:pt>
                <c:pt idx="12">
                  <c:v>0</c:v>
                </c:pt>
                <c:pt idx="13">
                  <c:v>100</c:v>
                </c:pt>
                <c:pt idx="14">
                  <c:v>65.116279069767458</c:v>
                </c:pt>
                <c:pt idx="15">
                  <c:v>8.2352941176470598</c:v>
                </c:pt>
                <c:pt idx="16">
                  <c:v>20</c:v>
                </c:pt>
                <c:pt idx="17">
                  <c:v>466.66666666666669</c:v>
                </c:pt>
                <c:pt idx="18">
                  <c:v>21.649484536082475</c:v>
                </c:pt>
                <c:pt idx="19">
                  <c:v>18.918918918918923</c:v>
                </c:pt>
                <c:pt idx="20">
                  <c:v>19.178082191780824</c:v>
                </c:pt>
                <c:pt idx="21">
                  <c:v>77.777777777777786</c:v>
                </c:pt>
                <c:pt idx="22">
                  <c:v>304.34782608695656</c:v>
                </c:pt>
                <c:pt idx="23">
                  <c:v>368.42105263157902</c:v>
                </c:pt>
                <c:pt idx="24">
                  <c:v>0</c:v>
                </c:pt>
                <c:pt idx="25">
                  <c:v>41.176470588235297</c:v>
                </c:pt>
                <c:pt idx="26">
                  <c:v>0</c:v>
                </c:pt>
                <c:pt idx="27">
                  <c:v>233.33333333333334</c:v>
                </c:pt>
                <c:pt idx="28">
                  <c:v>131.25</c:v>
                </c:pt>
                <c:pt idx="29">
                  <c:v>30.973451327433633</c:v>
                </c:pt>
                <c:pt idx="30">
                  <c:v>3.0381944444444451</c:v>
                </c:pt>
                <c:pt idx="31">
                  <c:v>0</c:v>
                </c:pt>
                <c:pt idx="32">
                  <c:v>110.52631578947368</c:v>
                </c:pt>
                <c:pt idx="33">
                  <c:v>0</c:v>
                </c:pt>
                <c:pt idx="34">
                  <c:v>0</c:v>
                </c:pt>
                <c:pt idx="35">
                  <c:v>12.500000000000002</c:v>
                </c:pt>
                <c:pt idx="36">
                  <c:v>9.375</c:v>
                </c:pt>
                <c:pt idx="37">
                  <c:v>0</c:v>
                </c:pt>
                <c:pt idx="38">
                  <c:v>17.5</c:v>
                </c:pt>
                <c:pt idx="39">
                  <c:v>21.53846153846154</c:v>
                </c:pt>
                <c:pt idx="40">
                  <c:v>0</c:v>
                </c:pt>
                <c:pt idx="41">
                  <c:v>0</c:v>
                </c:pt>
                <c:pt idx="42">
                  <c:v>28.240040342914778</c:v>
                </c:pt>
                <c:pt idx="43">
                  <c:v>0</c:v>
                </c:pt>
                <c:pt idx="44">
                  <c:v>245.00000000000003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correlations!$AJ$1</c:f>
              <c:strCache>
                <c:ptCount val="1"/>
                <c:pt idx="0">
                  <c:v>Ca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correlations!$AF$2:$AF$54</c:f>
              <c:numCache>
                <c:formatCode>General</c:formatCode>
                <c:ptCount val="53"/>
                <c:pt idx="0">
                  <c:v>3.55</c:v>
                </c:pt>
                <c:pt idx="1">
                  <c:v>3.42</c:v>
                </c:pt>
                <c:pt idx="2">
                  <c:v>2.65</c:v>
                </c:pt>
                <c:pt idx="3">
                  <c:v>1.35</c:v>
                </c:pt>
                <c:pt idx="4">
                  <c:v>0.74</c:v>
                </c:pt>
                <c:pt idx="5">
                  <c:v>2.5</c:v>
                </c:pt>
                <c:pt idx="6">
                  <c:v>0.83</c:v>
                </c:pt>
                <c:pt idx="7">
                  <c:v>0.42</c:v>
                </c:pt>
                <c:pt idx="8">
                  <c:v>2.0454545450000001</c:v>
                </c:pt>
                <c:pt idx="9">
                  <c:v>1.851851852</c:v>
                </c:pt>
                <c:pt idx="10">
                  <c:v>1.6339869279999999</c:v>
                </c:pt>
                <c:pt idx="11">
                  <c:v>2.6</c:v>
                </c:pt>
                <c:pt idx="12">
                  <c:v>1.1200000000000001</c:v>
                </c:pt>
                <c:pt idx="13">
                  <c:v>7.71</c:v>
                </c:pt>
                <c:pt idx="14">
                  <c:v>4.1900000000000004</c:v>
                </c:pt>
                <c:pt idx="15">
                  <c:v>1.88</c:v>
                </c:pt>
                <c:pt idx="16">
                  <c:v>0.56999999999999995</c:v>
                </c:pt>
                <c:pt idx="17">
                  <c:v>1.51</c:v>
                </c:pt>
                <c:pt idx="18">
                  <c:v>1.24</c:v>
                </c:pt>
                <c:pt idx="19">
                  <c:v>1.08</c:v>
                </c:pt>
                <c:pt idx="20">
                  <c:v>1.03</c:v>
                </c:pt>
                <c:pt idx="21">
                  <c:v>2.52</c:v>
                </c:pt>
                <c:pt idx="22">
                  <c:v>1.51</c:v>
                </c:pt>
                <c:pt idx="23">
                  <c:v>1.32</c:v>
                </c:pt>
                <c:pt idx="24">
                  <c:v>2.58</c:v>
                </c:pt>
                <c:pt idx="25">
                  <c:v>1.94</c:v>
                </c:pt>
                <c:pt idx="26">
                  <c:v>1.45</c:v>
                </c:pt>
                <c:pt idx="27">
                  <c:v>1.88</c:v>
                </c:pt>
                <c:pt idx="28">
                  <c:v>1.5</c:v>
                </c:pt>
                <c:pt idx="29">
                  <c:v>1.2345679012345678</c:v>
                </c:pt>
                <c:pt idx="30">
                  <c:v>7.89</c:v>
                </c:pt>
                <c:pt idx="31">
                  <c:v>2.87</c:v>
                </c:pt>
                <c:pt idx="32">
                  <c:v>2.65</c:v>
                </c:pt>
                <c:pt idx="33">
                  <c:v>2.37</c:v>
                </c:pt>
                <c:pt idx="34">
                  <c:v>2.19</c:v>
                </c:pt>
                <c:pt idx="35">
                  <c:v>1.78</c:v>
                </c:pt>
                <c:pt idx="36">
                  <c:v>0.8</c:v>
                </c:pt>
                <c:pt idx="37">
                  <c:v>1.21</c:v>
                </c:pt>
                <c:pt idx="38">
                  <c:v>2.9</c:v>
                </c:pt>
                <c:pt idx="39">
                  <c:v>1.76</c:v>
                </c:pt>
                <c:pt idx="40">
                  <c:v>5.87</c:v>
                </c:pt>
                <c:pt idx="41">
                  <c:v>2.8</c:v>
                </c:pt>
                <c:pt idx="42">
                  <c:v>4.2</c:v>
                </c:pt>
                <c:pt idx="43">
                  <c:v>1.85</c:v>
                </c:pt>
                <c:pt idx="44">
                  <c:v>1.81</c:v>
                </c:pt>
                <c:pt idx="45">
                  <c:v>0.77</c:v>
                </c:pt>
                <c:pt idx="46">
                  <c:v>0.95</c:v>
                </c:pt>
                <c:pt idx="47">
                  <c:v>6</c:v>
                </c:pt>
                <c:pt idx="48">
                  <c:v>3.57</c:v>
                </c:pt>
                <c:pt idx="49">
                  <c:v>3.33</c:v>
                </c:pt>
                <c:pt idx="50">
                  <c:v>3.04</c:v>
                </c:pt>
                <c:pt idx="51">
                  <c:v>3</c:v>
                </c:pt>
                <c:pt idx="52">
                  <c:v>0.6</c:v>
                </c:pt>
              </c:numCache>
            </c:numRef>
          </c:xVal>
          <c:yVal>
            <c:numRef>
              <c:f>correlations!$AJ$2:$AJ$54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365.75757575757575</c:v>
                </c:pt>
                <c:pt idx="9">
                  <c:v>0</c:v>
                </c:pt>
                <c:pt idx="10">
                  <c:v>328.7037037037037</c:v>
                </c:pt>
                <c:pt idx="11">
                  <c:v>0</c:v>
                </c:pt>
                <c:pt idx="12">
                  <c:v>0</c:v>
                </c:pt>
                <c:pt idx="13">
                  <c:v>68.971428571428575</c:v>
                </c:pt>
                <c:pt idx="14">
                  <c:v>56.139534883720941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7.4659793814432982</c:v>
                </c:pt>
                <c:pt idx="19">
                  <c:v>9.7864864864864867</c:v>
                </c:pt>
                <c:pt idx="20">
                  <c:v>9.9205479452054792</c:v>
                </c:pt>
                <c:pt idx="21">
                  <c:v>0</c:v>
                </c:pt>
                <c:pt idx="22">
                  <c:v>0</c:v>
                </c:pt>
                <c:pt idx="23">
                  <c:v>952.89473684210532</c:v>
                </c:pt>
                <c:pt idx="24">
                  <c:v>0</c:v>
                </c:pt>
                <c:pt idx="25">
                  <c:v>14.2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97.103781174577648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correlations!$AK$1</c:f>
              <c:strCache>
                <c:ptCount val="1"/>
                <c:pt idx="0">
                  <c:v>Mg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correlations!$AF$2:$AF$54</c:f>
              <c:numCache>
                <c:formatCode>General</c:formatCode>
                <c:ptCount val="53"/>
                <c:pt idx="0">
                  <c:v>3.55</c:v>
                </c:pt>
                <c:pt idx="1">
                  <c:v>3.42</c:v>
                </c:pt>
                <c:pt idx="2">
                  <c:v>2.65</c:v>
                </c:pt>
                <c:pt idx="3">
                  <c:v>1.35</c:v>
                </c:pt>
                <c:pt idx="4">
                  <c:v>0.74</c:v>
                </c:pt>
                <c:pt idx="5">
                  <c:v>2.5</c:v>
                </c:pt>
                <c:pt idx="6">
                  <c:v>0.83</c:v>
                </c:pt>
                <c:pt idx="7">
                  <c:v>0.42</c:v>
                </c:pt>
                <c:pt idx="8">
                  <c:v>2.0454545450000001</c:v>
                </c:pt>
                <c:pt idx="9">
                  <c:v>1.851851852</c:v>
                </c:pt>
                <c:pt idx="10">
                  <c:v>1.6339869279999999</c:v>
                </c:pt>
                <c:pt idx="11">
                  <c:v>2.6</c:v>
                </c:pt>
                <c:pt idx="12">
                  <c:v>1.1200000000000001</c:v>
                </c:pt>
                <c:pt idx="13">
                  <c:v>7.71</c:v>
                </c:pt>
                <c:pt idx="14">
                  <c:v>4.1900000000000004</c:v>
                </c:pt>
                <c:pt idx="15">
                  <c:v>1.88</c:v>
                </c:pt>
                <c:pt idx="16">
                  <c:v>0.56999999999999995</c:v>
                </c:pt>
                <c:pt idx="17">
                  <c:v>1.51</c:v>
                </c:pt>
                <c:pt idx="18">
                  <c:v>1.24</c:v>
                </c:pt>
                <c:pt idx="19">
                  <c:v>1.08</c:v>
                </c:pt>
                <c:pt idx="20">
                  <c:v>1.03</c:v>
                </c:pt>
                <c:pt idx="21">
                  <c:v>2.52</c:v>
                </c:pt>
                <c:pt idx="22">
                  <c:v>1.51</c:v>
                </c:pt>
                <c:pt idx="23">
                  <c:v>1.32</c:v>
                </c:pt>
                <c:pt idx="24">
                  <c:v>2.58</c:v>
                </c:pt>
                <c:pt idx="25">
                  <c:v>1.94</c:v>
                </c:pt>
                <c:pt idx="26">
                  <c:v>1.45</c:v>
                </c:pt>
                <c:pt idx="27">
                  <c:v>1.88</c:v>
                </c:pt>
                <c:pt idx="28">
                  <c:v>1.5</c:v>
                </c:pt>
                <c:pt idx="29">
                  <c:v>1.2345679012345678</c:v>
                </c:pt>
                <c:pt idx="30">
                  <c:v>7.89</c:v>
                </c:pt>
                <c:pt idx="31">
                  <c:v>2.87</c:v>
                </c:pt>
                <c:pt idx="32">
                  <c:v>2.65</c:v>
                </c:pt>
                <c:pt idx="33">
                  <c:v>2.37</c:v>
                </c:pt>
                <c:pt idx="34">
                  <c:v>2.19</c:v>
                </c:pt>
                <c:pt idx="35">
                  <c:v>1.78</c:v>
                </c:pt>
                <c:pt idx="36">
                  <c:v>0.8</c:v>
                </c:pt>
                <c:pt idx="37">
                  <c:v>1.21</c:v>
                </c:pt>
                <c:pt idx="38">
                  <c:v>2.9</c:v>
                </c:pt>
                <c:pt idx="39">
                  <c:v>1.76</c:v>
                </c:pt>
                <c:pt idx="40">
                  <c:v>5.87</c:v>
                </c:pt>
                <c:pt idx="41">
                  <c:v>2.8</c:v>
                </c:pt>
                <c:pt idx="42">
                  <c:v>4.2</c:v>
                </c:pt>
                <c:pt idx="43">
                  <c:v>1.85</c:v>
                </c:pt>
                <c:pt idx="44">
                  <c:v>1.81</c:v>
                </c:pt>
                <c:pt idx="45">
                  <c:v>0.77</c:v>
                </c:pt>
                <c:pt idx="46">
                  <c:v>0.95</c:v>
                </c:pt>
                <c:pt idx="47">
                  <c:v>6</c:v>
                </c:pt>
                <c:pt idx="48">
                  <c:v>3.57</c:v>
                </c:pt>
                <c:pt idx="49">
                  <c:v>3.33</c:v>
                </c:pt>
                <c:pt idx="50">
                  <c:v>3.04</c:v>
                </c:pt>
                <c:pt idx="51">
                  <c:v>3</c:v>
                </c:pt>
                <c:pt idx="52">
                  <c:v>0.6</c:v>
                </c:pt>
              </c:numCache>
            </c:numRef>
          </c:xVal>
          <c:yVal>
            <c:numRef>
              <c:f>correlations!$AK$2:$AK$54</c:f>
              <c:numCache>
                <c:formatCode>General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753280"/>
        <c:axId val="134751744"/>
      </c:scatterChart>
      <c:valAx>
        <c:axId val="13475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maize-intercropping yield (kg/ha)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4751744"/>
        <c:crosses val="autoZero"/>
        <c:crossBetween val="midCat"/>
      </c:valAx>
      <c:valAx>
        <c:axId val="134751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4753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correlations!$AQ$1</c:f>
              <c:strCache>
                <c:ptCount val="1"/>
                <c:pt idx="0">
                  <c:v>N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correlations!$AP$2:$AP$26</c:f>
              <c:numCache>
                <c:formatCode>General</c:formatCode>
                <c:ptCount val="25"/>
                <c:pt idx="0">
                  <c:v>2.04</c:v>
                </c:pt>
                <c:pt idx="1">
                  <c:v>3.13</c:v>
                </c:pt>
                <c:pt idx="2">
                  <c:v>4.3499999999999996</c:v>
                </c:pt>
                <c:pt idx="3">
                  <c:v>2.5</c:v>
                </c:pt>
                <c:pt idx="4">
                  <c:v>2.4300000000000002</c:v>
                </c:pt>
                <c:pt idx="5">
                  <c:v>2.5299999999999998</c:v>
                </c:pt>
                <c:pt idx="6">
                  <c:v>1.53</c:v>
                </c:pt>
                <c:pt idx="7">
                  <c:v>1.03</c:v>
                </c:pt>
                <c:pt idx="8">
                  <c:v>0.69</c:v>
                </c:pt>
                <c:pt idx="9">
                  <c:v>1.9</c:v>
                </c:pt>
                <c:pt idx="10">
                  <c:v>1.07</c:v>
                </c:pt>
                <c:pt idx="11">
                  <c:v>0.57999999999999996</c:v>
                </c:pt>
                <c:pt idx="12">
                  <c:v>1.18</c:v>
                </c:pt>
                <c:pt idx="13">
                  <c:v>1.1299999999999999</c:v>
                </c:pt>
                <c:pt idx="14">
                  <c:v>1.75</c:v>
                </c:pt>
                <c:pt idx="15">
                  <c:v>1.02</c:v>
                </c:pt>
                <c:pt idx="16">
                  <c:v>0.54</c:v>
                </c:pt>
                <c:pt idx="17">
                  <c:v>0.77</c:v>
                </c:pt>
                <c:pt idx="18">
                  <c:v>2.12</c:v>
                </c:pt>
                <c:pt idx="19">
                  <c:v>1.71</c:v>
                </c:pt>
                <c:pt idx="20">
                  <c:v>2.56</c:v>
                </c:pt>
                <c:pt idx="21">
                  <c:v>1.23</c:v>
                </c:pt>
                <c:pt idx="22">
                  <c:v>1.59</c:v>
                </c:pt>
                <c:pt idx="23">
                  <c:v>1.51</c:v>
                </c:pt>
                <c:pt idx="24">
                  <c:v>0.47</c:v>
                </c:pt>
              </c:numCache>
            </c:numRef>
          </c:xVal>
          <c:yVal>
            <c:numRef>
              <c:f>correlations!$AQ$2:$AQ$26</c:f>
              <c:numCache>
                <c:formatCode>General</c:formatCode>
                <c:ptCount val="25"/>
                <c:pt idx="0">
                  <c:v>0</c:v>
                </c:pt>
                <c:pt idx="1">
                  <c:v>284.50666666666666</c:v>
                </c:pt>
                <c:pt idx="2">
                  <c:v>13.956129032258065</c:v>
                </c:pt>
                <c:pt idx="3">
                  <c:v>0</c:v>
                </c:pt>
                <c:pt idx="4">
                  <c:v>0</c:v>
                </c:pt>
                <c:pt idx="5">
                  <c:v>95.29647058823528</c:v>
                </c:pt>
                <c:pt idx="6">
                  <c:v>13.798127659574469</c:v>
                </c:pt>
                <c:pt idx="7">
                  <c:v>13.547999999999998</c:v>
                </c:pt>
                <c:pt idx="8">
                  <c:v>13.04863762709385</c:v>
                </c:pt>
                <c:pt idx="9">
                  <c:v>0</c:v>
                </c:pt>
                <c:pt idx="10">
                  <c:v>0</c:v>
                </c:pt>
                <c:pt idx="11">
                  <c:v>6.3623061224489792</c:v>
                </c:pt>
                <c:pt idx="12">
                  <c:v>0</c:v>
                </c:pt>
                <c:pt idx="13">
                  <c:v>24.211432046214654</c:v>
                </c:pt>
                <c:pt idx="14">
                  <c:v>0</c:v>
                </c:pt>
                <c:pt idx="15">
                  <c:v>153.3140252078305</c:v>
                </c:pt>
                <c:pt idx="16">
                  <c:v>10.752380952380951</c:v>
                </c:pt>
                <c:pt idx="17">
                  <c:v>7.172470588235293</c:v>
                </c:pt>
                <c:pt idx="18">
                  <c:v>3.6419354838709679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2.5416036308623298</c:v>
                </c:pt>
                <c:pt idx="2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correlations!$AR$1</c:f>
              <c:strCache>
                <c:ptCount val="1"/>
                <c:pt idx="0">
                  <c:v>P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correlations!$AP$2:$AP$26</c:f>
              <c:numCache>
                <c:formatCode>General</c:formatCode>
                <c:ptCount val="25"/>
                <c:pt idx="0">
                  <c:v>2.04</c:v>
                </c:pt>
                <c:pt idx="1">
                  <c:v>3.13</c:v>
                </c:pt>
                <c:pt idx="2">
                  <c:v>4.3499999999999996</c:v>
                </c:pt>
                <c:pt idx="3">
                  <c:v>2.5</c:v>
                </c:pt>
                <c:pt idx="4">
                  <c:v>2.4300000000000002</c:v>
                </c:pt>
                <c:pt idx="5">
                  <c:v>2.5299999999999998</c:v>
                </c:pt>
                <c:pt idx="6">
                  <c:v>1.53</c:v>
                </c:pt>
                <c:pt idx="7">
                  <c:v>1.03</c:v>
                </c:pt>
                <c:pt idx="8">
                  <c:v>0.69</c:v>
                </c:pt>
                <c:pt idx="9">
                  <c:v>1.9</c:v>
                </c:pt>
                <c:pt idx="10">
                  <c:v>1.07</c:v>
                </c:pt>
                <c:pt idx="11">
                  <c:v>0.57999999999999996</c:v>
                </c:pt>
                <c:pt idx="12">
                  <c:v>1.18</c:v>
                </c:pt>
                <c:pt idx="13">
                  <c:v>1.1299999999999999</c:v>
                </c:pt>
                <c:pt idx="14">
                  <c:v>1.75</c:v>
                </c:pt>
                <c:pt idx="15">
                  <c:v>1.02</c:v>
                </c:pt>
                <c:pt idx="16">
                  <c:v>0.54</c:v>
                </c:pt>
                <c:pt idx="17">
                  <c:v>0.77</c:v>
                </c:pt>
                <c:pt idx="18">
                  <c:v>2.12</c:v>
                </c:pt>
                <c:pt idx="19">
                  <c:v>1.71</c:v>
                </c:pt>
                <c:pt idx="20">
                  <c:v>2.56</c:v>
                </c:pt>
                <c:pt idx="21">
                  <c:v>1.23</c:v>
                </c:pt>
                <c:pt idx="22">
                  <c:v>1.59</c:v>
                </c:pt>
                <c:pt idx="23">
                  <c:v>1.51</c:v>
                </c:pt>
                <c:pt idx="24">
                  <c:v>0.47</c:v>
                </c:pt>
              </c:numCache>
            </c:numRef>
          </c:xVal>
          <c:yVal>
            <c:numRef>
              <c:f>correlations!$AR$2:$AR$26</c:f>
              <c:numCache>
                <c:formatCode>General</c:formatCode>
                <c:ptCount val="25"/>
                <c:pt idx="0">
                  <c:v>0</c:v>
                </c:pt>
                <c:pt idx="1">
                  <c:v>132.62333333333333</c:v>
                </c:pt>
                <c:pt idx="2">
                  <c:v>18.962580645161292</c:v>
                </c:pt>
                <c:pt idx="3">
                  <c:v>0</c:v>
                </c:pt>
                <c:pt idx="4">
                  <c:v>0</c:v>
                </c:pt>
                <c:pt idx="5">
                  <c:v>129.82588235294116</c:v>
                </c:pt>
                <c:pt idx="6">
                  <c:v>20.341106382978726</c:v>
                </c:pt>
                <c:pt idx="7">
                  <c:v>13.728000000000002</c:v>
                </c:pt>
                <c:pt idx="8">
                  <c:v>12.450292590154342</c:v>
                </c:pt>
                <c:pt idx="9">
                  <c:v>0</c:v>
                </c:pt>
                <c:pt idx="10">
                  <c:v>0</c:v>
                </c:pt>
                <c:pt idx="11">
                  <c:v>9.7828163265306127</c:v>
                </c:pt>
                <c:pt idx="12">
                  <c:v>0</c:v>
                </c:pt>
                <c:pt idx="13">
                  <c:v>8.0615384615384613</c:v>
                </c:pt>
                <c:pt idx="14">
                  <c:v>0</c:v>
                </c:pt>
                <c:pt idx="15">
                  <c:v>37.421828908554573</c:v>
                </c:pt>
                <c:pt idx="16">
                  <c:v>10.895238095238096</c:v>
                </c:pt>
                <c:pt idx="17">
                  <c:v>7.2677647058823522</c:v>
                </c:pt>
                <c:pt idx="18">
                  <c:v>3.6903225806451614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4.0827029752899646</c:v>
                </c:pt>
                <c:pt idx="24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correlations!$AS$1</c:f>
              <c:strCache>
                <c:ptCount val="1"/>
                <c:pt idx="0">
                  <c:v>K total</c:v>
                </c:pt>
              </c:strCache>
            </c:strRef>
          </c:tx>
          <c:spPr>
            <a:ln w="28575">
              <a:noFill/>
            </a:ln>
          </c:spPr>
          <c:xVal>
            <c:numRef>
              <c:f>correlations!$AP$2:$AP$26</c:f>
              <c:numCache>
                <c:formatCode>General</c:formatCode>
                <c:ptCount val="25"/>
                <c:pt idx="0">
                  <c:v>2.04</c:v>
                </c:pt>
                <c:pt idx="1">
                  <c:v>3.13</c:v>
                </c:pt>
                <c:pt idx="2">
                  <c:v>4.3499999999999996</c:v>
                </c:pt>
                <c:pt idx="3">
                  <c:v>2.5</c:v>
                </c:pt>
                <c:pt idx="4">
                  <c:v>2.4300000000000002</c:v>
                </c:pt>
                <c:pt idx="5">
                  <c:v>2.5299999999999998</c:v>
                </c:pt>
                <c:pt idx="6">
                  <c:v>1.53</c:v>
                </c:pt>
                <c:pt idx="7">
                  <c:v>1.03</c:v>
                </c:pt>
                <c:pt idx="8">
                  <c:v>0.69</c:v>
                </c:pt>
                <c:pt idx="9">
                  <c:v>1.9</c:v>
                </c:pt>
                <c:pt idx="10">
                  <c:v>1.07</c:v>
                </c:pt>
                <c:pt idx="11">
                  <c:v>0.57999999999999996</c:v>
                </c:pt>
                <c:pt idx="12">
                  <c:v>1.18</c:v>
                </c:pt>
                <c:pt idx="13">
                  <c:v>1.1299999999999999</c:v>
                </c:pt>
                <c:pt idx="14">
                  <c:v>1.75</c:v>
                </c:pt>
                <c:pt idx="15">
                  <c:v>1.02</c:v>
                </c:pt>
                <c:pt idx="16">
                  <c:v>0.54</c:v>
                </c:pt>
                <c:pt idx="17">
                  <c:v>0.77</c:v>
                </c:pt>
                <c:pt idx="18">
                  <c:v>2.12</c:v>
                </c:pt>
                <c:pt idx="19">
                  <c:v>1.71</c:v>
                </c:pt>
                <c:pt idx="20">
                  <c:v>2.56</c:v>
                </c:pt>
                <c:pt idx="21">
                  <c:v>1.23</c:v>
                </c:pt>
                <c:pt idx="22">
                  <c:v>1.59</c:v>
                </c:pt>
                <c:pt idx="23">
                  <c:v>1.51</c:v>
                </c:pt>
                <c:pt idx="24">
                  <c:v>0.47</c:v>
                </c:pt>
              </c:numCache>
            </c:numRef>
          </c:xVal>
          <c:yVal>
            <c:numRef>
              <c:f>correlations!$AS$2:$AS$26</c:f>
              <c:numCache>
                <c:formatCode>General</c:formatCode>
                <c:ptCount val="25"/>
                <c:pt idx="0">
                  <c:v>0</c:v>
                </c:pt>
                <c:pt idx="1">
                  <c:v>14.583333333333334</c:v>
                </c:pt>
                <c:pt idx="2">
                  <c:v>45.161290322580648</c:v>
                </c:pt>
                <c:pt idx="3">
                  <c:v>0</c:v>
                </c:pt>
                <c:pt idx="4">
                  <c:v>0</c:v>
                </c:pt>
                <c:pt idx="5">
                  <c:v>82.352941176470594</c:v>
                </c:pt>
                <c:pt idx="6">
                  <c:v>23.829787234042556</c:v>
                </c:pt>
                <c:pt idx="7">
                  <c:v>105</c:v>
                </c:pt>
                <c:pt idx="8">
                  <c:v>41.474654377880185</c:v>
                </c:pt>
                <c:pt idx="9">
                  <c:v>0</c:v>
                </c:pt>
                <c:pt idx="10">
                  <c:v>0</c:v>
                </c:pt>
                <c:pt idx="11">
                  <c:v>5.7142857142857153</c:v>
                </c:pt>
                <c:pt idx="12">
                  <c:v>0</c:v>
                </c:pt>
                <c:pt idx="13">
                  <c:v>53.030303030303031</c:v>
                </c:pt>
                <c:pt idx="14">
                  <c:v>0</c:v>
                </c:pt>
                <c:pt idx="15">
                  <c:v>168.946098149638</c:v>
                </c:pt>
                <c:pt idx="16">
                  <c:v>83.333333333333343</c:v>
                </c:pt>
                <c:pt idx="17">
                  <c:v>55.588235294117652</c:v>
                </c:pt>
                <c:pt idx="18">
                  <c:v>28.225806451612907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28512"/>
        <c:axId val="126448384"/>
      </c:scatterChart>
      <c:valAx>
        <c:axId val="12652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6448384"/>
        <c:crosses val="autoZero"/>
        <c:crossBetween val="midCat"/>
      </c:valAx>
      <c:valAx>
        <c:axId val="126448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6528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476249</xdr:colOff>
      <xdr:row>3</xdr:row>
      <xdr:rowOff>52386</xdr:rowOff>
    </xdr:from>
    <xdr:to>
      <xdr:col>17</xdr:col>
      <xdr:colOff>38099</xdr:colOff>
      <xdr:row>30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495300</xdr:colOff>
      <xdr:row>6</xdr:row>
      <xdr:rowOff>90487</xdr:rowOff>
    </xdr:from>
    <xdr:to>
      <xdr:col>25</xdr:col>
      <xdr:colOff>190500</xdr:colOff>
      <xdr:row>20</xdr:row>
      <xdr:rowOff>166687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438150</xdr:colOff>
      <xdr:row>41</xdr:row>
      <xdr:rowOff>42861</xdr:rowOff>
    </xdr:from>
    <xdr:to>
      <xdr:col>27</xdr:col>
      <xdr:colOff>76200</xdr:colOff>
      <xdr:row>63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266699</xdr:colOff>
      <xdr:row>26</xdr:row>
      <xdr:rowOff>157162</xdr:rowOff>
    </xdr:from>
    <xdr:to>
      <xdr:col>49</xdr:col>
      <xdr:colOff>333374</xdr:colOff>
      <xdr:row>49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128.669550694445" createdVersion="4" refreshedVersion="4" minRefreshableVersion="3" recordCount="138">
  <cacheSource type="worksheet">
    <worksheetSource ref="A1:K1048576" sheet="yield+nutrients"/>
  </cacheSource>
  <cacheFields count="11">
    <cacheField name="Farm_Code    Field_ID" numFmtId="0">
      <sharedItems containsBlank="1"/>
    </cacheField>
    <cacheField name="County" numFmtId="0">
      <sharedItems containsBlank="1" count="3">
        <s v="Vihiga"/>
        <s v="Migori"/>
        <m/>
      </sharedItems>
    </cacheField>
    <cacheField name="Crop_Type" numFmtId="0">
      <sharedItems containsBlank="1"/>
    </cacheField>
    <cacheField name="crop system" numFmtId="0">
      <sharedItems containsBlank="1"/>
    </cacheField>
    <cacheField name="Crop_Type    crop system" numFmtId="0">
      <sharedItems containsBlank="1" count="15">
        <s v="beans    intercrop"/>
        <s v="beans    sole crop"/>
        <s v="cowpeas    intercrop"/>
        <s v="Desmodium    intercrop"/>
        <s v="green grams    intercrop"/>
        <s v="green grams    sole crop"/>
        <s v="groundnuts    intercrop"/>
        <s v="maize    intercrop"/>
        <s v="maize    sole crop"/>
        <s v="millet    intercrop"/>
        <s v="sorghum    sole crop"/>
        <s v="soybean    sole crop"/>
        <s v="soybean    intercrop"/>
        <s v="sugarcane    sole crop"/>
        <m/>
      </sharedItems>
    </cacheField>
    <cacheField name="Grain_Yld_tha" numFmtId="0">
      <sharedItems containsString="0" containsBlank="1" containsNumber="1" minValue="0.08" maxValue="7.89" count="103">
        <n v="0.66"/>
        <n v="0.32"/>
        <n v="0.27"/>
        <n v="0.33"/>
        <n v="0.35"/>
        <n v="0.21"/>
        <n v="0.87"/>
        <n v="0.49"/>
        <n v="0.42"/>
        <n v="0.6"/>
        <n v="1.03"/>
        <n v="0.86"/>
        <n v="0.75"/>
        <n v="0.74"/>
        <n v="0.63"/>
        <n v="0.5"/>
        <n v="3.33"/>
        <n v="0.4"/>
        <n v="1.32"/>
        <n v="0.56000000000000005"/>
        <n v="0.39"/>
        <n v="0.3"/>
        <n v="0.08"/>
        <n v="0.46"/>
        <n v="0.28999999999999998"/>
        <n v="0.61"/>
        <n v="0.44"/>
        <n v="0.48"/>
        <n v="0.22"/>
        <n v="0.2"/>
        <n v="0.96"/>
        <n v="0.26"/>
        <n v="3.55"/>
        <n v="3.42"/>
        <n v="2.65"/>
        <n v="2.04"/>
        <n v="1.35"/>
        <n v="2.5"/>
        <n v="0.83"/>
        <n v="2.0454545450000001"/>
        <n v="1.851851852"/>
        <n v="1.6339869279999999"/>
        <n v="3.13"/>
        <n v="2.6"/>
        <n v="1.1200000000000001"/>
        <n v="7.71"/>
        <n v="4.1900000000000004"/>
        <n v="4.3499999999999996"/>
        <n v="1.88"/>
        <n v="0.56999999999999995"/>
        <n v="1.51"/>
        <n v="1.24"/>
        <n v="1.08"/>
        <n v="2.52"/>
        <n v="2.4300000000000002"/>
        <n v="2.58"/>
        <n v="2.5299999999999998"/>
        <n v="1.94"/>
        <n v="1.53"/>
        <n v="1.45"/>
        <n v="1.5"/>
        <n v="1.2345679012345678"/>
        <n v="7.89"/>
        <n v="2.87"/>
        <n v="2.37"/>
        <n v="2.19"/>
        <n v="0.69"/>
        <n v="1.78"/>
        <n v="1.9"/>
        <n v="1.07"/>
        <n v="0.8"/>
        <n v="0.57999999999999996"/>
        <n v="1.18"/>
        <n v="1.1299999999999999"/>
        <n v="1.75"/>
        <n v="1.21"/>
        <n v="1.02"/>
        <n v="2.9"/>
        <n v="1.76"/>
        <n v="0.54"/>
        <n v="0.77"/>
        <n v="2.12"/>
        <n v="5.87"/>
        <n v="2.8"/>
        <n v="1.71"/>
        <n v="4.2"/>
        <n v="2.56"/>
        <n v="1.85"/>
        <n v="1.81"/>
        <n v="1.23"/>
        <n v="1.59"/>
        <n v="0.95"/>
        <n v="6"/>
        <n v="0.47"/>
        <n v="3.57"/>
        <n v="3.04"/>
        <n v="3"/>
        <n v="0.88"/>
        <n v="0.25"/>
        <n v="0.98"/>
        <n v="1.25"/>
        <n v="0.36"/>
        <m/>
      </sharedItems>
    </cacheField>
    <cacheField name="N total" numFmtId="0">
      <sharedItems containsString="0" containsBlank="1" containsNumber="1" minValue="0" maxValue="1189.8636363636363"/>
    </cacheField>
    <cacheField name="P total" numFmtId="0">
      <sharedItems containsString="0" containsBlank="1" containsNumber="1" minValue="0" maxValue="789.33333333333326"/>
    </cacheField>
    <cacheField name="K total" numFmtId="0">
      <sharedItems containsString="0" containsBlank="1" containsNumber="1" minValue="0" maxValue="2518.9393939393944"/>
    </cacheField>
    <cacheField name="Ca total" numFmtId="0">
      <sharedItems containsString="0" containsBlank="1" containsNumber="1" minValue="0" maxValue="952.89473684210532"/>
    </cacheField>
    <cacheField name="Mg total" numFmtId="0">
      <sharedItems containsString="0" containsBlank="1" containsNumber="1" minValue="0" maxValue="4.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8">
  <r>
    <s v="KE003    2b"/>
    <x v="0"/>
    <s v="beans"/>
    <s v="intercrop"/>
    <x v="0"/>
    <x v="0"/>
    <n v="0"/>
    <n v="0"/>
    <n v="0"/>
    <n v="0"/>
    <n v="0"/>
  </r>
  <r>
    <s v="KE003    2a"/>
    <x v="0"/>
    <s v="beans"/>
    <s v="intercrop"/>
    <x v="0"/>
    <x v="1"/>
    <n v="26.564705882352939"/>
    <n v="26.917647058823526"/>
    <n v="205.88235294117649"/>
    <n v="0"/>
    <n v="0"/>
  </r>
  <r>
    <s v="KE003    1"/>
    <x v="0"/>
    <s v="beans"/>
    <s v="intercrop"/>
    <x v="0"/>
    <x v="2"/>
    <n v="8.5692599620493368"/>
    <n v="8.6831119544592035"/>
    <n v="66.413662239089192"/>
    <n v="0"/>
    <n v="0"/>
  </r>
  <r>
    <s v="KE005    1"/>
    <x v="0"/>
    <s v="beans"/>
    <s v="intercrop"/>
    <x v="0"/>
    <x v="3"/>
    <n v="110.55167286245353"/>
    <n v="153.68921933085502"/>
    <n v="312.26765799256509"/>
    <n v="0"/>
    <n v="0"/>
  </r>
  <r>
    <s v="KE024    1"/>
    <x v="0"/>
    <s v="beans"/>
    <s v="intercrop"/>
    <x v="0"/>
    <x v="4"/>
    <n v="45.16"/>
    <n v="45.76"/>
    <n v="350.00000000000006"/>
    <n v="0"/>
    <n v="0"/>
  </r>
  <r>
    <s v="KE024    3"/>
    <x v="0"/>
    <s v="beans"/>
    <s v="intercrop"/>
    <x v="0"/>
    <x v="5"/>
    <n v="58.633333333333333"/>
    <n v="71.866666666666674"/>
    <n v="291.66666666666669"/>
    <n v="0"/>
    <n v="0"/>
  </r>
  <r>
    <s v="KE024    4"/>
    <x v="0"/>
    <s v="beans"/>
    <s v="intercrop"/>
    <x v="0"/>
    <x v="5"/>
    <n v="14.263333333333334"/>
    <n v="20.68"/>
    <n v="29.166666666666668"/>
    <n v="0"/>
    <n v="0"/>
  </r>
  <r>
    <s v="KE039    3"/>
    <x v="0"/>
    <s v="beans"/>
    <s v="intercrop"/>
    <x v="0"/>
    <x v="6"/>
    <n v="0"/>
    <n v="0"/>
    <n v="0"/>
    <n v="0"/>
    <n v="0"/>
  </r>
  <r>
    <s v="KE039    2"/>
    <x v="0"/>
    <s v="beans"/>
    <s v="intercrop"/>
    <x v="0"/>
    <x v="5"/>
    <n v="44.384999999999998"/>
    <n v="29.214166666666664"/>
    <n v="21.875"/>
    <n v="0"/>
    <n v="0"/>
  </r>
  <r>
    <s v="KE043    2"/>
    <x v="0"/>
    <s v="beans"/>
    <s v="intercrop"/>
    <x v="0"/>
    <x v="7"/>
    <n v="65.988571428571419"/>
    <n v="70.90285714285713"/>
    <n v="100"/>
    <n v="68.971428571428575"/>
    <n v="0"/>
  </r>
  <r>
    <s v="KE043    1"/>
    <x v="0"/>
    <s v="beans"/>
    <s v="intercrop"/>
    <x v="0"/>
    <x v="8"/>
    <n v="51.611162790697676"/>
    <n v="55.583255813953492"/>
    <n v="65.116279069767458"/>
    <n v="56.139534883720941"/>
    <n v="0"/>
  </r>
  <r>
    <s v="KE047    1"/>
    <x v="0"/>
    <s v="beans"/>
    <s v="intercrop"/>
    <x v="0"/>
    <x v="9"/>
    <n v="2.5805714285714281"/>
    <n v="2.6148571428571428"/>
    <n v="20"/>
    <n v="0"/>
    <n v="0"/>
  </r>
  <r>
    <s v="KE057    1"/>
    <x v="0"/>
    <s v="beans"/>
    <s v="intercrop"/>
    <x v="0"/>
    <x v="10"/>
    <n v="7.2408247422680407"/>
    <n v="7.003711340206185"/>
    <n v="21.649484536082475"/>
    <n v="7.4659793814432982"/>
    <n v="0"/>
  </r>
  <r>
    <s v="KE057    3"/>
    <x v="0"/>
    <s v="beans"/>
    <s v="intercrop"/>
    <x v="0"/>
    <x v="11"/>
    <n v="9.9735135135135131"/>
    <n v="10.678918918918919"/>
    <n v="18.918918918918923"/>
    <n v="9.7864864864864867"/>
    <n v="0"/>
  </r>
  <r>
    <s v="KE057    2"/>
    <x v="0"/>
    <s v="beans"/>
    <s v="intercrop"/>
    <x v="0"/>
    <x v="12"/>
    <n v="10.11013698630137"/>
    <n v="10.825205479452054"/>
    <n v="19.178082191780824"/>
    <n v="9.9205479452054792"/>
    <n v="0"/>
  </r>
  <r>
    <s v="KE066    5"/>
    <x v="0"/>
    <s v="beans"/>
    <s v="intercrop"/>
    <x v="0"/>
    <x v="13"/>
    <n v="10.035555555555554"/>
    <n v="10.16888888888889"/>
    <n v="77.777777777777786"/>
    <n v="0"/>
    <n v="0"/>
  </r>
  <r>
    <s v="KE066    1"/>
    <x v="0"/>
    <s v="beans"/>
    <s v="sole crop"/>
    <x v="1"/>
    <x v="14"/>
    <n v="3.9031979256698355"/>
    <n v="3.9550561797752808"/>
    <n v="30.25064822817632"/>
    <n v="0"/>
    <n v="0"/>
  </r>
  <r>
    <s v="KE072    1"/>
    <x v="0"/>
    <s v="beans"/>
    <s v="intercrop"/>
    <x v="0"/>
    <x v="15"/>
    <n v="615.16842105263163"/>
    <n v="580.80000000000007"/>
    <n v="368.42105263157902"/>
    <n v="952.89473684210532"/>
    <n v="0"/>
  </r>
  <r>
    <s v="KE083    1"/>
    <x v="0"/>
    <s v="beans"/>
    <s v="intercrop"/>
    <x v="0"/>
    <x v="13"/>
    <n v="23.654117647058822"/>
    <n v="29.195294117647055"/>
    <n v="41.176470588235297"/>
    <n v="14.2"/>
    <n v="0"/>
  </r>
  <r>
    <s v="KE084    5"/>
    <x v="0"/>
    <s v="beans"/>
    <s v="intercrop"/>
    <x v="0"/>
    <x v="4"/>
    <n v="0"/>
    <n v="0"/>
    <n v="0"/>
    <n v="0"/>
    <n v="0"/>
  </r>
  <r>
    <s v="KE085    3"/>
    <x v="0"/>
    <s v="beans"/>
    <s v="intercrop"/>
    <x v="0"/>
    <x v="16"/>
    <n v="57.663126843657814"/>
    <n v="4.0495575221238935"/>
    <n v="30.973451327433633"/>
    <n v="0"/>
    <n v="0"/>
  </r>
  <r>
    <s v="KE085    2"/>
    <x v="0"/>
    <s v="beans"/>
    <s v="intercrop"/>
    <x v="0"/>
    <x v="15"/>
    <n v="70.356666666666669"/>
    <n v="30.506666666666668"/>
    <n v="233.33333333333334"/>
    <n v="0"/>
    <n v="0"/>
  </r>
  <r>
    <s v="KE085    1"/>
    <x v="0"/>
    <s v="beans"/>
    <s v="intercrop"/>
    <x v="0"/>
    <x v="17"/>
    <n v="49.135000000000005"/>
    <n v="17.16"/>
    <n v="131.25"/>
    <n v="0"/>
    <n v="0"/>
  </r>
  <r>
    <s v="KE099    3"/>
    <x v="0"/>
    <s v="beans"/>
    <s v="intercrop"/>
    <x v="0"/>
    <x v="18"/>
    <n v="0"/>
    <n v="0"/>
    <n v="0"/>
    <n v="0"/>
    <n v="0"/>
  </r>
  <r>
    <s v="KE099    1"/>
    <x v="0"/>
    <s v="beans"/>
    <s v="intercrop"/>
    <x v="0"/>
    <x v="19"/>
    <n v="19.836273870517001"/>
    <n v="23.406278528178856"/>
    <n v="110.52631578947368"/>
    <n v="0"/>
    <n v="0"/>
  </r>
  <r>
    <s v="KE104    4"/>
    <x v="1"/>
    <s v="beans"/>
    <s v="intercrop"/>
    <x v="0"/>
    <x v="20"/>
    <n v="0"/>
    <n v="0"/>
    <n v="0"/>
    <n v="0"/>
    <n v="0"/>
  </r>
  <r>
    <s v="KE108    1"/>
    <x v="1"/>
    <s v="beans"/>
    <s v="intercrop"/>
    <x v="0"/>
    <x v="21"/>
    <n v="12.459642857142857"/>
    <n v="19.297142857142859"/>
    <n v="9.375"/>
    <n v="0"/>
    <n v="0"/>
  </r>
  <r>
    <s v="KE116    6"/>
    <x v="1"/>
    <s v="beans"/>
    <s v="intercrop"/>
    <x v="0"/>
    <x v="3"/>
    <n v="0"/>
    <n v="0"/>
    <n v="0"/>
    <n v="0"/>
    <n v="0"/>
  </r>
  <r>
    <s v="KE131    1"/>
    <x v="1"/>
    <s v="beans"/>
    <s v="intercrop"/>
    <x v="0"/>
    <x v="22"/>
    <n v="76.996535800482704"/>
    <n v="83.703929203539815"/>
    <n v="17.5"/>
    <n v="97.103781174577648"/>
    <n v="0"/>
  </r>
  <r>
    <s v="KE134    2"/>
    <x v="1"/>
    <s v="beans"/>
    <s v="sole crop"/>
    <x v="1"/>
    <x v="23"/>
    <n v="3.5419607843137255"/>
    <n v="3.5890196078431376"/>
    <n v="27.450980392156868"/>
    <n v="0"/>
    <n v="0"/>
  </r>
  <r>
    <s v="KE151    1"/>
    <x v="1"/>
    <s v="beans"/>
    <s v="sole crop"/>
    <x v="1"/>
    <x v="24"/>
    <n v="3.6419354838709679"/>
    <n v="3.6903225806451614"/>
    <n v="28.225806451612907"/>
    <n v="0"/>
    <n v="0"/>
  </r>
  <r>
    <s v="KE156    1"/>
    <x v="1"/>
    <s v="beans"/>
    <s v="intercrop"/>
    <x v="0"/>
    <x v="25"/>
    <n v="136.95652173913044"/>
    <n v="220"/>
    <n v="0"/>
    <n v="0"/>
    <n v="0"/>
  </r>
  <r>
    <s v="KE156    2"/>
    <x v="1"/>
    <s v="beans"/>
    <s v="intercrop"/>
    <x v="0"/>
    <x v="26"/>
    <n v="0"/>
    <n v="0"/>
    <n v="0"/>
    <n v="0"/>
    <n v="0"/>
  </r>
  <r>
    <s v="KE165    7"/>
    <x v="1"/>
    <s v="beans"/>
    <s v="intercrop"/>
    <x v="0"/>
    <x v="27"/>
    <n v="0"/>
    <n v="0"/>
    <n v="0"/>
    <n v="0"/>
    <n v="0"/>
  </r>
  <r>
    <s v="KE195    3"/>
    <x v="1"/>
    <s v="beans"/>
    <s v="intercrop"/>
    <x v="0"/>
    <x v="27"/>
    <n v="0"/>
    <n v="0"/>
    <n v="0"/>
    <n v="0"/>
    <n v="0"/>
  </r>
  <r>
    <s v="KE066    3"/>
    <x v="0"/>
    <s v="cowpeas"/>
    <s v="intercrop"/>
    <x v="2"/>
    <x v="8"/>
    <n v="0"/>
    <n v="0"/>
    <n v="0"/>
    <n v="0"/>
    <n v="0"/>
  </r>
  <r>
    <s v="KE083    3"/>
    <x v="0"/>
    <s v="cowpeas"/>
    <s v="intercrop"/>
    <x v="2"/>
    <x v="4"/>
    <n v="0"/>
    <n v="0"/>
    <n v="0"/>
    <n v="0"/>
    <n v="0"/>
  </r>
  <r>
    <s v="KE189    1a"/>
    <x v="1"/>
    <s v="cowpeas"/>
    <s v="intercrop"/>
    <x v="2"/>
    <x v="28"/>
    <n v="0"/>
    <n v="0"/>
    <n v="0"/>
    <n v="0"/>
    <n v="0"/>
  </r>
  <r>
    <s v="KE189    1b"/>
    <x v="1"/>
    <s v="Desmodium"/>
    <s v="intercrop"/>
    <x v="3"/>
    <x v="2"/>
    <n v="0"/>
    <n v="0"/>
    <n v="0"/>
    <n v="0"/>
    <n v="0"/>
  </r>
  <r>
    <s v="KE106    1"/>
    <x v="1"/>
    <s v="green grams"/>
    <s v="intercrop"/>
    <x v="4"/>
    <x v="1"/>
    <n v="1.6128571428571428"/>
    <n v="1.6342857142857143"/>
    <n v="12.500000000000002"/>
    <n v="0"/>
    <n v="0"/>
  </r>
  <r>
    <s v="KE134    1"/>
    <x v="1"/>
    <s v="green grams"/>
    <s v="sole crop"/>
    <x v="5"/>
    <x v="3"/>
    <n v="0.12139784946236556"/>
    <n v="0.12301075268817205"/>
    <n v="0.94086021505376338"/>
    <n v="0"/>
    <n v="0"/>
  </r>
  <r>
    <s v="KE191    1"/>
    <x v="1"/>
    <s v="green grams"/>
    <s v="intercrop"/>
    <x v="4"/>
    <x v="29"/>
    <n v="0"/>
    <n v="0"/>
    <n v="0"/>
    <n v="0"/>
    <n v="0"/>
  </r>
  <r>
    <s v="KE195    5"/>
    <x v="1"/>
    <s v="green grams"/>
    <s v="intercrop"/>
    <x v="4"/>
    <x v="26"/>
    <n v="0"/>
    <n v="0"/>
    <n v="0"/>
    <n v="0"/>
    <n v="0"/>
  </r>
  <r>
    <s v="KE066    5"/>
    <x v="0"/>
    <s v="groundnuts"/>
    <s v="intercrop"/>
    <x v="6"/>
    <x v="28"/>
    <n v="10.035555555555554"/>
    <n v="10.16888888888889"/>
    <n v="77.777777777777786"/>
    <n v="0"/>
    <n v="0"/>
  </r>
  <r>
    <s v="KE156    4"/>
    <x v="1"/>
    <s v="groundnuts"/>
    <s v="intercrop"/>
    <x v="6"/>
    <x v="28"/>
    <n v="56.646341463414629"/>
    <n v="61.707317073170728"/>
    <n v="0"/>
    <n v="73.597560975609753"/>
    <n v="0"/>
  </r>
  <r>
    <s v="KE165    2"/>
    <x v="1"/>
    <s v="groundnuts"/>
    <s v="intercrop"/>
    <x v="6"/>
    <x v="30"/>
    <n v="31.612000000000005"/>
    <n v="32.032000000000004"/>
    <n v="245.00000000000003"/>
    <n v="0"/>
    <n v="0"/>
  </r>
  <r>
    <s v="KE177    1"/>
    <x v="1"/>
    <s v="groundnuts"/>
    <s v="intercrop"/>
    <x v="6"/>
    <x v="31"/>
    <n v="0"/>
    <n v="0"/>
    <n v="0"/>
    <n v="0"/>
    <n v="0"/>
  </r>
  <r>
    <s v="KE195    4"/>
    <x v="1"/>
    <s v="groundnuts"/>
    <s v="intercrop"/>
    <x v="6"/>
    <x v="21"/>
    <n v="0"/>
    <n v="0"/>
    <n v="0"/>
    <n v="0"/>
    <n v="0"/>
  </r>
  <r>
    <s v="KE003    2b"/>
    <x v="0"/>
    <s v="maize"/>
    <s v="intercrop"/>
    <x v="7"/>
    <x v="32"/>
    <n v="0"/>
    <n v="0"/>
    <n v="0"/>
    <n v="0"/>
    <n v="0"/>
  </r>
  <r>
    <s v="KE003    1"/>
    <x v="0"/>
    <s v="maize"/>
    <s v="intercrop"/>
    <x v="7"/>
    <x v="33"/>
    <n v="8.5692599620493368"/>
    <n v="8.6831119544592035"/>
    <n v="66.413662239089192"/>
    <n v="0"/>
    <n v="0"/>
  </r>
  <r>
    <s v="KE003    2a"/>
    <x v="0"/>
    <s v="maize"/>
    <s v="intercrop"/>
    <x v="7"/>
    <x v="34"/>
    <n v="26.564705882352939"/>
    <n v="26.917647058823526"/>
    <n v="205.88235294117649"/>
    <n v="0"/>
    <n v="0"/>
  </r>
  <r>
    <s v="KE003    3"/>
    <x v="0"/>
    <s v="maize"/>
    <s v="sole crop"/>
    <x v="8"/>
    <x v="35"/>
    <n v="0"/>
    <n v="0"/>
    <n v="0"/>
    <n v="0"/>
    <n v="0"/>
  </r>
  <r>
    <s v="KE005    2"/>
    <x v="0"/>
    <s v="maize"/>
    <s v="intercrop"/>
    <x v="7"/>
    <x v="36"/>
    <n v="104.64864864864865"/>
    <n v="159.05405405405403"/>
    <n v="118.24324324324326"/>
    <n v="0"/>
    <n v="0"/>
  </r>
  <r>
    <s v="KE005    1"/>
    <x v="0"/>
    <s v="maize"/>
    <s v="intercrop"/>
    <x v="7"/>
    <x v="13"/>
    <n v="110.55167286245353"/>
    <n v="153.68921933085502"/>
    <n v="312.26765799256509"/>
    <n v="0"/>
    <n v="0"/>
  </r>
  <r>
    <s v="KE024    1"/>
    <x v="0"/>
    <s v="maize"/>
    <s v="intercrop"/>
    <x v="7"/>
    <x v="37"/>
    <n v="45.16"/>
    <n v="45.76"/>
    <n v="350.00000000000006"/>
    <n v="0"/>
    <n v="0"/>
  </r>
  <r>
    <s v="KE024    3"/>
    <x v="0"/>
    <s v="maize"/>
    <s v="intercrop"/>
    <x v="7"/>
    <x v="38"/>
    <n v="58.633333333333333"/>
    <n v="71.866666666666674"/>
    <n v="291.66666666666669"/>
    <n v="0"/>
    <n v="0"/>
  </r>
  <r>
    <s v="KE024    4"/>
    <x v="0"/>
    <s v="maize"/>
    <s v="intercrop"/>
    <x v="7"/>
    <x v="8"/>
    <n v="14.263333333333334"/>
    <n v="20.68"/>
    <n v="29.166666666666668"/>
    <n v="0"/>
    <n v="0"/>
  </r>
  <r>
    <s v="KE031    1"/>
    <x v="0"/>
    <s v="maize"/>
    <s v="intercrop"/>
    <x v="7"/>
    <x v="39"/>
    <n v="1189.8636363636363"/>
    <n v="789.33333333333326"/>
    <n v="2518.9393939393944"/>
    <n v="365.75757575757575"/>
    <n v="0"/>
  </r>
  <r>
    <s v="KE031    3"/>
    <x v="0"/>
    <s v="maize"/>
    <s v="intercrop"/>
    <x v="7"/>
    <x v="40"/>
    <n v="55.077248677248676"/>
    <n v="25.235978835978838"/>
    <n v="111.11111111111111"/>
    <n v="0"/>
    <n v="0"/>
  </r>
  <r>
    <s v="KE031    2"/>
    <x v="0"/>
    <s v="maize"/>
    <s v="intercrop"/>
    <x v="7"/>
    <x v="41"/>
    <n v="959.43355119825696"/>
    <n v="567.49455337690631"/>
    <n v="1811.0021786492377"/>
    <n v="328.7037037037037"/>
    <n v="0"/>
  </r>
  <r>
    <s v="KE039    1"/>
    <x v="0"/>
    <s v="maize"/>
    <s v="sole crop"/>
    <x v="8"/>
    <x v="42"/>
    <n v="284.50666666666666"/>
    <n v="132.62333333333333"/>
    <n v="14.583333333333334"/>
    <n v="0"/>
    <n v="0"/>
  </r>
  <r>
    <s v="KE039    2"/>
    <x v="0"/>
    <s v="maize"/>
    <s v="intercrop"/>
    <x v="7"/>
    <x v="43"/>
    <n v="44.384999999999998"/>
    <n v="29.214166666666664"/>
    <n v="21.875"/>
    <n v="0"/>
    <n v="0"/>
  </r>
  <r>
    <s v="KE039    3"/>
    <x v="0"/>
    <s v="maize"/>
    <s v="intercrop"/>
    <x v="7"/>
    <x v="44"/>
    <n v="0"/>
    <n v="0"/>
    <n v="0"/>
    <n v="0"/>
    <n v="0"/>
  </r>
  <r>
    <s v="KE043    2"/>
    <x v="0"/>
    <s v="maize"/>
    <s v="intercrop"/>
    <x v="7"/>
    <x v="45"/>
    <n v="65.988571428571419"/>
    <n v="70.90285714285713"/>
    <n v="100"/>
    <n v="68.971428571428575"/>
    <n v="0"/>
  </r>
  <r>
    <s v="KE043    1"/>
    <x v="0"/>
    <s v="maize"/>
    <s v="intercrop"/>
    <x v="7"/>
    <x v="46"/>
    <n v="51.611162790697676"/>
    <n v="55.583255813953492"/>
    <n v="65.116279069767458"/>
    <n v="56.139534883720941"/>
    <n v="0"/>
  </r>
  <r>
    <s v="KE047    2"/>
    <x v="0"/>
    <s v="maize"/>
    <s v="sole crop"/>
    <x v="8"/>
    <x v="47"/>
    <n v="13.956129032258065"/>
    <n v="18.962580645161292"/>
    <n v="45.161290322580648"/>
    <n v="0"/>
    <n v="0"/>
  </r>
  <r>
    <s v="KE047    3"/>
    <x v="0"/>
    <s v="maize"/>
    <s v="intercrop"/>
    <x v="7"/>
    <x v="48"/>
    <n v="1.0625882352941176"/>
    <n v="1.0767058823529412"/>
    <n v="8.2352941176470598"/>
    <n v="0"/>
    <n v="0"/>
  </r>
  <r>
    <s v="KE047    1"/>
    <x v="0"/>
    <s v="maize"/>
    <s v="intercrop"/>
    <x v="7"/>
    <x v="49"/>
    <n v="2.5805714285714281"/>
    <n v="2.6148571428571428"/>
    <n v="20"/>
    <n v="0"/>
    <n v="0"/>
  </r>
  <r>
    <s v="KE050    3"/>
    <x v="0"/>
    <s v="maize"/>
    <s v="sole crop"/>
    <x v="8"/>
    <x v="37"/>
    <n v="0"/>
    <n v="0"/>
    <n v="0"/>
    <n v="0"/>
    <n v="0"/>
  </r>
  <r>
    <s v="KE050    1"/>
    <x v="0"/>
    <s v="maize"/>
    <s v="intercrop"/>
    <x v="7"/>
    <x v="50"/>
    <n v="60.213333333333331"/>
    <n v="61.013333333333335"/>
    <n v="466.66666666666669"/>
    <n v="0"/>
    <n v="0"/>
  </r>
  <r>
    <s v="KE057    1"/>
    <x v="0"/>
    <s v="maize"/>
    <s v="intercrop"/>
    <x v="7"/>
    <x v="51"/>
    <n v="7.2408247422680407"/>
    <n v="7.003711340206185"/>
    <n v="21.649484536082475"/>
    <n v="7.4659793814432982"/>
    <n v="0"/>
  </r>
  <r>
    <s v="KE057    3"/>
    <x v="0"/>
    <s v="maize"/>
    <s v="intercrop"/>
    <x v="7"/>
    <x v="52"/>
    <n v="9.9735135135135131"/>
    <n v="10.678918918918919"/>
    <n v="18.918918918918923"/>
    <n v="9.7864864864864867"/>
    <n v="0"/>
  </r>
  <r>
    <s v="KE057    2"/>
    <x v="0"/>
    <s v="maize"/>
    <s v="intercrop"/>
    <x v="7"/>
    <x v="10"/>
    <n v="10.11013698630137"/>
    <n v="10.825205479452054"/>
    <n v="19.178082191780824"/>
    <n v="9.9205479452054792"/>
    <n v="0"/>
  </r>
  <r>
    <s v="KE066    5"/>
    <x v="0"/>
    <s v="maize"/>
    <s v="intercrop"/>
    <x v="7"/>
    <x v="53"/>
    <n v="10.035555555555554"/>
    <n v="10.16888888888889"/>
    <n v="77.777777777777786"/>
    <n v="0"/>
    <n v="0"/>
  </r>
  <r>
    <s v="KE066    4"/>
    <x v="0"/>
    <s v="maize"/>
    <s v="sole crop"/>
    <x v="8"/>
    <x v="54"/>
    <n v="0"/>
    <n v="0"/>
    <n v="0"/>
    <n v="0"/>
    <n v="0"/>
  </r>
  <r>
    <s v="KE066    2"/>
    <x v="0"/>
    <s v="maize"/>
    <s v="intercrop"/>
    <x v="7"/>
    <x v="50"/>
    <n v="39.269565217391303"/>
    <n v="39.791304347826092"/>
    <n v="304.34782608695656"/>
    <n v="0"/>
    <n v="0"/>
  </r>
  <r>
    <s v="KE072    1"/>
    <x v="0"/>
    <s v="maize"/>
    <s v="intercrop"/>
    <x v="7"/>
    <x v="18"/>
    <n v="615.16842105263163"/>
    <n v="580.80000000000007"/>
    <n v="368.42105263157902"/>
    <n v="952.89473684210532"/>
    <n v="0"/>
  </r>
  <r>
    <s v="KE083    3"/>
    <x v="0"/>
    <s v="maize"/>
    <s v="intercrop"/>
    <x v="7"/>
    <x v="55"/>
    <n v="0"/>
    <n v="0"/>
    <n v="0"/>
    <n v="0"/>
    <n v="0"/>
  </r>
  <r>
    <s v="KE083    2"/>
    <x v="0"/>
    <s v="maize"/>
    <s v="sole crop"/>
    <x v="8"/>
    <x v="56"/>
    <n v="95.29647058823528"/>
    <n v="129.82588235294116"/>
    <n v="82.352941176470594"/>
    <n v="42.599999999999994"/>
    <n v="0"/>
  </r>
  <r>
    <s v="KE083    1"/>
    <x v="0"/>
    <s v="maize"/>
    <s v="intercrop"/>
    <x v="7"/>
    <x v="57"/>
    <n v="23.654117647058822"/>
    <n v="29.195294117647055"/>
    <n v="41.176470588235297"/>
    <n v="14.2"/>
    <n v="0"/>
  </r>
  <r>
    <s v="KE083    4"/>
    <x v="0"/>
    <s v="maize"/>
    <s v="sole crop"/>
    <x v="8"/>
    <x v="58"/>
    <n v="13.798127659574469"/>
    <n v="20.341106382978726"/>
    <n v="23.829787234042556"/>
    <n v="0"/>
    <n v="0"/>
  </r>
  <r>
    <s v="KE084    5"/>
    <x v="0"/>
    <s v="maize"/>
    <s v="intercrop"/>
    <x v="7"/>
    <x v="59"/>
    <n v="0"/>
    <n v="0"/>
    <n v="0"/>
    <n v="0"/>
    <n v="0"/>
  </r>
  <r>
    <s v="KE084    3"/>
    <x v="0"/>
    <s v="maize"/>
    <s v="sole crop"/>
    <x v="8"/>
    <x v="10"/>
    <n v="13.547999999999998"/>
    <n v="13.728000000000002"/>
    <n v="105"/>
    <n v="0"/>
    <n v="0"/>
  </r>
  <r>
    <s v="KE085    2"/>
    <x v="0"/>
    <s v="maize"/>
    <s v="intercrop"/>
    <x v="7"/>
    <x v="48"/>
    <n v="70.356666666666669"/>
    <n v="30.506666666666668"/>
    <n v="233.33333333333334"/>
    <n v="0"/>
    <n v="0"/>
  </r>
  <r>
    <s v="KE085    1"/>
    <x v="0"/>
    <s v="maize"/>
    <s v="intercrop"/>
    <x v="7"/>
    <x v="60"/>
    <n v="49.135000000000005"/>
    <n v="17.16"/>
    <n v="131.25"/>
    <n v="0"/>
    <n v="0"/>
  </r>
  <r>
    <s v="KE085    3"/>
    <x v="0"/>
    <s v="maize"/>
    <s v="intercrop"/>
    <x v="7"/>
    <x v="61"/>
    <n v="57.663126843657814"/>
    <n v="4.0495575221238935"/>
    <n v="30.973451327433633"/>
    <n v="0"/>
    <n v="0"/>
  </r>
  <r>
    <s v="KE099    2"/>
    <x v="0"/>
    <s v="maize"/>
    <s v="intercrop"/>
    <x v="7"/>
    <x v="62"/>
    <n v="16.970961257309945"/>
    <n v="27.028801169590643"/>
    <n v="3.0381944444444451"/>
    <n v="0"/>
    <n v="0"/>
  </r>
  <r>
    <s v="KE099    3"/>
    <x v="0"/>
    <s v="maize"/>
    <s v="intercrop"/>
    <x v="7"/>
    <x v="63"/>
    <n v="0"/>
    <n v="0"/>
    <n v="0"/>
    <n v="0"/>
    <n v="0"/>
  </r>
  <r>
    <s v="KE099    1"/>
    <x v="0"/>
    <s v="maize"/>
    <s v="intercrop"/>
    <x v="7"/>
    <x v="34"/>
    <n v="19.836273870517001"/>
    <n v="23.406278528178856"/>
    <n v="110.52631578947368"/>
    <n v="0"/>
    <n v="0"/>
  </r>
  <r>
    <s v="KE104    4"/>
    <x v="1"/>
    <s v="maize"/>
    <s v="intercrop"/>
    <x v="7"/>
    <x v="64"/>
    <n v="0"/>
    <n v="0"/>
    <n v="0"/>
    <n v="0"/>
    <n v="0"/>
  </r>
  <r>
    <s v="KE104    2"/>
    <x v="1"/>
    <s v="maize"/>
    <s v="intercrop"/>
    <x v="7"/>
    <x v="65"/>
    <n v="0"/>
    <n v="0"/>
    <n v="0"/>
    <n v="0"/>
    <n v="0"/>
  </r>
  <r>
    <s v="KE104    1"/>
    <x v="1"/>
    <s v="maize"/>
    <s v="sole crop"/>
    <x v="8"/>
    <x v="66"/>
    <n v="13.04863762709385"/>
    <n v="12.450292590154342"/>
    <n v="41.474654377880185"/>
    <n v="13.411111111111113"/>
    <n v="0"/>
  </r>
  <r>
    <s v="KE106    1"/>
    <x v="1"/>
    <s v="maize"/>
    <s v="intercrop"/>
    <x v="7"/>
    <x v="67"/>
    <n v="1.6128571428571428"/>
    <n v="1.6342857142857143"/>
    <n v="12.500000000000002"/>
    <n v="0"/>
    <n v="0"/>
  </r>
  <r>
    <s v="KE108    4"/>
    <x v="1"/>
    <s v="maize"/>
    <s v="sole crop"/>
    <x v="8"/>
    <x v="68"/>
    <n v="0"/>
    <n v="0"/>
    <n v="0"/>
    <n v="0"/>
    <n v="0"/>
  </r>
  <r>
    <s v="KE108    5"/>
    <x v="1"/>
    <s v="maize"/>
    <s v="sole crop"/>
    <x v="8"/>
    <x v="69"/>
    <n v="0"/>
    <n v="0"/>
    <n v="0"/>
    <n v="0"/>
    <n v="0"/>
  </r>
  <r>
    <s v="KE108    1"/>
    <x v="1"/>
    <s v="maize"/>
    <s v="intercrop"/>
    <x v="7"/>
    <x v="70"/>
    <n v="12.459642857142857"/>
    <n v="19.297142857142859"/>
    <n v="9.375"/>
    <n v="0"/>
    <n v="0"/>
  </r>
  <r>
    <s v="KE108    2"/>
    <x v="1"/>
    <s v="maize"/>
    <s v="sole crop"/>
    <x v="8"/>
    <x v="71"/>
    <n v="6.3623061224489792"/>
    <n v="9.7828163265306127"/>
    <n v="5.7142857142857153"/>
    <n v="0"/>
    <n v="0"/>
  </r>
  <r>
    <s v="KE109    3"/>
    <x v="1"/>
    <s v="maize"/>
    <s v="sole crop"/>
    <x v="8"/>
    <x v="72"/>
    <n v="0"/>
    <n v="0"/>
    <n v="0"/>
    <n v="0"/>
    <n v="0"/>
  </r>
  <r>
    <s v="KE109    2"/>
    <x v="1"/>
    <s v="maize"/>
    <s v="sole crop"/>
    <x v="8"/>
    <x v="73"/>
    <n v="24.211432046214654"/>
    <n v="8.0615384615384613"/>
    <n v="53.030303030303031"/>
    <n v="67.279821627647721"/>
    <n v="0"/>
  </r>
  <r>
    <s v="KE116    8"/>
    <x v="1"/>
    <s v="maize"/>
    <s v="sole crop"/>
    <x v="8"/>
    <x v="74"/>
    <n v="0"/>
    <n v="0"/>
    <n v="0"/>
    <n v="0"/>
    <n v="0"/>
  </r>
  <r>
    <s v="KE116    6"/>
    <x v="1"/>
    <s v="maize"/>
    <s v="intercrop"/>
    <x v="7"/>
    <x v="75"/>
    <n v="0"/>
    <n v="0"/>
    <n v="0"/>
    <n v="0"/>
    <n v="0"/>
  </r>
  <r>
    <s v="KE116    4"/>
    <x v="1"/>
    <s v="maize"/>
    <s v="sole crop"/>
    <x v="8"/>
    <x v="76"/>
    <n v="153.3140252078305"/>
    <n v="37.421828908554573"/>
    <n v="168.946098149638"/>
    <n v="0"/>
    <n v="0"/>
  </r>
  <r>
    <s v="KE131    1"/>
    <x v="1"/>
    <s v="maize"/>
    <s v="intercrop"/>
    <x v="7"/>
    <x v="77"/>
    <n v="76.996535800482704"/>
    <n v="83.703929203539815"/>
    <n v="17.5"/>
    <n v="97.103781174577648"/>
    <n v="0"/>
  </r>
  <r>
    <s v="KE134    5"/>
    <x v="1"/>
    <s v="maize"/>
    <s v="intercrop"/>
    <x v="7"/>
    <x v="78"/>
    <n v="2.7790769230769228"/>
    <n v="2.8160000000000003"/>
    <n v="21.53846153846154"/>
    <n v="0"/>
    <n v="0"/>
  </r>
  <r>
    <s v="KE134    3"/>
    <x v="1"/>
    <s v="maize"/>
    <s v="sole crop"/>
    <x v="8"/>
    <x v="79"/>
    <n v="10.752380952380951"/>
    <n v="10.895238095238096"/>
    <n v="83.333333333333343"/>
    <n v="0"/>
    <n v="0"/>
  </r>
  <r>
    <s v="KE150    1"/>
    <x v="1"/>
    <s v="maize"/>
    <s v="sole crop"/>
    <x v="8"/>
    <x v="80"/>
    <n v="7.172470588235293"/>
    <n v="7.2677647058823522"/>
    <n v="55.588235294117652"/>
    <n v="0"/>
    <n v="0"/>
  </r>
  <r>
    <s v="KE151    1"/>
    <x v="1"/>
    <s v="maize"/>
    <s v="sole crop"/>
    <x v="8"/>
    <x v="81"/>
    <n v="3.6419354838709679"/>
    <n v="3.6903225806451614"/>
    <n v="28.225806451612907"/>
    <n v="0"/>
    <n v="0"/>
  </r>
  <r>
    <s v="KE156    1"/>
    <x v="1"/>
    <s v="maize"/>
    <s v="intercrop"/>
    <x v="7"/>
    <x v="82"/>
    <n v="136.95652173913044"/>
    <n v="220"/>
    <n v="0"/>
    <n v="0"/>
    <n v="0"/>
  </r>
  <r>
    <s v="KE156    2"/>
    <x v="1"/>
    <s v="maize"/>
    <s v="intercrop"/>
    <x v="7"/>
    <x v="83"/>
    <n v="0"/>
    <n v="0"/>
    <n v="0"/>
    <n v="0"/>
    <n v="0"/>
  </r>
  <r>
    <s v="KE156    3"/>
    <x v="1"/>
    <s v="maize"/>
    <s v="sole crop"/>
    <x v="8"/>
    <x v="84"/>
    <n v="0"/>
    <n v="0"/>
    <n v="0"/>
    <n v="0"/>
    <n v="0"/>
  </r>
  <r>
    <s v="KE165    1"/>
    <x v="1"/>
    <s v="maize"/>
    <s v="intercrop"/>
    <x v="7"/>
    <x v="85"/>
    <n v="3.6437720625315175"/>
    <n v="3.692183560262229"/>
    <n v="28.240040342914778"/>
    <n v="0"/>
    <n v="0"/>
  </r>
  <r>
    <s v="KE165    6"/>
    <x v="1"/>
    <s v="maize"/>
    <s v="sole crop"/>
    <x v="8"/>
    <x v="86"/>
    <n v="0"/>
    <n v="0"/>
    <n v="0"/>
    <n v="0"/>
    <n v="0"/>
  </r>
  <r>
    <s v="KE165    7"/>
    <x v="1"/>
    <s v="maize"/>
    <s v="intercrop"/>
    <x v="7"/>
    <x v="87"/>
    <n v="0"/>
    <n v="0"/>
    <n v="0"/>
    <n v="0"/>
    <n v="0"/>
  </r>
  <r>
    <s v="KE165    2"/>
    <x v="1"/>
    <s v="maize"/>
    <s v="intercrop"/>
    <x v="7"/>
    <x v="88"/>
    <n v="31.612000000000005"/>
    <n v="32.032000000000004"/>
    <n v="245.00000000000003"/>
    <n v="0"/>
    <n v="0"/>
  </r>
  <r>
    <s v="KE165    4"/>
    <x v="1"/>
    <s v="maize"/>
    <s v="sole crop"/>
    <x v="8"/>
    <x v="89"/>
    <n v="0"/>
    <n v="0"/>
    <n v="0"/>
    <n v="0"/>
    <n v="0"/>
  </r>
  <r>
    <s v="KE177    2"/>
    <x v="1"/>
    <s v="maize"/>
    <s v="sole crop"/>
    <x v="8"/>
    <x v="90"/>
    <n v="0"/>
    <n v="0"/>
    <n v="0"/>
    <n v="0"/>
    <n v="0"/>
  </r>
  <r>
    <s v="KE177    1"/>
    <x v="1"/>
    <s v="maize"/>
    <s v="intercrop"/>
    <x v="7"/>
    <x v="80"/>
    <n v="0"/>
    <n v="0"/>
    <n v="0"/>
    <n v="0"/>
    <n v="0"/>
  </r>
  <r>
    <s v="KE189    3"/>
    <x v="1"/>
    <s v="maize"/>
    <s v="sole crop"/>
    <x v="8"/>
    <x v="50"/>
    <n v="2.5416036308623298"/>
    <n v="4.0827029752899646"/>
    <n v="0"/>
    <n v="0"/>
    <n v="0"/>
  </r>
  <r>
    <s v="KE189    1c"/>
    <x v="1"/>
    <s v="maize"/>
    <s v="intercrop"/>
    <x v="7"/>
    <x v="91"/>
    <n v="0"/>
    <n v="0"/>
    <n v="0"/>
    <n v="0"/>
    <n v="0"/>
  </r>
  <r>
    <s v="KE191    1"/>
    <x v="1"/>
    <s v="maize"/>
    <s v="intercrop"/>
    <x v="7"/>
    <x v="92"/>
    <n v="0"/>
    <n v="0"/>
    <n v="0"/>
    <n v="0"/>
    <n v="0"/>
  </r>
  <r>
    <s v="KE191    3"/>
    <x v="1"/>
    <s v="maize"/>
    <s v="sole crop"/>
    <x v="8"/>
    <x v="93"/>
    <n v="0"/>
    <n v="0"/>
    <n v="0"/>
    <n v="0"/>
    <n v="0"/>
  </r>
  <r>
    <s v="KE195    3"/>
    <x v="1"/>
    <s v="maize"/>
    <s v="intercrop"/>
    <x v="7"/>
    <x v="94"/>
    <n v="0"/>
    <n v="0"/>
    <n v="0"/>
    <n v="0"/>
    <n v="0"/>
  </r>
  <r>
    <s v="KE195    5"/>
    <x v="1"/>
    <s v="maize"/>
    <s v="intercrop"/>
    <x v="7"/>
    <x v="16"/>
    <n v="0"/>
    <n v="0"/>
    <n v="0"/>
    <n v="0"/>
    <n v="0"/>
  </r>
  <r>
    <s v="KE195    1"/>
    <x v="1"/>
    <s v="maize"/>
    <s v="intercrop"/>
    <x v="7"/>
    <x v="95"/>
    <n v="0"/>
    <n v="0"/>
    <n v="0"/>
    <n v="0"/>
    <n v="0"/>
  </r>
  <r>
    <s v="KE195    4"/>
    <x v="1"/>
    <s v="maize"/>
    <s v="intercrop"/>
    <x v="7"/>
    <x v="96"/>
    <n v="0"/>
    <n v="0"/>
    <n v="0"/>
    <n v="0"/>
    <n v="0"/>
  </r>
  <r>
    <s v="KE195    2"/>
    <x v="1"/>
    <s v="maize"/>
    <s v="intercrop"/>
    <x v="7"/>
    <x v="9"/>
    <n v="0"/>
    <n v="0"/>
    <n v="0"/>
    <n v="0"/>
    <n v="0"/>
  </r>
  <r>
    <s v="KE104    2"/>
    <x v="1"/>
    <s v="millet"/>
    <s v="intercrop"/>
    <x v="9"/>
    <x v="97"/>
    <n v="0"/>
    <n v="0"/>
    <n v="0"/>
    <n v="0"/>
    <n v="0"/>
  </r>
  <r>
    <s v="KE072    3"/>
    <x v="0"/>
    <s v="sorghum"/>
    <s v="sole crop"/>
    <x v="10"/>
    <x v="17"/>
    <n v="0"/>
    <n v="0"/>
    <n v="0"/>
    <n v="0"/>
    <n v="0"/>
  </r>
  <r>
    <s v="KE003    4"/>
    <x v="0"/>
    <s v="soybean"/>
    <s v="sole crop"/>
    <x v="11"/>
    <x v="5"/>
    <n v="0"/>
    <n v="0"/>
    <n v="0"/>
    <n v="0"/>
    <n v="0"/>
  </r>
  <r>
    <s v="KE057    4"/>
    <x v="0"/>
    <s v="soybean"/>
    <s v="sole crop"/>
    <x v="11"/>
    <x v="98"/>
    <n v="0"/>
    <n v="0"/>
    <n v="0"/>
    <n v="0"/>
    <n v="0"/>
  </r>
  <r>
    <s v="KE066    5"/>
    <x v="0"/>
    <s v="soybean"/>
    <s v="intercrop"/>
    <x v="12"/>
    <x v="3"/>
    <n v="10.035555555555554"/>
    <n v="10.16888888888889"/>
    <n v="77.777777777777786"/>
    <n v="0"/>
    <n v="0"/>
  </r>
  <r>
    <s v="KE099    3"/>
    <x v="0"/>
    <s v="soybean"/>
    <s v="intercrop"/>
    <x v="12"/>
    <x v="99"/>
    <n v="0"/>
    <n v="0"/>
    <n v="0"/>
    <n v="0"/>
    <n v="0"/>
  </r>
  <r>
    <s v="KE131    2"/>
    <x v="1"/>
    <s v="soybean"/>
    <s v="sole crop"/>
    <x v="11"/>
    <x v="13"/>
    <n v="0"/>
    <n v="0"/>
    <n v="0"/>
    <n v="0"/>
    <n v="0"/>
  </r>
  <r>
    <s v="KE131    3"/>
    <x v="1"/>
    <s v="soybean"/>
    <s v="sole crop"/>
    <x v="11"/>
    <x v="21"/>
    <n v="1.3026923076923076"/>
    <n v="21.56"/>
    <n v="34.996153846153845"/>
    <n v="14.2"/>
    <n v="4.8"/>
  </r>
  <r>
    <s v="KE189    2"/>
    <x v="1"/>
    <s v="soybean"/>
    <s v="sole crop"/>
    <x v="11"/>
    <x v="100"/>
    <n v="0"/>
    <n v="5.0599999999999996"/>
    <n v="6.2249999999999996"/>
    <n v="3.55"/>
    <n v="1.2"/>
  </r>
  <r>
    <s v="KE191    4"/>
    <x v="1"/>
    <s v="soybean"/>
    <s v="sole crop"/>
    <x v="11"/>
    <x v="101"/>
    <n v="0"/>
    <n v="0"/>
    <n v="0"/>
    <n v="0"/>
    <n v="0"/>
  </r>
  <r>
    <s v="KE108    3"/>
    <x v="1"/>
    <s v="sugarcane"/>
    <s v="sole crop"/>
    <x v="13"/>
    <x v="25"/>
    <n v="5.3233699633699629"/>
    <n v="3.8552380952380951"/>
    <n v="14.999267399267399"/>
    <n v="0"/>
    <n v="2.4489795918367346E-2"/>
  </r>
  <r>
    <m/>
    <x v="2"/>
    <m/>
    <m/>
    <x v="14"/>
    <x v="102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4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2:N28" firstHeaderRow="1" firstDataRow="1" firstDataCol="1"/>
  <pivotFields count="11"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axis="axisRow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1"/>
        <item x="13"/>
        <item x="14"/>
        <item t="default"/>
      </items>
    </pivotField>
    <pivotField dataField="1" showAll="0">
      <items count="104">
        <item x="22"/>
        <item x="29"/>
        <item x="5"/>
        <item x="28"/>
        <item x="98"/>
        <item x="31"/>
        <item x="2"/>
        <item x="24"/>
        <item x="21"/>
        <item x="1"/>
        <item x="3"/>
        <item x="4"/>
        <item x="101"/>
        <item x="20"/>
        <item x="17"/>
        <item x="8"/>
        <item x="26"/>
        <item x="23"/>
        <item x="93"/>
        <item x="27"/>
        <item x="7"/>
        <item x="15"/>
        <item x="79"/>
        <item x="19"/>
        <item x="49"/>
        <item x="71"/>
        <item x="9"/>
        <item x="25"/>
        <item x="14"/>
        <item x="0"/>
        <item x="66"/>
        <item x="13"/>
        <item x="12"/>
        <item x="80"/>
        <item x="70"/>
        <item x="38"/>
        <item x="11"/>
        <item x="6"/>
        <item x="97"/>
        <item x="91"/>
        <item x="30"/>
        <item x="99"/>
        <item x="76"/>
        <item x="10"/>
        <item x="69"/>
        <item x="52"/>
        <item x="44"/>
        <item x="73"/>
        <item x="72"/>
        <item x="75"/>
        <item x="89"/>
        <item x="61"/>
        <item x="51"/>
        <item x="100"/>
        <item x="18"/>
        <item x="36"/>
        <item x="59"/>
        <item x="60"/>
        <item x="50"/>
        <item x="58"/>
        <item x="90"/>
        <item x="41"/>
        <item x="84"/>
        <item x="74"/>
        <item x="78"/>
        <item x="67"/>
        <item x="88"/>
        <item x="87"/>
        <item x="40"/>
        <item x="48"/>
        <item x="68"/>
        <item x="57"/>
        <item x="35"/>
        <item x="39"/>
        <item x="81"/>
        <item x="65"/>
        <item x="64"/>
        <item x="54"/>
        <item x="37"/>
        <item x="53"/>
        <item x="56"/>
        <item x="86"/>
        <item x="55"/>
        <item x="43"/>
        <item x="34"/>
        <item x="83"/>
        <item x="63"/>
        <item x="77"/>
        <item x="96"/>
        <item x="95"/>
        <item x="42"/>
        <item x="16"/>
        <item x="33"/>
        <item x="32"/>
        <item x="94"/>
        <item x="46"/>
        <item x="85"/>
        <item x="47"/>
        <item x="82"/>
        <item x="92"/>
        <item x="45"/>
        <item x="62"/>
        <item x="102"/>
        <item t="default"/>
      </items>
    </pivotField>
    <pivotField showAll="0"/>
    <pivotField showAll="0"/>
    <pivotField showAll="0"/>
    <pivotField showAll="0"/>
    <pivotField showAll="0"/>
  </pivotFields>
  <rowFields count="2">
    <field x="1"/>
    <field x="4"/>
  </rowFields>
  <rowItems count="26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2"/>
    </i>
    <i r="1">
      <x v="13"/>
    </i>
    <i>
      <x v="1"/>
    </i>
    <i r="1">
      <x/>
    </i>
    <i r="1">
      <x v="1"/>
    </i>
    <i r="1">
      <x v="2"/>
    </i>
    <i r="1">
      <x v="6"/>
    </i>
    <i r="1">
      <x v="7"/>
    </i>
    <i r="1">
      <x v="8"/>
    </i>
    <i r="1">
      <x v="10"/>
    </i>
    <i r="1">
      <x v="11"/>
    </i>
    <i r="1">
      <x v="12"/>
    </i>
    <i>
      <x v="2"/>
    </i>
    <i r="1">
      <x v="14"/>
    </i>
    <i t="grand">
      <x/>
    </i>
  </rowItems>
  <colItems count="1">
    <i/>
  </colItems>
  <dataFields count="1">
    <dataField name="StdDev of Grain_Yld_tha" fld="5" subtotal="stdDev" baseField="4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O3" sqref="O3"/>
    </sheetView>
  </sheetViews>
  <sheetFormatPr defaultRowHeight="15" x14ac:dyDescent="0.25"/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2" t="s">
        <v>13</v>
      </c>
      <c r="B2" s="2">
        <v>2</v>
      </c>
      <c r="C2" s="2" t="s">
        <v>14</v>
      </c>
      <c r="D2" s="2">
        <v>1</v>
      </c>
      <c r="E2" s="2" t="s">
        <v>15</v>
      </c>
      <c r="F2" s="2" t="s">
        <v>16</v>
      </c>
      <c r="G2" s="2">
        <v>5.2699999999999997E-2</v>
      </c>
      <c r="H2" s="2">
        <v>0.4516</v>
      </c>
      <c r="I2" s="2">
        <v>0.45760000000000001</v>
      </c>
      <c r="J2" s="2">
        <v>3.5000000000000004</v>
      </c>
      <c r="K2" s="2">
        <f>H2/G2</f>
        <v>8.5692599620493368</v>
      </c>
      <c r="L2" s="2">
        <f>I2/G2</f>
        <v>8.6831119544592035</v>
      </c>
      <c r="M2" s="2">
        <f>J2/G2</f>
        <v>66.413662239089192</v>
      </c>
    </row>
    <row r="3" spans="1:13" x14ac:dyDescent="0.25">
      <c r="A3" s="2" t="s">
        <v>13</v>
      </c>
      <c r="B3" s="2">
        <v>2</v>
      </c>
      <c r="C3" s="2" t="s">
        <v>14</v>
      </c>
      <c r="D3" s="2" t="s">
        <v>17</v>
      </c>
      <c r="E3" s="2" t="s">
        <v>18</v>
      </c>
      <c r="F3" s="2" t="s">
        <v>16</v>
      </c>
      <c r="G3" s="2">
        <v>3.4000000000000002E-2</v>
      </c>
      <c r="H3" s="2">
        <v>0.9032</v>
      </c>
      <c r="I3" s="2">
        <v>0.91520000000000001</v>
      </c>
      <c r="J3" s="2">
        <v>7.0000000000000009</v>
      </c>
      <c r="K3" s="2">
        <f t="shared" ref="K3:K65" si="0">H3/G3</f>
        <v>26.564705882352939</v>
      </c>
      <c r="L3" s="2">
        <f t="shared" ref="L3:L65" si="1">I3/G3</f>
        <v>26.917647058823526</v>
      </c>
      <c r="M3" s="2">
        <f t="shared" ref="M3:M65" si="2">J3/G3</f>
        <v>205.88235294117649</v>
      </c>
    </row>
    <row r="4" spans="1:13" x14ac:dyDescent="0.25">
      <c r="A4" s="2" t="s">
        <v>19</v>
      </c>
      <c r="B4" s="2">
        <v>1</v>
      </c>
      <c r="C4" s="2" t="s">
        <v>14</v>
      </c>
      <c r="D4" s="2">
        <v>1</v>
      </c>
      <c r="E4" s="2" t="s">
        <v>20</v>
      </c>
      <c r="F4" s="2" t="s">
        <v>16</v>
      </c>
      <c r="G4" s="2">
        <v>2.69E-2</v>
      </c>
      <c r="H4" s="2">
        <v>1.0838399999999999</v>
      </c>
      <c r="I4" s="2">
        <v>1.0982400000000001</v>
      </c>
      <c r="J4" s="2">
        <v>8.4</v>
      </c>
      <c r="K4" s="2">
        <f t="shared" si="0"/>
        <v>40.291449814126388</v>
      </c>
      <c r="L4" s="2">
        <f t="shared" si="1"/>
        <v>40.826765799256506</v>
      </c>
      <c r="M4" s="2">
        <f t="shared" si="2"/>
        <v>312.26765799256509</v>
      </c>
    </row>
    <row r="5" spans="1:13" x14ac:dyDescent="0.25">
      <c r="A5" s="2" t="s">
        <v>19</v>
      </c>
      <c r="B5" s="2">
        <v>1</v>
      </c>
      <c r="C5" s="2" t="s">
        <v>14</v>
      </c>
      <c r="D5" s="2">
        <v>2</v>
      </c>
      <c r="E5" s="2" t="s">
        <v>21</v>
      </c>
      <c r="F5" s="2" t="s">
        <v>16</v>
      </c>
      <c r="G5" s="2">
        <v>2.9600000000000001E-2</v>
      </c>
      <c r="H5" s="2">
        <v>0.4516</v>
      </c>
      <c r="I5" s="2">
        <v>0.45760000000000001</v>
      </c>
      <c r="J5" s="2">
        <v>3.5000000000000004</v>
      </c>
      <c r="K5" s="2">
        <f t="shared" si="0"/>
        <v>15.256756756756756</v>
      </c>
      <c r="L5" s="2">
        <f t="shared" si="1"/>
        <v>15.45945945945946</v>
      </c>
      <c r="M5" s="2">
        <f t="shared" si="2"/>
        <v>118.24324324324326</v>
      </c>
    </row>
    <row r="6" spans="1:13" x14ac:dyDescent="0.25">
      <c r="A6" s="2" t="s">
        <v>19</v>
      </c>
      <c r="B6" s="2">
        <v>1</v>
      </c>
      <c r="C6" s="2" t="s">
        <v>14</v>
      </c>
      <c r="D6" s="2">
        <v>4</v>
      </c>
      <c r="E6" s="2" t="s">
        <v>22</v>
      </c>
      <c r="F6" s="2" t="s">
        <v>23</v>
      </c>
      <c r="G6" s="2">
        <v>2.4299999999999999E-2</v>
      </c>
      <c r="H6" s="2">
        <v>0.27095999999999998</v>
      </c>
      <c r="I6" s="2">
        <v>0.27456000000000003</v>
      </c>
      <c r="J6" s="2">
        <v>2.1</v>
      </c>
      <c r="K6" s="2">
        <f t="shared" si="0"/>
        <v>11.150617283950616</v>
      </c>
      <c r="L6" s="2">
        <f t="shared" si="1"/>
        <v>11.298765432098767</v>
      </c>
      <c r="M6" s="2">
        <f t="shared" si="2"/>
        <v>86.41975308641976</v>
      </c>
    </row>
    <row r="7" spans="1:13" x14ac:dyDescent="0.25">
      <c r="A7" s="2" t="s">
        <v>24</v>
      </c>
      <c r="B7" s="2">
        <v>4</v>
      </c>
      <c r="C7" s="2" t="s">
        <v>14</v>
      </c>
      <c r="D7" s="2">
        <v>1</v>
      </c>
      <c r="E7" s="2" t="s">
        <v>25</v>
      </c>
      <c r="F7" s="2" t="s">
        <v>16</v>
      </c>
      <c r="G7" s="2">
        <v>0.02</v>
      </c>
      <c r="H7" s="2">
        <v>0.9032</v>
      </c>
      <c r="I7" s="2">
        <v>0.91520000000000001</v>
      </c>
      <c r="J7" s="2">
        <v>7.0000000000000009</v>
      </c>
      <c r="K7" s="2">
        <f t="shared" si="0"/>
        <v>45.16</v>
      </c>
      <c r="L7" s="2">
        <f t="shared" si="1"/>
        <v>45.76</v>
      </c>
      <c r="M7" s="2">
        <f t="shared" si="2"/>
        <v>350.00000000000006</v>
      </c>
    </row>
    <row r="8" spans="1:13" x14ac:dyDescent="0.25">
      <c r="A8" s="2" t="s">
        <v>24</v>
      </c>
      <c r="B8" s="2">
        <v>4</v>
      </c>
      <c r="C8" s="2" t="s">
        <v>14</v>
      </c>
      <c r="D8" s="2">
        <v>2</v>
      </c>
      <c r="E8" s="2" t="s">
        <v>26</v>
      </c>
      <c r="F8" s="2" t="s">
        <v>27</v>
      </c>
      <c r="G8" s="2">
        <v>2.4E-2</v>
      </c>
      <c r="H8" s="2">
        <v>1.8064</v>
      </c>
      <c r="I8" s="2">
        <v>1.8304</v>
      </c>
      <c r="J8" s="2">
        <v>14.000000000000002</v>
      </c>
      <c r="K8" s="2">
        <f t="shared" si="0"/>
        <v>75.266666666666666</v>
      </c>
      <c r="L8" s="2">
        <f t="shared" si="1"/>
        <v>76.266666666666666</v>
      </c>
      <c r="M8" s="2">
        <f t="shared" si="2"/>
        <v>583.33333333333337</v>
      </c>
    </row>
    <row r="9" spans="1:13" x14ac:dyDescent="0.25">
      <c r="A9" s="2" t="s">
        <v>24</v>
      </c>
      <c r="B9" s="2">
        <v>4</v>
      </c>
      <c r="C9" s="2" t="s">
        <v>14</v>
      </c>
      <c r="D9" s="2">
        <v>3</v>
      </c>
      <c r="E9" s="2" t="s">
        <v>28</v>
      </c>
      <c r="F9" s="2" t="s">
        <v>29</v>
      </c>
      <c r="G9" s="2">
        <v>2.4E-2</v>
      </c>
      <c r="H9" s="2">
        <v>0.9032</v>
      </c>
      <c r="I9" s="2">
        <v>0.91520000000000001</v>
      </c>
      <c r="J9" s="2">
        <v>7.0000000000000009</v>
      </c>
      <c r="K9" s="2">
        <f t="shared" si="0"/>
        <v>37.633333333333333</v>
      </c>
      <c r="L9" s="2">
        <f t="shared" si="1"/>
        <v>38.133333333333333</v>
      </c>
      <c r="M9" s="2">
        <f t="shared" si="2"/>
        <v>291.66666666666669</v>
      </c>
    </row>
    <row r="10" spans="1:13" x14ac:dyDescent="0.25">
      <c r="A10" s="2" t="s">
        <v>24</v>
      </c>
      <c r="B10" s="2">
        <v>4</v>
      </c>
      <c r="C10" s="2" t="s">
        <v>14</v>
      </c>
      <c r="D10" s="2">
        <v>4</v>
      </c>
      <c r="E10" s="2" t="s">
        <v>30</v>
      </c>
      <c r="F10" s="2" t="s">
        <v>29</v>
      </c>
      <c r="G10" s="2">
        <v>4.8000000000000001E-2</v>
      </c>
      <c r="H10" s="2">
        <v>0.18064</v>
      </c>
      <c r="I10" s="2">
        <v>0.18304000000000001</v>
      </c>
      <c r="J10" s="2">
        <v>1.4000000000000001</v>
      </c>
      <c r="K10" s="2">
        <f t="shared" si="0"/>
        <v>3.7633333333333332</v>
      </c>
      <c r="L10" s="2">
        <f t="shared" si="1"/>
        <v>3.8133333333333335</v>
      </c>
      <c r="M10" s="2">
        <f t="shared" si="2"/>
        <v>29.166666666666668</v>
      </c>
    </row>
    <row r="11" spans="1:13" x14ac:dyDescent="0.25">
      <c r="A11" s="2" t="s">
        <v>31</v>
      </c>
      <c r="B11" s="2">
        <v>5</v>
      </c>
      <c r="C11" s="2" t="s">
        <v>14</v>
      </c>
      <c r="D11" s="2">
        <v>1</v>
      </c>
      <c r="E11" s="2" t="s">
        <v>32</v>
      </c>
      <c r="F11" s="2" t="s">
        <v>33</v>
      </c>
      <c r="G11" s="2">
        <v>6.6000000000000003E-2</v>
      </c>
      <c r="H11" s="2">
        <v>21.451000000000001</v>
      </c>
      <c r="I11" s="2">
        <v>21.736000000000001</v>
      </c>
      <c r="J11" s="2">
        <v>166.25000000000003</v>
      </c>
      <c r="K11" s="2">
        <f t="shared" si="0"/>
        <v>325.0151515151515</v>
      </c>
      <c r="L11" s="2">
        <f t="shared" si="1"/>
        <v>329.33333333333331</v>
      </c>
      <c r="M11" s="2">
        <f t="shared" si="2"/>
        <v>2518.9393939393944</v>
      </c>
    </row>
    <row r="12" spans="1:13" x14ac:dyDescent="0.25">
      <c r="A12" s="2" t="s">
        <v>31</v>
      </c>
      <c r="B12" s="2">
        <v>5</v>
      </c>
      <c r="C12" s="2" t="s">
        <v>14</v>
      </c>
      <c r="D12" s="2">
        <v>2</v>
      </c>
      <c r="E12" s="2" t="s">
        <v>34</v>
      </c>
      <c r="F12" s="2" t="s">
        <v>27</v>
      </c>
      <c r="G12" s="2">
        <v>9.1800000000000007E-2</v>
      </c>
      <c r="H12" s="2">
        <v>21.451000000000001</v>
      </c>
      <c r="I12" s="2">
        <v>21.736000000000001</v>
      </c>
      <c r="J12" s="2">
        <v>166.25000000000003</v>
      </c>
      <c r="K12" s="2">
        <f t="shared" si="0"/>
        <v>233.67102396514161</v>
      </c>
      <c r="L12" s="2">
        <f t="shared" si="1"/>
        <v>236.77559912854031</v>
      </c>
      <c r="M12" s="2">
        <f t="shared" si="2"/>
        <v>1811.0021786492377</v>
      </c>
    </row>
    <row r="13" spans="1:13" x14ac:dyDescent="0.25">
      <c r="A13" s="2" t="s">
        <v>31</v>
      </c>
      <c r="B13" s="2">
        <v>5</v>
      </c>
      <c r="C13" s="2" t="s">
        <v>14</v>
      </c>
      <c r="D13" s="2">
        <v>3</v>
      </c>
      <c r="E13" s="2" t="s">
        <v>35</v>
      </c>
      <c r="F13" s="2" t="s">
        <v>36</v>
      </c>
      <c r="G13" s="2">
        <v>1.89E-2</v>
      </c>
      <c r="H13" s="2">
        <v>0.27095999999999998</v>
      </c>
      <c r="I13" s="2">
        <v>0.27456000000000003</v>
      </c>
      <c r="J13" s="2">
        <v>2.1</v>
      </c>
      <c r="K13" s="2">
        <f t="shared" si="0"/>
        <v>14.336507936507935</v>
      </c>
      <c r="L13" s="2">
        <f t="shared" si="1"/>
        <v>14.526984126984129</v>
      </c>
      <c r="M13" s="2">
        <f t="shared" si="2"/>
        <v>111.11111111111111</v>
      </c>
    </row>
    <row r="14" spans="1:13" x14ac:dyDescent="0.25">
      <c r="A14" s="2" t="s">
        <v>31</v>
      </c>
      <c r="B14" s="2">
        <v>5</v>
      </c>
      <c r="C14" s="2" t="s">
        <v>14</v>
      </c>
      <c r="D14" s="2">
        <v>4</v>
      </c>
      <c r="E14" s="2" t="s">
        <v>37</v>
      </c>
      <c r="F14" s="2" t="s">
        <v>38</v>
      </c>
      <c r="G14" s="2">
        <v>2.7E-2</v>
      </c>
      <c r="H14" s="2">
        <v>0.9032</v>
      </c>
      <c r="I14" s="2">
        <v>0.91520000000000001</v>
      </c>
      <c r="J14" s="2">
        <v>7.0000000000000009</v>
      </c>
      <c r="K14" s="2">
        <f t="shared" si="0"/>
        <v>33.451851851851849</v>
      </c>
      <c r="L14" s="2">
        <f t="shared" si="1"/>
        <v>33.896296296296299</v>
      </c>
      <c r="M14" s="2">
        <f t="shared" si="2"/>
        <v>259.2592592592593</v>
      </c>
    </row>
    <row r="15" spans="1:13" x14ac:dyDescent="0.25">
      <c r="A15" s="2" t="s">
        <v>31</v>
      </c>
      <c r="B15" s="2">
        <v>5</v>
      </c>
      <c r="C15" s="2" t="s">
        <v>14</v>
      </c>
      <c r="D15" s="2">
        <v>5</v>
      </c>
      <c r="E15" s="2" t="s">
        <v>39</v>
      </c>
      <c r="F15" s="2" t="s">
        <v>38</v>
      </c>
      <c r="G15" s="2">
        <v>1.89E-2</v>
      </c>
      <c r="H15" s="2">
        <v>0.9032</v>
      </c>
      <c r="I15" s="2">
        <v>0.91520000000000001</v>
      </c>
      <c r="J15" s="2">
        <v>7.0000000000000009</v>
      </c>
      <c r="K15" s="2">
        <f t="shared" si="0"/>
        <v>47.788359788359791</v>
      </c>
      <c r="L15" s="2">
        <f t="shared" si="1"/>
        <v>48.423280423280424</v>
      </c>
      <c r="M15" s="2">
        <f t="shared" si="2"/>
        <v>370.37037037037044</v>
      </c>
    </row>
    <row r="16" spans="1:13" x14ac:dyDescent="0.25">
      <c r="A16" s="2" t="s">
        <v>40</v>
      </c>
      <c r="B16" s="2">
        <v>2</v>
      </c>
      <c r="C16" s="2" t="s">
        <v>14</v>
      </c>
      <c r="D16" s="2">
        <v>1</v>
      </c>
      <c r="E16" s="2" t="s">
        <v>41</v>
      </c>
      <c r="F16" s="2" t="s">
        <v>16</v>
      </c>
      <c r="G16" s="2">
        <v>4.8000000000000001E-2</v>
      </c>
      <c r="H16" s="2">
        <v>9.0319999999999998E-2</v>
      </c>
      <c r="I16" s="2">
        <v>9.1520000000000004E-2</v>
      </c>
      <c r="J16" s="2">
        <v>0.70000000000000007</v>
      </c>
      <c r="K16" s="2">
        <f t="shared" si="0"/>
        <v>1.8816666666666666</v>
      </c>
      <c r="L16" s="2">
        <f t="shared" si="1"/>
        <v>1.9066666666666667</v>
      </c>
      <c r="M16" s="2">
        <f t="shared" si="2"/>
        <v>14.583333333333334</v>
      </c>
    </row>
    <row r="17" spans="1:13" x14ac:dyDescent="0.25">
      <c r="A17" s="2" t="s">
        <v>40</v>
      </c>
      <c r="B17" s="2">
        <v>2</v>
      </c>
      <c r="C17" s="2" t="s">
        <v>14</v>
      </c>
      <c r="D17" s="2">
        <v>2</v>
      </c>
      <c r="E17" s="2" t="s">
        <v>42</v>
      </c>
      <c r="F17" s="2" t="s">
        <v>16</v>
      </c>
      <c r="G17" s="2">
        <v>0.192</v>
      </c>
      <c r="H17" s="2">
        <v>0.54191999999999996</v>
      </c>
      <c r="I17" s="2">
        <v>0.54912000000000005</v>
      </c>
      <c r="J17" s="2">
        <v>4.2</v>
      </c>
      <c r="K17" s="2">
        <f t="shared" si="0"/>
        <v>2.8224999999999998</v>
      </c>
      <c r="L17" s="2">
        <f t="shared" si="1"/>
        <v>2.8600000000000003</v>
      </c>
      <c r="M17" s="2">
        <f t="shared" si="2"/>
        <v>21.875</v>
      </c>
    </row>
    <row r="18" spans="1:13" x14ac:dyDescent="0.25">
      <c r="A18" s="2" t="s">
        <v>43</v>
      </c>
      <c r="B18" s="2">
        <v>3</v>
      </c>
      <c r="C18" s="2" t="s">
        <v>14</v>
      </c>
      <c r="D18" s="2">
        <v>1</v>
      </c>
      <c r="E18" s="2" t="s">
        <v>44</v>
      </c>
      <c r="F18" s="2" t="s">
        <v>16</v>
      </c>
      <c r="G18" s="2">
        <v>4.2999999999999997E-2</v>
      </c>
      <c r="H18" s="2">
        <v>0.36127999999999999</v>
      </c>
      <c r="I18" s="2">
        <v>0.36608000000000002</v>
      </c>
      <c r="J18" s="2">
        <v>2.8000000000000003</v>
      </c>
      <c r="K18" s="2">
        <f t="shared" si="0"/>
        <v>8.4018604651162789</v>
      </c>
      <c r="L18" s="2">
        <f t="shared" si="1"/>
        <v>8.5134883720930237</v>
      </c>
      <c r="M18" s="2">
        <f t="shared" si="2"/>
        <v>65.116279069767458</v>
      </c>
    </row>
    <row r="19" spans="1:13" x14ac:dyDescent="0.25">
      <c r="A19" s="2" t="s">
        <v>43</v>
      </c>
      <c r="B19" s="2">
        <v>3</v>
      </c>
      <c r="C19" s="2" t="s">
        <v>14</v>
      </c>
      <c r="D19" s="2">
        <v>2</v>
      </c>
      <c r="E19" s="2" t="s">
        <v>45</v>
      </c>
      <c r="F19" s="2" t="s">
        <v>16</v>
      </c>
      <c r="G19" s="2">
        <v>3.5000000000000003E-2</v>
      </c>
      <c r="H19" s="2">
        <v>0.4516</v>
      </c>
      <c r="I19" s="2">
        <v>0.45760000000000001</v>
      </c>
      <c r="J19" s="2">
        <v>3.5000000000000004</v>
      </c>
      <c r="K19" s="2">
        <f t="shared" si="0"/>
        <v>12.902857142857142</v>
      </c>
      <c r="L19" s="2">
        <f t="shared" si="1"/>
        <v>13.074285714285713</v>
      </c>
      <c r="M19" s="2">
        <f t="shared" si="2"/>
        <v>100</v>
      </c>
    </row>
    <row r="20" spans="1:13" x14ac:dyDescent="0.25">
      <c r="A20" s="2" t="s">
        <v>46</v>
      </c>
      <c r="B20" s="2">
        <v>2</v>
      </c>
      <c r="C20" s="2" t="s">
        <v>14</v>
      </c>
      <c r="D20" s="2">
        <v>1</v>
      </c>
      <c r="E20" s="2" t="s">
        <v>47</v>
      </c>
      <c r="F20" s="2" t="s">
        <v>16</v>
      </c>
      <c r="G20" s="2">
        <v>3.5000000000000003E-2</v>
      </c>
      <c r="H20" s="2">
        <v>9.0319999999999998E-2</v>
      </c>
      <c r="I20" s="2">
        <v>9.1520000000000004E-2</v>
      </c>
      <c r="J20" s="2">
        <v>0.70000000000000007</v>
      </c>
      <c r="K20" s="2">
        <f t="shared" si="0"/>
        <v>2.5805714285714281</v>
      </c>
      <c r="L20" s="2">
        <f t="shared" si="1"/>
        <v>2.6148571428571428</v>
      </c>
      <c r="M20" s="2">
        <f t="shared" si="2"/>
        <v>20</v>
      </c>
    </row>
    <row r="21" spans="1:13" x14ac:dyDescent="0.25">
      <c r="A21" s="2" t="s">
        <v>46</v>
      </c>
      <c r="B21" s="2">
        <v>2</v>
      </c>
      <c r="C21" s="2" t="s">
        <v>14</v>
      </c>
      <c r="D21" s="2">
        <v>2</v>
      </c>
      <c r="E21" s="2" t="s">
        <v>48</v>
      </c>
      <c r="F21" s="2" t="s">
        <v>16</v>
      </c>
      <c r="G21" s="2">
        <v>6.2E-2</v>
      </c>
      <c r="H21" s="2">
        <v>0.36127999999999999</v>
      </c>
      <c r="I21" s="2">
        <v>0.36608000000000002</v>
      </c>
      <c r="J21" s="2">
        <v>2.8000000000000003</v>
      </c>
      <c r="K21" s="2">
        <f t="shared" si="0"/>
        <v>5.8270967741935484</v>
      </c>
      <c r="L21" s="2">
        <f t="shared" si="1"/>
        <v>5.9045161290322588</v>
      </c>
      <c r="M21" s="2">
        <f t="shared" si="2"/>
        <v>45.161290322580648</v>
      </c>
    </row>
    <row r="22" spans="1:13" x14ac:dyDescent="0.25">
      <c r="A22" s="2" t="s">
        <v>46</v>
      </c>
      <c r="B22" s="2">
        <v>2</v>
      </c>
      <c r="C22" s="2" t="s">
        <v>14</v>
      </c>
      <c r="D22" s="2">
        <v>3</v>
      </c>
      <c r="E22" s="2" t="s">
        <v>49</v>
      </c>
      <c r="F22" s="2" t="s">
        <v>50</v>
      </c>
      <c r="G22" s="2">
        <v>1.7000000000000001E-2</v>
      </c>
      <c r="H22" s="2">
        <v>1.8064E-2</v>
      </c>
      <c r="I22" s="2">
        <v>1.8304000000000001E-2</v>
      </c>
      <c r="J22" s="2">
        <v>0.14000000000000001</v>
      </c>
      <c r="K22" s="2">
        <f t="shared" si="0"/>
        <v>1.0625882352941176</v>
      </c>
      <c r="L22" s="2">
        <f t="shared" si="1"/>
        <v>1.0767058823529412</v>
      </c>
      <c r="M22" s="2">
        <f t="shared" si="2"/>
        <v>8.2352941176470598</v>
      </c>
    </row>
    <row r="23" spans="1:13" x14ac:dyDescent="0.25">
      <c r="A23" s="2" t="s">
        <v>51</v>
      </c>
      <c r="B23" s="2">
        <v>4</v>
      </c>
      <c r="C23" s="2" t="s">
        <v>14</v>
      </c>
      <c r="D23" s="2">
        <v>1</v>
      </c>
      <c r="E23" s="2" t="s">
        <v>52</v>
      </c>
      <c r="F23" s="2" t="s">
        <v>16</v>
      </c>
      <c r="G23" s="2">
        <v>3.0000000000000001E-3</v>
      </c>
      <c r="H23" s="2">
        <v>0.18064</v>
      </c>
      <c r="I23" s="2">
        <v>0.18304000000000001</v>
      </c>
      <c r="J23" s="2">
        <v>1.4000000000000001</v>
      </c>
      <c r="K23" s="2">
        <f t="shared" si="0"/>
        <v>60.213333333333331</v>
      </c>
      <c r="L23" s="2">
        <f t="shared" si="1"/>
        <v>61.013333333333335</v>
      </c>
      <c r="M23" s="2">
        <f t="shared" si="2"/>
        <v>466.66666666666669</v>
      </c>
    </row>
    <row r="24" spans="1:13" x14ac:dyDescent="0.25">
      <c r="A24" s="2" t="s">
        <v>51</v>
      </c>
      <c r="B24" s="2">
        <v>4</v>
      </c>
      <c r="C24" s="2" t="s">
        <v>14</v>
      </c>
      <c r="D24" s="2">
        <v>2</v>
      </c>
      <c r="E24" s="2" t="s">
        <v>53</v>
      </c>
      <c r="F24" s="2" t="s">
        <v>54</v>
      </c>
      <c r="G24" s="2">
        <v>8.8874000000000002E-3</v>
      </c>
      <c r="H24" s="2">
        <v>0.6774</v>
      </c>
      <c r="I24" s="2">
        <v>0.68640000000000001</v>
      </c>
      <c r="J24" s="2">
        <v>5.2500000000000009</v>
      </c>
      <c r="K24" s="2">
        <f t="shared" si="0"/>
        <v>76.220266894704864</v>
      </c>
      <c r="L24" s="2">
        <f t="shared" si="1"/>
        <v>77.232936516866573</v>
      </c>
      <c r="M24" s="2">
        <f t="shared" si="2"/>
        <v>590.72394626099879</v>
      </c>
    </row>
    <row r="25" spans="1:13" x14ac:dyDescent="0.25">
      <c r="A25" s="2" t="s">
        <v>55</v>
      </c>
      <c r="B25" s="2">
        <v>5</v>
      </c>
      <c r="C25" s="2" t="s">
        <v>14</v>
      </c>
      <c r="D25" s="2">
        <v>1</v>
      </c>
      <c r="E25" s="2" t="s">
        <v>56</v>
      </c>
      <c r="F25" s="2" t="s">
        <v>29</v>
      </c>
      <c r="G25" s="2">
        <v>9.7000000000000003E-2</v>
      </c>
      <c r="H25" s="2">
        <v>0.27095999999999998</v>
      </c>
      <c r="I25" s="2">
        <v>0.27456000000000003</v>
      </c>
      <c r="J25" s="2">
        <v>2.1</v>
      </c>
      <c r="K25" s="2">
        <f t="shared" si="0"/>
        <v>2.7934020618556699</v>
      </c>
      <c r="L25" s="2">
        <f t="shared" si="1"/>
        <v>2.8305154639175258</v>
      </c>
      <c r="M25" s="2">
        <f t="shared" si="2"/>
        <v>21.649484536082475</v>
      </c>
    </row>
    <row r="26" spans="1:13" x14ac:dyDescent="0.25">
      <c r="A26" s="2" t="s">
        <v>55</v>
      </c>
      <c r="B26" s="2">
        <v>5</v>
      </c>
      <c r="C26" s="2" t="s">
        <v>14</v>
      </c>
      <c r="D26" s="2">
        <v>2</v>
      </c>
      <c r="E26" s="2" t="s">
        <v>57</v>
      </c>
      <c r="F26" s="2" t="s">
        <v>16</v>
      </c>
      <c r="G26" s="2">
        <v>7.2999999999999995E-2</v>
      </c>
      <c r="H26" s="2">
        <v>0.18064</v>
      </c>
      <c r="I26" s="2">
        <v>0.18304000000000001</v>
      </c>
      <c r="J26" s="2">
        <v>1.4000000000000001</v>
      </c>
      <c r="K26" s="2">
        <f t="shared" si="0"/>
        <v>2.4745205479452057</v>
      </c>
      <c r="L26" s="2">
        <f t="shared" si="1"/>
        <v>2.5073972602739727</v>
      </c>
      <c r="M26" s="2">
        <f t="shared" si="2"/>
        <v>19.178082191780824</v>
      </c>
    </row>
    <row r="27" spans="1:13" x14ac:dyDescent="0.25">
      <c r="A27" s="2" t="s">
        <v>55</v>
      </c>
      <c r="B27" s="2">
        <v>5</v>
      </c>
      <c r="C27" s="2" t="s">
        <v>14</v>
      </c>
      <c r="D27" s="2">
        <v>3</v>
      </c>
      <c r="E27" s="2" t="s">
        <v>58</v>
      </c>
      <c r="F27" s="2" t="s">
        <v>16</v>
      </c>
      <c r="G27" s="2">
        <v>7.3999999999999996E-2</v>
      </c>
      <c r="H27" s="2">
        <v>0.18064</v>
      </c>
      <c r="I27" s="2">
        <v>0.18304000000000001</v>
      </c>
      <c r="J27" s="2">
        <v>1.4000000000000001</v>
      </c>
      <c r="K27" s="2">
        <f t="shared" si="0"/>
        <v>2.441081081081081</v>
      </c>
      <c r="L27" s="2">
        <f t="shared" si="1"/>
        <v>2.4735135135135136</v>
      </c>
      <c r="M27" s="2">
        <f t="shared" si="2"/>
        <v>18.918918918918923</v>
      </c>
    </row>
    <row r="28" spans="1:13" x14ac:dyDescent="0.25">
      <c r="A28" s="2" t="s">
        <v>59</v>
      </c>
      <c r="B28" s="2">
        <v>4</v>
      </c>
      <c r="C28" s="2" t="s">
        <v>14</v>
      </c>
      <c r="D28" s="2">
        <v>1</v>
      </c>
      <c r="E28" s="2" t="s">
        <v>60</v>
      </c>
      <c r="F28" s="2" t="s">
        <v>61</v>
      </c>
      <c r="G28" s="2">
        <v>1.157E-2</v>
      </c>
      <c r="H28" s="2">
        <v>4.5159999999999999E-2</v>
      </c>
      <c r="I28" s="2">
        <v>4.5760000000000002E-2</v>
      </c>
      <c r="J28" s="2">
        <v>0.35000000000000003</v>
      </c>
      <c r="K28" s="2">
        <f t="shared" si="0"/>
        <v>3.9031979256698355</v>
      </c>
      <c r="L28" s="2">
        <f t="shared" si="1"/>
        <v>3.9550561797752808</v>
      </c>
      <c r="M28" s="2">
        <f t="shared" si="2"/>
        <v>30.25064822817632</v>
      </c>
    </row>
    <row r="29" spans="1:13" x14ac:dyDescent="0.25">
      <c r="A29" s="2" t="s">
        <v>59</v>
      </c>
      <c r="B29" s="2">
        <v>4</v>
      </c>
      <c r="C29" s="2" t="s">
        <v>14</v>
      </c>
      <c r="D29" s="2">
        <v>2</v>
      </c>
      <c r="E29" s="2" t="s">
        <v>62</v>
      </c>
      <c r="F29" s="2" t="s">
        <v>16</v>
      </c>
      <c r="G29" s="2">
        <v>6.8999999999999999E-3</v>
      </c>
      <c r="H29" s="2">
        <v>0.27095999999999998</v>
      </c>
      <c r="I29" s="2">
        <v>0.27456000000000003</v>
      </c>
      <c r="J29" s="2">
        <v>2.1</v>
      </c>
      <c r="K29" s="2">
        <f t="shared" si="0"/>
        <v>39.269565217391303</v>
      </c>
      <c r="L29" s="2">
        <f t="shared" si="1"/>
        <v>39.791304347826092</v>
      </c>
      <c r="M29" s="2">
        <f t="shared" si="2"/>
        <v>304.34782608695656</v>
      </c>
    </row>
    <row r="30" spans="1:13" x14ac:dyDescent="0.25">
      <c r="A30" s="2" t="s">
        <v>59</v>
      </c>
      <c r="B30" s="2">
        <v>4</v>
      </c>
      <c r="C30" s="2" t="s">
        <v>14</v>
      </c>
      <c r="D30" s="2">
        <v>5</v>
      </c>
      <c r="E30" s="2" t="s">
        <v>63</v>
      </c>
      <c r="F30" s="2" t="s">
        <v>64</v>
      </c>
      <c r="G30" s="2">
        <v>2.7E-2</v>
      </c>
      <c r="H30" s="2">
        <v>0.27095999999999998</v>
      </c>
      <c r="I30" s="2">
        <v>0.27456000000000003</v>
      </c>
      <c r="J30" s="2">
        <v>2.1</v>
      </c>
      <c r="K30" s="2">
        <f t="shared" si="0"/>
        <v>10.035555555555554</v>
      </c>
      <c r="L30" s="2">
        <f t="shared" si="1"/>
        <v>10.16888888888889</v>
      </c>
      <c r="M30" s="2">
        <f t="shared" si="2"/>
        <v>77.777777777777786</v>
      </c>
    </row>
    <row r="31" spans="1:13" x14ac:dyDescent="0.25">
      <c r="A31" s="2" t="s">
        <v>65</v>
      </c>
      <c r="B31" s="2">
        <v>3</v>
      </c>
      <c r="C31" s="2" t="s">
        <v>14</v>
      </c>
      <c r="D31" s="2">
        <v>1</v>
      </c>
      <c r="E31" s="2" t="s">
        <v>66</v>
      </c>
      <c r="F31" s="2" t="s">
        <v>29</v>
      </c>
      <c r="G31" s="2">
        <v>3.7999999999999999E-2</v>
      </c>
      <c r="H31" s="2">
        <v>1.8064</v>
      </c>
      <c r="I31" s="2">
        <v>1.8304</v>
      </c>
      <c r="J31" s="2">
        <v>14.000000000000002</v>
      </c>
      <c r="K31" s="2">
        <f t="shared" si="0"/>
        <v>47.536842105263162</v>
      </c>
      <c r="L31" s="2">
        <f t="shared" si="1"/>
        <v>48.168421052631579</v>
      </c>
      <c r="M31" s="2">
        <f t="shared" si="2"/>
        <v>368.42105263157902</v>
      </c>
    </row>
    <row r="32" spans="1:13" x14ac:dyDescent="0.25">
      <c r="A32" s="2" t="s">
        <v>67</v>
      </c>
      <c r="B32" s="2">
        <v>4</v>
      </c>
      <c r="C32" s="2" t="s">
        <v>14</v>
      </c>
      <c r="D32" s="2">
        <v>1</v>
      </c>
      <c r="E32" s="2" t="s">
        <v>68</v>
      </c>
      <c r="F32" s="2" t="s">
        <v>16</v>
      </c>
      <c r="G32" s="2">
        <v>1.7000000000000001E-2</v>
      </c>
      <c r="H32" s="2">
        <v>9.0319999999999998E-2</v>
      </c>
      <c r="I32" s="2">
        <v>9.1520000000000004E-2</v>
      </c>
      <c r="J32" s="2">
        <v>0.70000000000000007</v>
      </c>
      <c r="K32" s="2">
        <f t="shared" si="0"/>
        <v>5.3129411764705878</v>
      </c>
      <c r="L32" s="2">
        <f t="shared" si="1"/>
        <v>5.3835294117647061</v>
      </c>
      <c r="M32" s="2">
        <f t="shared" si="2"/>
        <v>41.176470588235297</v>
      </c>
    </row>
    <row r="33" spans="1:13" x14ac:dyDescent="0.25">
      <c r="A33" s="2" t="s">
        <v>67</v>
      </c>
      <c r="B33" s="2">
        <v>4</v>
      </c>
      <c r="C33" s="2" t="s">
        <v>14</v>
      </c>
      <c r="D33" s="2">
        <v>2</v>
      </c>
      <c r="E33" s="2" t="s">
        <v>69</v>
      </c>
      <c r="F33" s="2" t="s">
        <v>16</v>
      </c>
      <c r="G33" s="2">
        <v>1.7000000000000001E-2</v>
      </c>
      <c r="H33" s="2">
        <v>0.18064</v>
      </c>
      <c r="I33" s="2">
        <v>0.18304000000000001</v>
      </c>
      <c r="J33" s="2">
        <v>1.4000000000000001</v>
      </c>
      <c r="K33" s="2">
        <f t="shared" si="0"/>
        <v>10.625882352941176</v>
      </c>
      <c r="L33" s="2">
        <f t="shared" si="1"/>
        <v>10.767058823529412</v>
      </c>
      <c r="M33" s="2">
        <f t="shared" si="2"/>
        <v>82.352941176470594</v>
      </c>
    </row>
    <row r="34" spans="1:13" x14ac:dyDescent="0.25">
      <c r="A34" s="2" t="s">
        <v>67</v>
      </c>
      <c r="B34" s="2">
        <v>4</v>
      </c>
      <c r="C34" s="2" t="s">
        <v>14</v>
      </c>
      <c r="D34" s="2">
        <v>4</v>
      </c>
      <c r="E34" s="2" t="s">
        <v>70</v>
      </c>
      <c r="F34" s="2" t="s">
        <v>16</v>
      </c>
      <c r="G34" s="2">
        <v>0.23499999999999999</v>
      </c>
      <c r="H34" s="2">
        <v>0.72255999999999998</v>
      </c>
      <c r="I34" s="2">
        <v>0.73216000000000003</v>
      </c>
      <c r="J34" s="2">
        <v>5.6000000000000005</v>
      </c>
      <c r="K34" s="2">
        <f t="shared" si="0"/>
        <v>3.0747234042553191</v>
      </c>
      <c r="L34" s="2">
        <f t="shared" si="1"/>
        <v>3.1155744680851067</v>
      </c>
      <c r="M34" s="2">
        <f t="shared" si="2"/>
        <v>23.829787234042556</v>
      </c>
    </row>
    <row r="35" spans="1:13" x14ac:dyDescent="0.25">
      <c r="A35" s="2" t="s">
        <v>71</v>
      </c>
      <c r="B35" s="2">
        <v>5</v>
      </c>
      <c r="C35" s="2" t="s">
        <v>14</v>
      </c>
      <c r="D35" s="2">
        <v>2</v>
      </c>
      <c r="E35" s="2" t="s">
        <v>72</v>
      </c>
      <c r="F35" s="2" t="s">
        <v>16</v>
      </c>
      <c r="G35" s="2">
        <v>0.34200000000000003</v>
      </c>
      <c r="H35" s="2">
        <v>0.27095999999999998</v>
      </c>
      <c r="I35" s="2">
        <v>0.27456000000000003</v>
      </c>
      <c r="J35" s="2">
        <v>2.1</v>
      </c>
      <c r="K35" s="2">
        <f t="shared" si="0"/>
        <v>0.79228070175438581</v>
      </c>
      <c r="L35" s="2">
        <f t="shared" si="1"/>
        <v>0.80280701754385964</v>
      </c>
      <c r="M35" s="2">
        <f t="shared" si="2"/>
        <v>6.140350877192982</v>
      </c>
    </row>
    <row r="36" spans="1:13" x14ac:dyDescent="0.25">
      <c r="A36" s="2" t="s">
        <v>71</v>
      </c>
      <c r="B36" s="2">
        <v>5</v>
      </c>
      <c r="C36" s="2" t="s">
        <v>14</v>
      </c>
      <c r="D36" s="2">
        <v>3</v>
      </c>
      <c r="E36" s="2" t="s">
        <v>73</v>
      </c>
      <c r="F36" s="2" t="s">
        <v>27</v>
      </c>
      <c r="G36" s="2">
        <v>8.7400000000000005E-2</v>
      </c>
      <c r="H36" s="2">
        <v>0.27095999999999998</v>
      </c>
      <c r="I36" s="2">
        <v>0.27456000000000003</v>
      </c>
      <c r="J36" s="2">
        <v>2.1</v>
      </c>
      <c r="K36" s="2">
        <f t="shared" si="0"/>
        <v>3.1002288329519447</v>
      </c>
      <c r="L36" s="2">
        <f t="shared" si="1"/>
        <v>3.1414187643020597</v>
      </c>
      <c r="M36" s="2">
        <f t="shared" si="2"/>
        <v>24.027459954233411</v>
      </c>
    </row>
    <row r="37" spans="1:13" x14ac:dyDescent="0.25">
      <c r="A37" s="2" t="s">
        <v>74</v>
      </c>
      <c r="B37" s="2">
        <v>1</v>
      </c>
      <c r="C37" s="2" t="s">
        <v>14</v>
      </c>
      <c r="D37" s="2">
        <v>1</v>
      </c>
      <c r="E37" s="2" t="s">
        <v>75</v>
      </c>
      <c r="F37" s="2" t="s">
        <v>16</v>
      </c>
      <c r="G37" s="2">
        <v>0.02</v>
      </c>
      <c r="H37" s="2">
        <v>0.27095999999999998</v>
      </c>
      <c r="I37" s="2">
        <v>0.27456000000000003</v>
      </c>
      <c r="J37" s="2">
        <v>2.1</v>
      </c>
      <c r="K37" s="2">
        <f t="shared" si="0"/>
        <v>13.547999999999998</v>
      </c>
      <c r="L37" s="2">
        <f t="shared" si="1"/>
        <v>13.728000000000002</v>
      </c>
      <c r="M37" s="2">
        <f t="shared" si="2"/>
        <v>105</v>
      </c>
    </row>
    <row r="38" spans="1:13" x14ac:dyDescent="0.25">
      <c r="A38" s="2" t="s">
        <v>74</v>
      </c>
      <c r="B38" s="2">
        <v>1</v>
      </c>
      <c r="C38" s="2" t="s">
        <v>14</v>
      </c>
      <c r="D38" s="2">
        <v>2</v>
      </c>
      <c r="E38" s="2" t="s">
        <v>76</v>
      </c>
      <c r="F38" s="2" t="s">
        <v>16</v>
      </c>
      <c r="G38" s="2">
        <v>1.6E-2</v>
      </c>
      <c r="H38" s="2">
        <v>0.27095999999999998</v>
      </c>
      <c r="I38" s="2">
        <v>0.27456000000000003</v>
      </c>
      <c r="J38" s="2">
        <v>2.1</v>
      </c>
      <c r="K38" s="2">
        <f t="shared" si="0"/>
        <v>16.934999999999999</v>
      </c>
      <c r="L38" s="2">
        <f t="shared" si="1"/>
        <v>17.16</v>
      </c>
      <c r="M38" s="2">
        <f t="shared" si="2"/>
        <v>131.25</v>
      </c>
    </row>
    <row r="39" spans="1:13" x14ac:dyDescent="0.25">
      <c r="A39" s="2" t="s">
        <v>74</v>
      </c>
      <c r="B39" s="2">
        <v>1</v>
      </c>
      <c r="C39" s="2" t="s">
        <v>14</v>
      </c>
      <c r="D39" s="2">
        <v>3</v>
      </c>
      <c r="E39" s="2" t="s">
        <v>77</v>
      </c>
      <c r="F39" s="2" t="s">
        <v>29</v>
      </c>
      <c r="G39" s="2">
        <v>1.2E-2</v>
      </c>
      <c r="H39" s="2">
        <v>0.36127999999999999</v>
      </c>
      <c r="I39" s="2">
        <v>0.36608000000000002</v>
      </c>
      <c r="J39" s="2">
        <v>2.8000000000000003</v>
      </c>
      <c r="K39" s="2">
        <f t="shared" si="0"/>
        <v>30.106666666666666</v>
      </c>
      <c r="L39" s="2">
        <f t="shared" si="1"/>
        <v>30.506666666666668</v>
      </c>
      <c r="M39" s="2">
        <f t="shared" si="2"/>
        <v>233.33333333333334</v>
      </c>
    </row>
    <row r="40" spans="1:13" x14ac:dyDescent="0.25">
      <c r="A40" s="2" t="s">
        <v>78</v>
      </c>
      <c r="B40" s="2">
        <v>3</v>
      </c>
      <c r="C40" s="2" t="s">
        <v>14</v>
      </c>
      <c r="D40" s="2">
        <v>1</v>
      </c>
      <c r="E40" s="2" t="s">
        <v>79</v>
      </c>
      <c r="F40" s="2" t="s">
        <v>29</v>
      </c>
      <c r="G40" s="2">
        <v>0.113</v>
      </c>
      <c r="H40" s="2">
        <v>0.4516</v>
      </c>
      <c r="I40" s="2">
        <v>0.45760000000000001</v>
      </c>
      <c r="J40" s="2">
        <v>3.5000000000000004</v>
      </c>
      <c r="K40" s="2">
        <f t="shared" si="0"/>
        <v>3.9964601769911505</v>
      </c>
      <c r="L40" s="2">
        <f t="shared" si="1"/>
        <v>4.0495575221238935</v>
      </c>
      <c r="M40" s="2">
        <f t="shared" si="2"/>
        <v>30.973451327433633</v>
      </c>
    </row>
    <row r="41" spans="1:13" x14ac:dyDescent="0.25">
      <c r="A41" s="2" t="s">
        <v>78</v>
      </c>
      <c r="B41" s="2">
        <v>3</v>
      </c>
      <c r="C41" s="2" t="s">
        <v>14</v>
      </c>
      <c r="D41" s="2">
        <v>2</v>
      </c>
      <c r="E41" s="2" t="s">
        <v>80</v>
      </c>
      <c r="F41" s="2" t="s">
        <v>16</v>
      </c>
      <c r="G41" s="2">
        <v>1.9E-2</v>
      </c>
      <c r="H41" s="2">
        <v>0.27095999999999998</v>
      </c>
      <c r="I41" s="2">
        <v>0.27456000000000003</v>
      </c>
      <c r="J41" s="2">
        <v>2.1</v>
      </c>
      <c r="K41" s="2">
        <f t="shared" si="0"/>
        <v>14.261052631578947</v>
      </c>
      <c r="L41" s="2">
        <f t="shared" si="1"/>
        <v>14.450526315789475</v>
      </c>
      <c r="M41" s="2">
        <f t="shared" si="2"/>
        <v>110.52631578947368</v>
      </c>
    </row>
    <row r="42" spans="1:13" x14ac:dyDescent="0.25">
      <c r="A42" s="2" t="s">
        <v>81</v>
      </c>
      <c r="B42" s="2">
        <v>3</v>
      </c>
      <c r="C42" s="2" t="s">
        <v>82</v>
      </c>
      <c r="D42" s="2">
        <v>1</v>
      </c>
      <c r="E42" s="2" t="s">
        <v>83</v>
      </c>
      <c r="F42" s="2" t="s">
        <v>16</v>
      </c>
      <c r="G42" s="2">
        <v>0.28799999999999998</v>
      </c>
      <c r="H42" s="2">
        <v>0.1129</v>
      </c>
      <c r="I42" s="2">
        <v>0.1144</v>
      </c>
      <c r="J42" s="2">
        <v>0.87500000000000011</v>
      </c>
      <c r="K42" s="2">
        <f t="shared" si="0"/>
        <v>0.39201388888888894</v>
      </c>
      <c r="L42" s="2">
        <f t="shared" si="1"/>
        <v>0.39722222222222225</v>
      </c>
      <c r="M42" s="2">
        <f t="shared" si="2"/>
        <v>3.0381944444444451</v>
      </c>
    </row>
    <row r="43" spans="1:13" x14ac:dyDescent="0.25">
      <c r="A43" s="2" t="s">
        <v>84</v>
      </c>
      <c r="B43" s="2">
        <v>4</v>
      </c>
      <c r="C43" s="2" t="s">
        <v>82</v>
      </c>
      <c r="D43" s="2">
        <v>1</v>
      </c>
      <c r="E43" s="2" t="s">
        <v>85</v>
      </c>
      <c r="F43" s="2" t="s">
        <v>86</v>
      </c>
      <c r="G43" s="2">
        <v>0.15190000000000001</v>
      </c>
      <c r="H43" s="2">
        <v>0.81288000000000005</v>
      </c>
      <c r="I43" s="2">
        <v>0.82368000000000008</v>
      </c>
      <c r="J43" s="2">
        <v>6.3000000000000007</v>
      </c>
      <c r="K43" s="2">
        <f t="shared" si="0"/>
        <v>5.3514154048716263</v>
      </c>
      <c r="L43" s="2">
        <f t="shared" si="1"/>
        <v>5.4225148123765639</v>
      </c>
      <c r="M43" s="2">
        <f t="shared" si="2"/>
        <v>41.474654377880185</v>
      </c>
    </row>
    <row r="44" spans="1:13" x14ac:dyDescent="0.25">
      <c r="A44" s="2" t="s">
        <v>87</v>
      </c>
      <c r="B44" s="2">
        <v>4</v>
      </c>
      <c r="C44" s="2" t="s">
        <v>82</v>
      </c>
      <c r="D44" s="2">
        <v>1</v>
      </c>
      <c r="E44" s="2" t="s">
        <v>88</v>
      </c>
      <c r="F44" s="2" t="s">
        <v>29</v>
      </c>
      <c r="G44" s="2">
        <v>0.224</v>
      </c>
      <c r="H44" s="2">
        <v>0.36127999999999999</v>
      </c>
      <c r="I44" s="2">
        <v>0.36608000000000002</v>
      </c>
      <c r="J44" s="2">
        <v>2.8000000000000003</v>
      </c>
      <c r="K44" s="2">
        <f t="shared" si="0"/>
        <v>1.6128571428571428</v>
      </c>
      <c r="L44" s="2">
        <f t="shared" si="1"/>
        <v>1.6342857142857143</v>
      </c>
      <c r="M44" s="2">
        <f t="shared" si="2"/>
        <v>12.500000000000002</v>
      </c>
    </row>
    <row r="45" spans="1:13" x14ac:dyDescent="0.25">
      <c r="A45" s="2" t="s">
        <v>87</v>
      </c>
      <c r="B45" s="2">
        <v>4</v>
      </c>
      <c r="C45" s="2" t="s">
        <v>82</v>
      </c>
      <c r="D45" s="2">
        <v>2</v>
      </c>
      <c r="E45" s="2" t="s">
        <v>89</v>
      </c>
      <c r="F45" s="2" t="s">
        <v>16</v>
      </c>
      <c r="G45" s="2">
        <v>0.224</v>
      </c>
      <c r="H45" s="2">
        <v>0.27095999999999998</v>
      </c>
      <c r="I45" s="2">
        <v>0.27456000000000003</v>
      </c>
      <c r="J45" s="2">
        <v>2.1</v>
      </c>
      <c r="K45" s="2">
        <f t="shared" si="0"/>
        <v>1.209642857142857</v>
      </c>
      <c r="L45" s="2">
        <f t="shared" si="1"/>
        <v>1.2257142857142858</v>
      </c>
      <c r="M45" s="2">
        <f t="shared" si="2"/>
        <v>9.375</v>
      </c>
    </row>
    <row r="46" spans="1:13" x14ac:dyDescent="0.25">
      <c r="A46" s="2" t="s">
        <v>87</v>
      </c>
      <c r="B46" s="2">
        <v>4</v>
      </c>
      <c r="C46" s="2" t="s">
        <v>82</v>
      </c>
      <c r="D46" s="2">
        <v>3</v>
      </c>
      <c r="E46" s="2" t="s">
        <v>90</v>
      </c>
      <c r="F46" s="2" t="s">
        <v>91</v>
      </c>
      <c r="G46" s="2">
        <v>0.49</v>
      </c>
      <c r="H46" s="2">
        <v>0.36127999999999999</v>
      </c>
      <c r="I46" s="2">
        <v>0.36608000000000002</v>
      </c>
      <c r="J46" s="2">
        <v>2.8000000000000003</v>
      </c>
      <c r="K46" s="2">
        <f t="shared" si="0"/>
        <v>0.73730612244897964</v>
      </c>
      <c r="L46" s="2">
        <f t="shared" si="1"/>
        <v>0.74710204081632658</v>
      </c>
      <c r="M46" s="2">
        <f t="shared" si="2"/>
        <v>5.7142857142857153</v>
      </c>
    </row>
    <row r="47" spans="1:13" x14ac:dyDescent="0.25">
      <c r="A47" s="2" t="s">
        <v>92</v>
      </c>
      <c r="B47" s="2">
        <v>2</v>
      </c>
      <c r="C47" s="2" t="s">
        <v>82</v>
      </c>
      <c r="D47" s="2">
        <v>1</v>
      </c>
      <c r="E47" s="2" t="s">
        <v>93</v>
      </c>
      <c r="F47" s="2" t="s">
        <v>94</v>
      </c>
      <c r="G47" s="2">
        <v>0.13650000000000001</v>
      </c>
      <c r="H47" s="2">
        <v>0.18064</v>
      </c>
      <c r="I47" s="2">
        <v>0.18304000000000001</v>
      </c>
      <c r="J47" s="2">
        <v>1.4000000000000001</v>
      </c>
      <c r="K47" s="2">
        <f t="shared" si="0"/>
        <v>1.3233699633699632</v>
      </c>
      <c r="L47" s="2">
        <f t="shared" si="1"/>
        <v>1.3409523809523809</v>
      </c>
      <c r="M47" s="2">
        <f t="shared" si="2"/>
        <v>10.256410256410257</v>
      </c>
    </row>
    <row r="48" spans="1:13" x14ac:dyDescent="0.25">
      <c r="A48" s="2" t="s">
        <v>92</v>
      </c>
      <c r="B48" s="2">
        <v>2</v>
      </c>
      <c r="C48" s="2" t="s">
        <v>82</v>
      </c>
      <c r="D48" s="2">
        <v>2</v>
      </c>
      <c r="E48" s="2" t="s">
        <v>95</v>
      </c>
      <c r="F48" s="2" t="s">
        <v>16</v>
      </c>
      <c r="G48" s="2">
        <v>0.35880000000000001</v>
      </c>
      <c r="H48" s="2">
        <v>0.72255999999999998</v>
      </c>
      <c r="I48" s="2">
        <v>0.73216000000000003</v>
      </c>
      <c r="J48" s="2">
        <v>5.6000000000000005</v>
      </c>
      <c r="K48" s="2">
        <f t="shared" si="0"/>
        <v>2.0138238573021181</v>
      </c>
      <c r="L48" s="2">
        <f t="shared" si="1"/>
        <v>2.0405797101449274</v>
      </c>
      <c r="M48" s="2">
        <f t="shared" si="2"/>
        <v>15.60758082497213</v>
      </c>
    </row>
    <row r="49" spans="1:13" x14ac:dyDescent="0.25">
      <c r="A49" s="2" t="s">
        <v>96</v>
      </c>
      <c r="B49" s="2">
        <v>5</v>
      </c>
      <c r="C49" s="2" t="s">
        <v>82</v>
      </c>
      <c r="D49" s="2">
        <v>4</v>
      </c>
      <c r="E49" s="2" t="s">
        <v>97</v>
      </c>
      <c r="F49" s="2" t="s">
        <v>16</v>
      </c>
      <c r="G49" s="2">
        <v>0.13200000000000001</v>
      </c>
      <c r="H49" s="2">
        <v>0.9032</v>
      </c>
      <c r="I49" s="2">
        <v>0.91520000000000001</v>
      </c>
      <c r="J49" s="2">
        <v>7.0000000000000009</v>
      </c>
      <c r="K49" s="2">
        <f t="shared" si="0"/>
        <v>6.8424242424242419</v>
      </c>
      <c r="L49" s="2">
        <f t="shared" si="1"/>
        <v>6.9333333333333327</v>
      </c>
      <c r="M49" s="2">
        <f t="shared" si="2"/>
        <v>53.030303030303031</v>
      </c>
    </row>
    <row r="50" spans="1:13" x14ac:dyDescent="0.25">
      <c r="A50" s="2" t="s">
        <v>98</v>
      </c>
      <c r="B50" s="2">
        <v>3</v>
      </c>
      <c r="C50" s="2" t="s">
        <v>82</v>
      </c>
      <c r="D50" s="2">
        <v>1</v>
      </c>
      <c r="E50" s="2" t="s">
        <v>99</v>
      </c>
      <c r="F50" s="2" t="s">
        <v>16</v>
      </c>
      <c r="G50" s="2">
        <v>0.12429999999999999</v>
      </c>
      <c r="H50" s="2">
        <v>2.7096</v>
      </c>
      <c r="I50" s="2">
        <v>2.7456</v>
      </c>
      <c r="J50" s="2">
        <v>21.000000000000004</v>
      </c>
      <c r="K50" s="2">
        <f t="shared" si="0"/>
        <v>21.798873692679003</v>
      </c>
      <c r="L50" s="2">
        <f t="shared" si="1"/>
        <v>22.088495575221241</v>
      </c>
      <c r="M50" s="2">
        <f t="shared" si="2"/>
        <v>168.946098149638</v>
      </c>
    </row>
    <row r="51" spans="1:13" x14ac:dyDescent="0.25">
      <c r="A51" s="2" t="s">
        <v>100</v>
      </c>
      <c r="B51" s="2">
        <v>5</v>
      </c>
      <c r="C51" s="2" t="s">
        <v>82</v>
      </c>
      <c r="D51" s="2">
        <v>1</v>
      </c>
      <c r="E51" s="2" t="s">
        <v>101</v>
      </c>
      <c r="F51" s="2" t="s">
        <v>102</v>
      </c>
      <c r="G51" s="2">
        <v>1.4999999999999999E-2</v>
      </c>
      <c r="H51" s="2">
        <v>3.3869999999999997E-2</v>
      </c>
      <c r="I51" s="2">
        <v>3.4320000000000003E-2</v>
      </c>
      <c r="J51" s="2">
        <v>0.26250000000000001</v>
      </c>
      <c r="K51" s="2">
        <f t="shared" si="0"/>
        <v>2.258</v>
      </c>
      <c r="L51" s="2">
        <f t="shared" si="1"/>
        <v>2.2880000000000003</v>
      </c>
      <c r="M51" s="2">
        <f t="shared" si="2"/>
        <v>17.5</v>
      </c>
    </row>
    <row r="52" spans="1:13" x14ac:dyDescent="0.25">
      <c r="A52" s="2" t="s">
        <v>100</v>
      </c>
      <c r="B52" s="2">
        <v>5</v>
      </c>
      <c r="C52" s="2" t="s">
        <v>82</v>
      </c>
      <c r="D52" s="2">
        <v>2</v>
      </c>
      <c r="E52" s="2" t="s">
        <v>103</v>
      </c>
      <c r="F52" s="2" t="s">
        <v>61</v>
      </c>
      <c r="G52" s="2">
        <v>2.5999999999999999E-2</v>
      </c>
      <c r="H52" s="2">
        <v>3.3869999999999997E-2</v>
      </c>
      <c r="I52" s="2">
        <v>3.4320000000000003E-2</v>
      </c>
      <c r="J52" s="2">
        <v>0.26250000000000001</v>
      </c>
      <c r="K52" s="2">
        <f t="shared" si="0"/>
        <v>1.3026923076923076</v>
      </c>
      <c r="L52" s="2">
        <f t="shared" si="1"/>
        <v>1.3200000000000003</v>
      </c>
      <c r="M52" s="2">
        <f t="shared" si="2"/>
        <v>10.096153846153847</v>
      </c>
    </row>
    <row r="53" spans="1:13" x14ac:dyDescent="0.25">
      <c r="A53" s="2" t="s">
        <v>100</v>
      </c>
      <c r="B53" s="2">
        <v>5</v>
      </c>
      <c r="C53" s="2" t="s">
        <v>82</v>
      </c>
      <c r="D53" s="2">
        <v>3</v>
      </c>
      <c r="E53" s="2" t="s">
        <v>104</v>
      </c>
      <c r="F53" s="2" t="s">
        <v>16</v>
      </c>
      <c r="G53" s="2">
        <v>0.27900000000000003</v>
      </c>
      <c r="H53" s="2">
        <v>3.3869999999999997E-2</v>
      </c>
      <c r="I53" s="2">
        <v>3.4320000000000003E-2</v>
      </c>
      <c r="J53" s="2">
        <v>0.26250000000000001</v>
      </c>
      <c r="K53" s="2">
        <f t="shared" si="0"/>
        <v>0.12139784946236556</v>
      </c>
      <c r="L53" s="2">
        <f t="shared" si="1"/>
        <v>0.12301075268817205</v>
      </c>
      <c r="M53" s="2">
        <f t="shared" si="2"/>
        <v>0.94086021505376338</v>
      </c>
    </row>
    <row r="54" spans="1:13" x14ac:dyDescent="0.25">
      <c r="A54" s="2" t="s">
        <v>100</v>
      </c>
      <c r="B54" s="2">
        <v>5</v>
      </c>
      <c r="C54" s="2" t="s">
        <v>82</v>
      </c>
      <c r="D54" s="2">
        <v>5</v>
      </c>
      <c r="E54" s="2" t="s">
        <v>105</v>
      </c>
      <c r="F54" s="2" t="s">
        <v>27</v>
      </c>
      <c r="G54" s="2">
        <v>0.10199999999999999</v>
      </c>
      <c r="H54" s="2">
        <v>0.36127999999999999</v>
      </c>
      <c r="I54" s="2">
        <v>0.36608000000000002</v>
      </c>
      <c r="J54" s="2">
        <v>2.8000000000000003</v>
      </c>
      <c r="K54" s="2">
        <f t="shared" si="0"/>
        <v>3.5419607843137255</v>
      </c>
      <c r="L54" s="2">
        <f t="shared" si="1"/>
        <v>3.5890196078431376</v>
      </c>
      <c r="M54" s="2">
        <f t="shared" si="2"/>
        <v>27.450980392156868</v>
      </c>
    </row>
    <row r="55" spans="1:13" x14ac:dyDescent="0.25">
      <c r="A55" s="2" t="s">
        <v>100</v>
      </c>
      <c r="B55" s="2">
        <v>5</v>
      </c>
      <c r="C55" s="2" t="s">
        <v>82</v>
      </c>
      <c r="D55" s="2">
        <v>6</v>
      </c>
      <c r="E55" s="2" t="s">
        <v>106</v>
      </c>
      <c r="F55" s="2" t="s">
        <v>94</v>
      </c>
      <c r="G55" s="2">
        <v>4.2000000000000003E-2</v>
      </c>
      <c r="H55" s="2">
        <v>0.4516</v>
      </c>
      <c r="I55" s="2">
        <v>0.45760000000000001</v>
      </c>
      <c r="J55" s="2">
        <v>3.5000000000000004</v>
      </c>
      <c r="K55" s="2">
        <f t="shared" si="0"/>
        <v>10.752380952380951</v>
      </c>
      <c r="L55" s="2">
        <f t="shared" si="1"/>
        <v>10.895238095238096</v>
      </c>
      <c r="M55" s="2">
        <f t="shared" si="2"/>
        <v>83.333333333333343</v>
      </c>
    </row>
    <row r="56" spans="1:13" x14ac:dyDescent="0.25">
      <c r="A56" s="2" t="s">
        <v>107</v>
      </c>
      <c r="B56" s="2">
        <v>1</v>
      </c>
      <c r="C56" s="2" t="s">
        <v>82</v>
      </c>
      <c r="D56" s="2">
        <v>1</v>
      </c>
      <c r="E56" s="2" t="s">
        <v>108</v>
      </c>
      <c r="F56" s="2" t="s">
        <v>16</v>
      </c>
      <c r="G56" s="2">
        <v>0.19500000000000001</v>
      </c>
      <c r="H56" s="2">
        <v>0.54191999999999996</v>
      </c>
      <c r="I56" s="2">
        <v>0.54912000000000005</v>
      </c>
      <c r="J56" s="2">
        <v>4.2</v>
      </c>
      <c r="K56" s="2">
        <f t="shared" si="0"/>
        <v>2.7790769230769228</v>
      </c>
      <c r="L56" s="2">
        <f t="shared" si="1"/>
        <v>2.8160000000000003</v>
      </c>
      <c r="M56" s="2">
        <f t="shared" si="2"/>
        <v>21.53846153846154</v>
      </c>
    </row>
    <row r="57" spans="1:13" x14ac:dyDescent="0.25">
      <c r="A57" s="2" t="s">
        <v>107</v>
      </c>
      <c r="B57" s="2">
        <v>1</v>
      </c>
      <c r="C57" s="2" t="s">
        <v>82</v>
      </c>
      <c r="D57" s="2">
        <v>2</v>
      </c>
      <c r="E57" s="2" t="s">
        <v>109</v>
      </c>
      <c r="F57" s="2" t="s">
        <v>23</v>
      </c>
      <c r="G57" s="2">
        <v>1.1659999999999999</v>
      </c>
      <c r="H57" s="2">
        <v>3.2515200000000002</v>
      </c>
      <c r="I57" s="2">
        <v>3.2947200000000003</v>
      </c>
      <c r="J57" s="2">
        <v>25.200000000000003</v>
      </c>
      <c r="K57" s="2">
        <f t="shared" si="0"/>
        <v>2.788610634648371</v>
      </c>
      <c r="L57" s="2">
        <f t="shared" si="1"/>
        <v>2.8256603773584912</v>
      </c>
      <c r="M57" s="2">
        <f t="shared" si="2"/>
        <v>21.612349914236709</v>
      </c>
    </row>
    <row r="58" spans="1:13" x14ac:dyDescent="0.25">
      <c r="A58" s="2" t="s">
        <v>110</v>
      </c>
      <c r="B58" s="2">
        <v>2</v>
      </c>
      <c r="C58" s="2" t="s">
        <v>82</v>
      </c>
      <c r="D58" s="2">
        <v>1</v>
      </c>
      <c r="E58" s="2" t="s">
        <v>111</v>
      </c>
      <c r="F58" s="2" t="s">
        <v>16</v>
      </c>
      <c r="G58" s="2">
        <v>8.5000000000000006E-2</v>
      </c>
      <c r="H58" s="2">
        <v>0.60965999999999998</v>
      </c>
      <c r="I58" s="2">
        <v>0.61775999999999998</v>
      </c>
      <c r="J58" s="2">
        <v>4.7250000000000005</v>
      </c>
      <c r="K58" s="2">
        <f t="shared" si="0"/>
        <v>7.172470588235293</v>
      </c>
      <c r="L58" s="2">
        <f t="shared" si="1"/>
        <v>7.2677647058823522</v>
      </c>
      <c r="M58" s="2">
        <f t="shared" si="2"/>
        <v>55.588235294117652</v>
      </c>
    </row>
    <row r="59" spans="1:13" x14ac:dyDescent="0.25">
      <c r="A59" s="2" t="s">
        <v>112</v>
      </c>
      <c r="B59" s="2">
        <v>3</v>
      </c>
      <c r="C59" s="2" t="s">
        <v>82</v>
      </c>
      <c r="D59" s="2">
        <v>1</v>
      </c>
      <c r="E59" s="2" t="s">
        <v>113</v>
      </c>
      <c r="F59" s="2" t="s">
        <v>16</v>
      </c>
      <c r="G59" s="2">
        <v>6.6600000000000006E-2</v>
      </c>
      <c r="H59" s="2">
        <v>0.18064</v>
      </c>
      <c r="I59" s="2">
        <v>0.18304000000000001</v>
      </c>
      <c r="J59" s="2">
        <v>1.4000000000000001</v>
      </c>
      <c r="K59" s="2">
        <f t="shared" si="0"/>
        <v>2.7123123123123118</v>
      </c>
      <c r="L59" s="2">
        <f t="shared" si="1"/>
        <v>2.7483483483483484</v>
      </c>
      <c r="M59" s="2">
        <f t="shared" si="2"/>
        <v>21.021021021021021</v>
      </c>
    </row>
    <row r="60" spans="1:13" x14ac:dyDescent="0.25">
      <c r="A60" s="2" t="s">
        <v>112</v>
      </c>
      <c r="B60" s="2">
        <v>3</v>
      </c>
      <c r="C60" s="2" t="s">
        <v>82</v>
      </c>
      <c r="D60" s="2">
        <v>2</v>
      </c>
      <c r="E60" s="2" t="s">
        <v>114</v>
      </c>
      <c r="F60" s="2" t="s">
        <v>115</v>
      </c>
      <c r="G60" s="2">
        <v>0.248</v>
      </c>
      <c r="H60" s="2">
        <v>0.9032</v>
      </c>
      <c r="I60" s="2">
        <v>0.91520000000000001</v>
      </c>
      <c r="J60" s="2">
        <v>7.0000000000000009</v>
      </c>
      <c r="K60" s="2">
        <f t="shared" si="0"/>
        <v>3.6419354838709679</v>
      </c>
      <c r="L60" s="2">
        <f t="shared" si="1"/>
        <v>3.6903225806451614</v>
      </c>
      <c r="M60" s="2">
        <f t="shared" si="2"/>
        <v>28.225806451612907</v>
      </c>
    </row>
    <row r="61" spans="1:13" x14ac:dyDescent="0.25">
      <c r="A61" s="2" t="s">
        <v>112</v>
      </c>
      <c r="B61" s="2">
        <v>3</v>
      </c>
      <c r="C61" s="2" t="s">
        <v>82</v>
      </c>
      <c r="D61" s="2">
        <v>3</v>
      </c>
      <c r="E61" s="2" t="s">
        <v>116</v>
      </c>
      <c r="F61" s="2" t="s">
        <v>91</v>
      </c>
      <c r="G61" s="2">
        <v>9.0090000000000003E-2</v>
      </c>
      <c r="H61" s="2">
        <v>0</v>
      </c>
      <c r="I61" s="2">
        <v>0</v>
      </c>
      <c r="J61" s="2">
        <v>0</v>
      </c>
      <c r="K61" s="2">
        <f t="shared" si="0"/>
        <v>0</v>
      </c>
      <c r="L61" s="2">
        <f t="shared" si="1"/>
        <v>0</v>
      </c>
      <c r="M61" s="2">
        <f t="shared" si="2"/>
        <v>0</v>
      </c>
    </row>
    <row r="62" spans="1:13" x14ac:dyDescent="0.25">
      <c r="A62" s="2" t="s">
        <v>112</v>
      </c>
      <c r="B62" s="2">
        <v>3</v>
      </c>
      <c r="C62" s="2" t="s">
        <v>82</v>
      </c>
      <c r="D62" s="2">
        <v>4</v>
      </c>
      <c r="E62" s="2" t="s">
        <v>117</v>
      </c>
      <c r="F62" s="2" t="s">
        <v>16</v>
      </c>
      <c r="G62" s="2">
        <v>0.80989999999999995</v>
      </c>
      <c r="H62" s="2">
        <v>0</v>
      </c>
      <c r="I62" s="2">
        <v>0</v>
      </c>
      <c r="J62" s="2">
        <v>0</v>
      </c>
      <c r="K62" s="2">
        <f t="shared" si="0"/>
        <v>0</v>
      </c>
      <c r="L62" s="2">
        <f t="shared" si="1"/>
        <v>0</v>
      </c>
      <c r="M62" s="2">
        <f t="shared" si="2"/>
        <v>0</v>
      </c>
    </row>
    <row r="63" spans="1:13" x14ac:dyDescent="0.25">
      <c r="A63" s="2" t="s">
        <v>118</v>
      </c>
      <c r="B63" s="2">
        <v>1</v>
      </c>
      <c r="C63" s="2" t="s">
        <v>82</v>
      </c>
      <c r="D63" s="2">
        <v>3</v>
      </c>
      <c r="E63" s="2" t="s">
        <v>119</v>
      </c>
      <c r="F63" s="2" t="s">
        <v>16</v>
      </c>
      <c r="G63" s="2">
        <v>0.1983</v>
      </c>
      <c r="H63" s="2">
        <v>0.72255999999999998</v>
      </c>
      <c r="I63" s="2">
        <v>0.73216000000000003</v>
      </c>
      <c r="J63" s="2">
        <v>5.6000000000000005</v>
      </c>
      <c r="K63" s="2">
        <f t="shared" si="0"/>
        <v>3.6437720625315175</v>
      </c>
      <c r="L63" s="2">
        <f t="shared" si="1"/>
        <v>3.692183560262229</v>
      </c>
      <c r="M63" s="2">
        <f t="shared" si="2"/>
        <v>28.240040342914778</v>
      </c>
    </row>
    <row r="64" spans="1:13" x14ac:dyDescent="0.25">
      <c r="A64" s="2" t="s">
        <v>120</v>
      </c>
      <c r="B64" s="2">
        <v>4</v>
      </c>
      <c r="C64" s="2" t="s">
        <v>82</v>
      </c>
      <c r="D64" s="2">
        <v>1</v>
      </c>
      <c r="E64" s="2" t="s">
        <v>121</v>
      </c>
      <c r="F64" s="2" t="s">
        <v>29</v>
      </c>
      <c r="G64" s="2">
        <v>1.4999999999999999E-2</v>
      </c>
      <c r="H64" s="2">
        <v>0.47418000000000005</v>
      </c>
      <c r="I64" s="2">
        <v>0.48048000000000007</v>
      </c>
      <c r="J64" s="2">
        <v>3.6750000000000003</v>
      </c>
      <c r="K64" s="2">
        <f t="shared" si="0"/>
        <v>31.612000000000005</v>
      </c>
      <c r="L64" s="2">
        <f t="shared" si="1"/>
        <v>32.032000000000004</v>
      </c>
      <c r="M64" s="2">
        <f t="shared" si="2"/>
        <v>245.00000000000003</v>
      </c>
    </row>
    <row r="65" spans="1:13" x14ac:dyDescent="0.25">
      <c r="A65" s="2" t="s">
        <v>122</v>
      </c>
      <c r="B65" s="2">
        <v>5</v>
      </c>
      <c r="C65" s="2" t="s">
        <v>82</v>
      </c>
      <c r="D65" s="2">
        <v>1</v>
      </c>
      <c r="E65" s="2" t="s">
        <v>123</v>
      </c>
      <c r="F65" s="2" t="s">
        <v>16</v>
      </c>
      <c r="G65" s="2">
        <v>2.3E-2</v>
      </c>
      <c r="H65" s="2">
        <v>2.2579999999999999E-2</v>
      </c>
      <c r="I65" s="2">
        <v>2.2880000000000001E-2</v>
      </c>
      <c r="J65" s="2">
        <v>0.17500000000000002</v>
      </c>
      <c r="K65" s="2">
        <f t="shared" si="0"/>
        <v>0.98173913043478256</v>
      </c>
      <c r="L65" s="2">
        <f t="shared" si="1"/>
        <v>0.99478260869565227</v>
      </c>
      <c r="M65" s="2">
        <f t="shared" si="2"/>
        <v>7.608695652173914</v>
      </c>
    </row>
    <row r="66" spans="1:13" x14ac:dyDescent="0.25">
      <c r="A66" s="2" t="s">
        <v>122</v>
      </c>
      <c r="B66" s="2">
        <v>5</v>
      </c>
      <c r="C66" s="2" t="s">
        <v>82</v>
      </c>
      <c r="D66" s="2">
        <v>2</v>
      </c>
      <c r="E66" s="2" t="s">
        <v>124</v>
      </c>
      <c r="F66" s="2" t="s">
        <v>16</v>
      </c>
      <c r="G66" s="2">
        <v>7.4999999999999997E-2</v>
      </c>
      <c r="H66" s="2"/>
      <c r="I66" s="2"/>
      <c r="J66" s="2"/>
      <c r="K66" s="2"/>
      <c r="L66" s="2"/>
      <c r="M66" s="2"/>
    </row>
    <row r="67" spans="1:13" x14ac:dyDescent="0.25">
      <c r="A67" s="2" t="s">
        <v>122</v>
      </c>
      <c r="B67" s="2">
        <v>5</v>
      </c>
      <c r="C67" s="2" t="s">
        <v>82</v>
      </c>
      <c r="D67" s="2">
        <v>4</v>
      </c>
      <c r="E67" s="2" t="s">
        <v>125</v>
      </c>
      <c r="F67" s="2" t="s">
        <v>126</v>
      </c>
      <c r="G67" s="2">
        <v>0.01</v>
      </c>
      <c r="H67" s="2"/>
      <c r="I67" s="2"/>
      <c r="J67" s="2"/>
      <c r="K67" s="2"/>
      <c r="L67" s="2"/>
      <c r="M6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D1" activeCellId="1" sqref="B1:B1048576 D1:I1048576"/>
    </sheetView>
  </sheetViews>
  <sheetFormatPr defaultRowHeight="15" x14ac:dyDescent="0.25"/>
  <sheetData>
    <row r="1" spans="1:9" x14ac:dyDescent="0.25">
      <c r="A1" t="s">
        <v>127</v>
      </c>
      <c r="B1" t="s">
        <v>128</v>
      </c>
      <c r="C1" t="s">
        <v>1</v>
      </c>
      <c r="D1" t="s">
        <v>129</v>
      </c>
      <c r="E1" t="s">
        <v>130</v>
      </c>
      <c r="F1" t="s">
        <v>131</v>
      </c>
      <c r="G1" t="s">
        <v>132</v>
      </c>
      <c r="H1" t="s">
        <v>133</v>
      </c>
      <c r="I1" t="s">
        <v>134</v>
      </c>
    </row>
    <row r="2" spans="1:9" x14ac:dyDescent="0.25">
      <c r="A2" t="s">
        <v>19</v>
      </c>
      <c r="B2" t="s">
        <v>20</v>
      </c>
      <c r="C2">
        <v>1</v>
      </c>
      <c r="D2" t="s">
        <v>16</v>
      </c>
      <c r="E2">
        <v>70.260223048327148</v>
      </c>
      <c r="F2">
        <v>112.86245353159852</v>
      </c>
      <c r="G2">
        <v>0</v>
      </c>
      <c r="H2">
        <v>0</v>
      </c>
      <c r="I2">
        <v>0</v>
      </c>
    </row>
    <row r="3" spans="1:9" x14ac:dyDescent="0.25">
      <c r="A3" t="s">
        <v>19</v>
      </c>
      <c r="B3" t="s">
        <v>21</v>
      </c>
      <c r="C3">
        <v>1</v>
      </c>
      <c r="D3" t="s">
        <v>16</v>
      </c>
      <c r="E3">
        <v>89.391891891891888</v>
      </c>
      <c r="F3">
        <v>143.59459459459458</v>
      </c>
      <c r="G3">
        <v>0</v>
      </c>
      <c r="H3">
        <v>0</v>
      </c>
      <c r="I3">
        <v>0</v>
      </c>
    </row>
    <row r="4" spans="1:9" x14ac:dyDescent="0.25">
      <c r="A4" t="s">
        <v>24</v>
      </c>
      <c r="B4" t="s">
        <v>28</v>
      </c>
      <c r="C4">
        <v>4</v>
      </c>
      <c r="D4" t="s">
        <v>29</v>
      </c>
      <c r="E4">
        <v>21</v>
      </c>
      <c r="F4">
        <v>33.733333333333334</v>
      </c>
      <c r="G4">
        <v>0</v>
      </c>
      <c r="H4">
        <v>0</v>
      </c>
      <c r="I4">
        <v>0</v>
      </c>
    </row>
    <row r="5" spans="1:9" x14ac:dyDescent="0.25">
      <c r="A5" t="s">
        <v>24</v>
      </c>
      <c r="B5" t="s">
        <v>30</v>
      </c>
      <c r="C5">
        <v>4</v>
      </c>
      <c r="D5" t="s">
        <v>29</v>
      </c>
      <c r="E5">
        <v>10.5</v>
      </c>
      <c r="F5">
        <v>16.866666666666667</v>
      </c>
      <c r="G5">
        <v>0</v>
      </c>
      <c r="H5">
        <v>0</v>
      </c>
      <c r="I5">
        <v>0</v>
      </c>
    </row>
    <row r="6" spans="1:9" x14ac:dyDescent="0.25">
      <c r="A6" t="s">
        <v>31</v>
      </c>
      <c r="B6" t="s">
        <v>32</v>
      </c>
      <c r="C6">
        <v>5</v>
      </c>
      <c r="D6" t="s">
        <v>16</v>
      </c>
      <c r="E6">
        <v>864.84848484848476</v>
      </c>
      <c r="F6">
        <v>459.99999999999994</v>
      </c>
      <c r="G6">
        <v>0</v>
      </c>
      <c r="H6">
        <v>365.75757575757575</v>
      </c>
      <c r="I6">
        <v>0</v>
      </c>
    </row>
    <row r="7" spans="1:9" x14ac:dyDescent="0.25">
      <c r="A7" t="s">
        <v>31</v>
      </c>
      <c r="B7" t="s">
        <v>34</v>
      </c>
      <c r="C7">
        <v>5</v>
      </c>
      <c r="D7" t="s">
        <v>27</v>
      </c>
      <c r="E7">
        <v>725.76252723311541</v>
      </c>
      <c r="F7">
        <v>330.718954248366</v>
      </c>
      <c r="G7">
        <v>0</v>
      </c>
      <c r="H7">
        <v>328.7037037037037</v>
      </c>
      <c r="I7">
        <v>0</v>
      </c>
    </row>
    <row r="8" spans="1:9" x14ac:dyDescent="0.25">
      <c r="A8" t="s">
        <v>31</v>
      </c>
      <c r="B8" t="s">
        <v>35</v>
      </c>
      <c r="C8">
        <v>5</v>
      </c>
      <c r="D8" t="s">
        <v>54</v>
      </c>
      <c r="E8">
        <v>40.74074074074074</v>
      </c>
      <c r="F8">
        <v>10.708994708994709</v>
      </c>
      <c r="G8">
        <v>0</v>
      </c>
      <c r="H8">
        <v>0</v>
      </c>
      <c r="I8">
        <v>0</v>
      </c>
    </row>
    <row r="9" spans="1:9" x14ac:dyDescent="0.25">
      <c r="A9" t="s">
        <v>31</v>
      </c>
      <c r="B9" t="s">
        <v>37</v>
      </c>
      <c r="C9">
        <v>5</v>
      </c>
      <c r="D9" t="s">
        <v>135</v>
      </c>
      <c r="E9">
        <v>10.888888888888889</v>
      </c>
      <c r="F9">
        <v>6.844444444444445</v>
      </c>
      <c r="G9">
        <v>12.911111111111111</v>
      </c>
      <c r="H9">
        <v>0</v>
      </c>
      <c r="I9">
        <v>6.6666666666666652E-2</v>
      </c>
    </row>
    <row r="10" spans="1:9" x14ac:dyDescent="0.25">
      <c r="A10" t="s">
        <v>31</v>
      </c>
      <c r="B10" t="s">
        <v>39</v>
      </c>
      <c r="C10">
        <v>5</v>
      </c>
      <c r="D10" t="s">
        <v>135</v>
      </c>
      <c r="E10">
        <v>5.1851851851851851</v>
      </c>
      <c r="F10">
        <v>3.2592592592592595</v>
      </c>
      <c r="G10">
        <v>6.1481481481481479</v>
      </c>
      <c r="H10">
        <v>0</v>
      </c>
      <c r="I10">
        <v>3.1746031746031744E-2</v>
      </c>
    </row>
    <row r="11" spans="1:9" x14ac:dyDescent="0.25">
      <c r="A11" t="s">
        <v>40</v>
      </c>
      <c r="B11" t="s">
        <v>41</v>
      </c>
      <c r="C11">
        <v>2</v>
      </c>
      <c r="D11" t="s">
        <v>16</v>
      </c>
      <c r="E11">
        <v>282.625</v>
      </c>
      <c r="F11">
        <v>130.71666666666667</v>
      </c>
      <c r="G11">
        <v>0</v>
      </c>
      <c r="H11">
        <v>0</v>
      </c>
      <c r="I11">
        <v>0</v>
      </c>
    </row>
    <row r="12" spans="1:9" x14ac:dyDescent="0.25">
      <c r="A12" t="s">
        <v>40</v>
      </c>
      <c r="B12" t="s">
        <v>42</v>
      </c>
      <c r="C12">
        <v>2</v>
      </c>
      <c r="D12" t="s">
        <v>16</v>
      </c>
      <c r="E12">
        <v>41.5625</v>
      </c>
      <c r="F12">
        <v>26.354166666666664</v>
      </c>
      <c r="G12">
        <v>0</v>
      </c>
      <c r="H12">
        <v>0</v>
      </c>
      <c r="I12">
        <v>0</v>
      </c>
    </row>
    <row r="13" spans="1:9" x14ac:dyDescent="0.25">
      <c r="A13" t="s">
        <v>43</v>
      </c>
      <c r="B13" t="s">
        <v>44</v>
      </c>
      <c r="C13">
        <v>3</v>
      </c>
      <c r="D13" t="s">
        <v>16</v>
      </c>
      <c r="E13">
        <v>43.209302325581397</v>
      </c>
      <c r="F13">
        <v>47.069767441860471</v>
      </c>
      <c r="G13">
        <v>0</v>
      </c>
      <c r="H13">
        <v>56.139534883720941</v>
      </c>
      <c r="I13">
        <v>0</v>
      </c>
    </row>
    <row r="14" spans="1:9" x14ac:dyDescent="0.25">
      <c r="A14" t="s">
        <v>43</v>
      </c>
      <c r="B14" t="s">
        <v>45</v>
      </c>
      <c r="C14">
        <v>3</v>
      </c>
      <c r="D14" t="s">
        <v>16</v>
      </c>
      <c r="E14">
        <v>53.085714285714282</v>
      </c>
      <c r="F14">
        <v>57.828571428571422</v>
      </c>
      <c r="G14">
        <v>0</v>
      </c>
      <c r="H14">
        <v>68.971428571428575</v>
      </c>
      <c r="I14">
        <v>0</v>
      </c>
    </row>
    <row r="15" spans="1:9" x14ac:dyDescent="0.25">
      <c r="A15" t="s">
        <v>46</v>
      </c>
      <c r="B15" t="s">
        <v>48</v>
      </c>
      <c r="C15">
        <v>2</v>
      </c>
      <c r="D15" t="s">
        <v>16</v>
      </c>
      <c r="E15">
        <v>8.129032258064516</v>
      </c>
      <c r="F15">
        <v>13.058064516129033</v>
      </c>
      <c r="G15">
        <v>0</v>
      </c>
      <c r="H15">
        <v>0</v>
      </c>
      <c r="I15">
        <v>0</v>
      </c>
    </row>
    <row r="16" spans="1:9" x14ac:dyDescent="0.25">
      <c r="A16" t="s">
        <v>51</v>
      </c>
      <c r="B16" t="s">
        <v>53</v>
      </c>
      <c r="C16">
        <v>4</v>
      </c>
      <c r="D16" t="s">
        <v>16</v>
      </c>
      <c r="E16">
        <v>104.53000877647005</v>
      </c>
      <c r="F16">
        <v>113.86907306973919</v>
      </c>
      <c r="G16">
        <v>0</v>
      </c>
      <c r="H16">
        <v>135.81024821657627</v>
      </c>
      <c r="I16">
        <v>0</v>
      </c>
    </row>
    <row r="17" spans="1:9" x14ac:dyDescent="0.25">
      <c r="A17" t="s">
        <v>55</v>
      </c>
      <c r="B17" t="s">
        <v>56</v>
      </c>
      <c r="C17">
        <v>5</v>
      </c>
      <c r="D17" t="s">
        <v>16</v>
      </c>
      <c r="E17">
        <v>4.4474226804123713</v>
      </c>
      <c r="F17">
        <v>4.1731958762886592</v>
      </c>
      <c r="G17">
        <v>0</v>
      </c>
      <c r="H17">
        <v>7.4659793814432982</v>
      </c>
      <c r="I17">
        <v>0</v>
      </c>
    </row>
    <row r="18" spans="1:9" x14ac:dyDescent="0.25">
      <c r="A18" t="s">
        <v>55</v>
      </c>
      <c r="B18" t="s">
        <v>57</v>
      </c>
      <c r="C18">
        <v>5</v>
      </c>
      <c r="D18" t="s">
        <v>16</v>
      </c>
      <c r="E18">
        <v>7.6356164383561644</v>
      </c>
      <c r="F18">
        <v>8.3178082191780813</v>
      </c>
      <c r="G18">
        <v>0</v>
      </c>
      <c r="H18">
        <v>9.9205479452054792</v>
      </c>
      <c r="I18">
        <v>0</v>
      </c>
    </row>
    <row r="19" spans="1:9" x14ac:dyDescent="0.25">
      <c r="A19" t="s">
        <v>55</v>
      </c>
      <c r="B19" t="s">
        <v>58</v>
      </c>
      <c r="C19">
        <v>5</v>
      </c>
      <c r="D19" t="s">
        <v>16</v>
      </c>
      <c r="E19">
        <v>7.532432432432433</v>
      </c>
      <c r="F19">
        <v>8.205405405405406</v>
      </c>
      <c r="G19">
        <v>0</v>
      </c>
      <c r="H19">
        <v>9.7864864864864867</v>
      </c>
      <c r="I19">
        <v>0</v>
      </c>
    </row>
    <row r="20" spans="1:9" x14ac:dyDescent="0.25">
      <c r="A20" t="s">
        <v>65</v>
      </c>
      <c r="B20" t="s">
        <v>66</v>
      </c>
      <c r="C20">
        <v>3</v>
      </c>
      <c r="D20" t="s">
        <v>29</v>
      </c>
      <c r="E20">
        <v>567.63157894736844</v>
      </c>
      <c r="F20">
        <v>532.63157894736844</v>
      </c>
      <c r="G20">
        <v>0</v>
      </c>
      <c r="H20">
        <v>952.89473684210532</v>
      </c>
      <c r="I20">
        <v>0</v>
      </c>
    </row>
    <row r="21" spans="1:9" x14ac:dyDescent="0.25">
      <c r="A21" t="s">
        <v>67</v>
      </c>
      <c r="B21" t="s">
        <v>68</v>
      </c>
      <c r="C21">
        <v>4</v>
      </c>
      <c r="D21" t="s">
        <v>16</v>
      </c>
      <c r="E21">
        <v>18.341176470588234</v>
      </c>
      <c r="F21">
        <v>23.81176470588235</v>
      </c>
      <c r="G21">
        <v>0</v>
      </c>
      <c r="H21">
        <v>14.2</v>
      </c>
      <c r="I21">
        <v>0</v>
      </c>
    </row>
    <row r="22" spans="1:9" x14ac:dyDescent="0.25">
      <c r="A22" t="s">
        <v>67</v>
      </c>
      <c r="B22" t="s">
        <v>69</v>
      </c>
      <c r="C22">
        <v>4</v>
      </c>
      <c r="D22" t="s">
        <v>16</v>
      </c>
      <c r="E22">
        <v>84.670588235294105</v>
      </c>
      <c r="F22">
        <v>119.05882352941175</v>
      </c>
      <c r="G22">
        <v>0</v>
      </c>
      <c r="H22">
        <v>42.599999999999994</v>
      </c>
      <c r="I22">
        <v>0</v>
      </c>
    </row>
    <row r="23" spans="1:9" x14ac:dyDescent="0.25">
      <c r="A23" t="s">
        <v>67</v>
      </c>
      <c r="B23" t="s">
        <v>70</v>
      </c>
      <c r="C23">
        <v>4</v>
      </c>
      <c r="D23" t="s">
        <v>16</v>
      </c>
      <c r="E23">
        <v>10.723404255319149</v>
      </c>
      <c r="F23">
        <v>17.225531914893619</v>
      </c>
      <c r="G23">
        <v>0</v>
      </c>
      <c r="H23">
        <v>0</v>
      </c>
      <c r="I23">
        <v>0</v>
      </c>
    </row>
    <row r="24" spans="1:9" x14ac:dyDescent="0.25">
      <c r="A24" t="s">
        <v>71</v>
      </c>
      <c r="B24" t="s">
        <v>136</v>
      </c>
      <c r="C24">
        <v>5</v>
      </c>
      <c r="D24" t="s">
        <v>137</v>
      </c>
      <c r="E24">
        <v>234.44976076555028</v>
      </c>
      <c r="F24">
        <v>147.36842105263159</v>
      </c>
      <c r="G24">
        <v>277.99043062200957</v>
      </c>
      <c r="H24">
        <v>0</v>
      </c>
      <c r="I24">
        <v>1.4354066985645935</v>
      </c>
    </row>
    <row r="25" spans="1:9" x14ac:dyDescent="0.25">
      <c r="A25" t="s">
        <v>71</v>
      </c>
      <c r="B25" t="s">
        <v>72</v>
      </c>
      <c r="C25">
        <v>5</v>
      </c>
      <c r="D25" t="s">
        <v>16</v>
      </c>
      <c r="E25">
        <v>17.48538011695906</v>
      </c>
      <c r="F25">
        <v>0</v>
      </c>
      <c r="G25">
        <v>0</v>
      </c>
      <c r="H25">
        <v>70.584795321637429</v>
      </c>
      <c r="I25">
        <v>0</v>
      </c>
    </row>
    <row r="26" spans="1:9" x14ac:dyDescent="0.25">
      <c r="A26" t="s">
        <v>74</v>
      </c>
      <c r="B26" t="s">
        <v>75</v>
      </c>
      <c r="C26">
        <v>1</v>
      </c>
      <c r="D26" t="s">
        <v>16</v>
      </c>
      <c r="E26">
        <v>32.200000000000003</v>
      </c>
      <c r="F26">
        <v>0</v>
      </c>
      <c r="G26">
        <v>0</v>
      </c>
      <c r="H26">
        <v>0</v>
      </c>
      <c r="I26">
        <v>0</v>
      </c>
    </row>
    <row r="27" spans="1:9" x14ac:dyDescent="0.25">
      <c r="A27" t="s">
        <v>74</v>
      </c>
      <c r="B27" t="s">
        <v>76</v>
      </c>
      <c r="C27">
        <v>1</v>
      </c>
      <c r="D27" t="s">
        <v>16</v>
      </c>
      <c r="E27">
        <v>40.25</v>
      </c>
      <c r="F27">
        <v>0</v>
      </c>
      <c r="G27">
        <v>0</v>
      </c>
      <c r="H27">
        <v>0</v>
      </c>
      <c r="I27">
        <v>0</v>
      </c>
    </row>
    <row r="28" spans="1:9" x14ac:dyDescent="0.25">
      <c r="A28" t="s">
        <v>74</v>
      </c>
      <c r="B28" t="s">
        <v>77</v>
      </c>
      <c r="C28">
        <v>1</v>
      </c>
      <c r="D28" t="s">
        <v>61</v>
      </c>
      <c r="E28">
        <v>53.666666666666664</v>
      </c>
      <c r="F28">
        <v>0</v>
      </c>
      <c r="G28">
        <v>0</v>
      </c>
      <c r="H28">
        <v>0</v>
      </c>
      <c r="I28">
        <v>0</v>
      </c>
    </row>
    <row r="29" spans="1:9" x14ac:dyDescent="0.25">
      <c r="A29" t="s">
        <v>78</v>
      </c>
      <c r="B29" t="s">
        <v>79</v>
      </c>
      <c r="C29">
        <v>3</v>
      </c>
      <c r="D29" t="s">
        <v>16</v>
      </c>
      <c r="E29">
        <v>5.5752212389380533</v>
      </c>
      <c r="F29">
        <v>8.9557522123893811</v>
      </c>
      <c r="G29">
        <v>0</v>
      </c>
      <c r="H29">
        <v>0</v>
      </c>
      <c r="I29">
        <v>0</v>
      </c>
    </row>
    <row r="30" spans="1:9" x14ac:dyDescent="0.25">
      <c r="A30" t="s">
        <v>78</v>
      </c>
      <c r="B30" t="s">
        <v>80</v>
      </c>
      <c r="C30">
        <v>3</v>
      </c>
      <c r="D30" t="s">
        <v>16</v>
      </c>
      <c r="E30">
        <v>16.578947368421055</v>
      </c>
      <c r="F30">
        <v>26.631578947368421</v>
      </c>
      <c r="G30">
        <v>0</v>
      </c>
      <c r="H30">
        <v>0</v>
      </c>
      <c r="I30">
        <v>0</v>
      </c>
    </row>
    <row r="31" spans="1:9" x14ac:dyDescent="0.25">
      <c r="A31" t="s">
        <v>81</v>
      </c>
      <c r="B31" t="s">
        <v>83</v>
      </c>
      <c r="C31">
        <v>3</v>
      </c>
      <c r="D31" t="s">
        <v>16</v>
      </c>
      <c r="E31">
        <v>7.6972222222222229</v>
      </c>
      <c r="F31">
        <v>7.0277777777777786</v>
      </c>
      <c r="G31">
        <v>0</v>
      </c>
      <c r="H31">
        <v>13.411111111111113</v>
      </c>
      <c r="I31">
        <v>0</v>
      </c>
    </row>
    <row r="32" spans="1:9" x14ac:dyDescent="0.25">
      <c r="A32" t="s">
        <v>81</v>
      </c>
      <c r="B32" t="s">
        <v>138</v>
      </c>
      <c r="C32">
        <v>3</v>
      </c>
      <c r="D32" t="s">
        <v>23</v>
      </c>
      <c r="E32">
        <v>151.57480314960631</v>
      </c>
      <c r="F32">
        <v>39.842519685039363</v>
      </c>
      <c r="G32">
        <v>0</v>
      </c>
      <c r="H32">
        <v>0</v>
      </c>
      <c r="I32">
        <v>0</v>
      </c>
    </row>
    <row r="33" spans="1:9" x14ac:dyDescent="0.25">
      <c r="A33" t="s">
        <v>87</v>
      </c>
      <c r="B33" t="s">
        <v>88</v>
      </c>
      <c r="C33">
        <v>4</v>
      </c>
      <c r="D33" t="s">
        <v>16</v>
      </c>
      <c r="E33">
        <v>11.25</v>
      </c>
      <c r="F33">
        <v>18.071428571428573</v>
      </c>
      <c r="G33">
        <v>0</v>
      </c>
      <c r="H33">
        <v>0</v>
      </c>
      <c r="I33">
        <v>0</v>
      </c>
    </row>
    <row r="34" spans="1:9" x14ac:dyDescent="0.25">
      <c r="A34" t="s">
        <v>87</v>
      </c>
      <c r="B34" t="s">
        <v>89</v>
      </c>
      <c r="C34">
        <v>4</v>
      </c>
      <c r="D34" t="s">
        <v>16</v>
      </c>
      <c r="E34">
        <v>5.625</v>
      </c>
      <c r="F34">
        <v>9.0357142857142865</v>
      </c>
      <c r="G34">
        <v>0</v>
      </c>
      <c r="H34">
        <v>0</v>
      </c>
      <c r="I34">
        <v>0</v>
      </c>
    </row>
    <row r="35" spans="1:9" x14ac:dyDescent="0.25">
      <c r="A35" t="s">
        <v>87</v>
      </c>
      <c r="B35" t="s">
        <v>90</v>
      </c>
      <c r="C35">
        <v>4</v>
      </c>
      <c r="D35" t="s">
        <v>139</v>
      </c>
      <c r="E35">
        <v>4</v>
      </c>
      <c r="F35">
        <v>2.5142857142857142</v>
      </c>
      <c r="G35">
        <v>4.7428571428571429</v>
      </c>
      <c r="H35">
        <v>0</v>
      </c>
      <c r="I35">
        <v>2.4489795918367346E-2</v>
      </c>
    </row>
    <row r="36" spans="1:9" x14ac:dyDescent="0.25">
      <c r="A36" t="s">
        <v>87</v>
      </c>
      <c r="B36" t="s">
        <v>140</v>
      </c>
      <c r="C36">
        <v>4</v>
      </c>
      <c r="D36" t="s">
        <v>16</v>
      </c>
      <c r="E36">
        <v>23.000000000000004</v>
      </c>
      <c r="F36">
        <v>0</v>
      </c>
      <c r="G36">
        <v>0</v>
      </c>
      <c r="H36">
        <v>0</v>
      </c>
      <c r="I36">
        <v>0</v>
      </c>
    </row>
    <row r="37" spans="1:9" x14ac:dyDescent="0.25">
      <c r="A37" t="s">
        <v>92</v>
      </c>
      <c r="B37" t="s">
        <v>95</v>
      </c>
      <c r="C37">
        <v>2</v>
      </c>
      <c r="D37" t="s">
        <v>16</v>
      </c>
      <c r="E37">
        <v>17.36900780379041</v>
      </c>
      <c r="F37">
        <v>1.1282051282051282</v>
      </c>
      <c r="G37">
        <v>0</v>
      </c>
      <c r="H37">
        <v>67.279821627647721</v>
      </c>
      <c r="I37">
        <v>0</v>
      </c>
    </row>
    <row r="38" spans="1:9" x14ac:dyDescent="0.25">
      <c r="A38" t="s">
        <v>96</v>
      </c>
      <c r="B38" t="s">
        <v>97</v>
      </c>
      <c r="C38">
        <v>5</v>
      </c>
      <c r="D38" t="s">
        <v>16</v>
      </c>
      <c r="E38">
        <v>131.5151515151515</v>
      </c>
      <c r="F38">
        <v>15.333333333333332</v>
      </c>
      <c r="G38">
        <v>0</v>
      </c>
      <c r="H38">
        <v>0</v>
      </c>
      <c r="I38">
        <v>0</v>
      </c>
    </row>
    <row r="39" spans="1:9" x14ac:dyDescent="0.25">
      <c r="A39" t="s">
        <v>96</v>
      </c>
      <c r="B39" t="s">
        <v>141</v>
      </c>
      <c r="C39">
        <v>5</v>
      </c>
      <c r="D39" t="s">
        <v>23</v>
      </c>
      <c r="E39">
        <v>48.590021691973973</v>
      </c>
      <c r="F39">
        <v>21.952277657266809</v>
      </c>
      <c r="G39">
        <v>0</v>
      </c>
      <c r="H39">
        <v>0</v>
      </c>
      <c r="I39">
        <v>0</v>
      </c>
    </row>
    <row r="40" spans="1:9" x14ac:dyDescent="0.25">
      <c r="A40" t="s">
        <v>96</v>
      </c>
      <c r="B40" t="s">
        <v>142</v>
      </c>
      <c r="C40">
        <v>5</v>
      </c>
      <c r="D40" t="s">
        <v>29</v>
      </c>
      <c r="E40">
        <v>8</v>
      </c>
      <c r="F40">
        <v>3.6142857142857143</v>
      </c>
      <c r="G40">
        <v>0</v>
      </c>
      <c r="H40">
        <v>0</v>
      </c>
      <c r="I40">
        <v>0</v>
      </c>
    </row>
    <row r="41" spans="1:9" x14ac:dyDescent="0.25">
      <c r="A41" t="s">
        <v>98</v>
      </c>
      <c r="B41" t="s">
        <v>99</v>
      </c>
      <c r="C41">
        <v>3</v>
      </c>
      <c r="D41" t="s">
        <v>16</v>
      </c>
      <c r="E41">
        <v>74.738535800482708</v>
      </c>
      <c r="F41">
        <v>81.415929203539818</v>
      </c>
      <c r="G41">
        <v>0</v>
      </c>
      <c r="H41">
        <v>97.103781174577648</v>
      </c>
      <c r="I41">
        <v>0</v>
      </c>
    </row>
    <row r="42" spans="1:9" x14ac:dyDescent="0.25">
      <c r="A42" t="s">
        <v>98</v>
      </c>
      <c r="B42" t="s">
        <v>143</v>
      </c>
      <c r="C42">
        <v>3</v>
      </c>
      <c r="D42" t="s">
        <v>144</v>
      </c>
      <c r="E42">
        <v>0</v>
      </c>
      <c r="F42">
        <v>20.239999999999998</v>
      </c>
      <c r="G42">
        <v>24.9</v>
      </c>
      <c r="H42">
        <v>14.2</v>
      </c>
      <c r="I42">
        <v>4.8</v>
      </c>
    </row>
    <row r="43" spans="1:9" x14ac:dyDescent="0.25">
      <c r="A43" t="s">
        <v>100</v>
      </c>
      <c r="B43" t="s">
        <v>145</v>
      </c>
      <c r="C43">
        <v>5</v>
      </c>
      <c r="D43" t="s">
        <v>23</v>
      </c>
      <c r="E43">
        <v>57.881136950904398</v>
      </c>
      <c r="F43">
        <v>26.14987080103359</v>
      </c>
      <c r="G43">
        <v>0</v>
      </c>
      <c r="H43">
        <v>0</v>
      </c>
      <c r="I43">
        <v>0</v>
      </c>
    </row>
    <row r="44" spans="1:9" x14ac:dyDescent="0.25">
      <c r="A44" t="s">
        <v>107</v>
      </c>
      <c r="B44" t="s">
        <v>109</v>
      </c>
      <c r="C44">
        <v>1</v>
      </c>
      <c r="D44" t="s">
        <v>23</v>
      </c>
      <c r="E44">
        <v>57.632933104631228</v>
      </c>
      <c r="F44">
        <v>26.037735849056606</v>
      </c>
      <c r="G44">
        <v>0</v>
      </c>
      <c r="H44">
        <v>0</v>
      </c>
      <c r="I44">
        <v>0</v>
      </c>
    </row>
    <row r="45" spans="1:9" x14ac:dyDescent="0.25">
      <c r="A45" t="s">
        <v>146</v>
      </c>
      <c r="B45" t="s">
        <v>147</v>
      </c>
      <c r="C45">
        <v>2</v>
      </c>
      <c r="D45" t="s">
        <v>16</v>
      </c>
      <c r="E45">
        <v>136.95652173913044</v>
      </c>
      <c r="F45">
        <v>220</v>
      </c>
      <c r="G45">
        <v>0</v>
      </c>
      <c r="H45">
        <v>0</v>
      </c>
      <c r="I45">
        <v>0</v>
      </c>
    </row>
    <row r="46" spans="1:9" x14ac:dyDescent="0.25">
      <c r="A46" t="s">
        <v>146</v>
      </c>
      <c r="B46" t="s">
        <v>148</v>
      </c>
      <c r="C46">
        <v>2</v>
      </c>
      <c r="D46" t="s">
        <v>54</v>
      </c>
      <c r="E46">
        <v>56.646341463414629</v>
      </c>
      <c r="F46">
        <v>61.707317073170728</v>
      </c>
      <c r="G46">
        <v>0</v>
      </c>
      <c r="H46">
        <v>73.597560975609753</v>
      </c>
      <c r="I46">
        <v>0</v>
      </c>
    </row>
    <row r="47" spans="1:9" x14ac:dyDescent="0.25">
      <c r="A47" t="s">
        <v>118</v>
      </c>
      <c r="B47" t="s">
        <v>149</v>
      </c>
      <c r="C47">
        <v>1</v>
      </c>
      <c r="D47" t="s">
        <v>64</v>
      </c>
      <c r="E47">
        <v>0</v>
      </c>
      <c r="F47">
        <v>5.0599999999999996</v>
      </c>
      <c r="G47">
        <v>6.2249999999999996</v>
      </c>
      <c r="H47">
        <v>3.55</v>
      </c>
      <c r="I47">
        <v>1.2</v>
      </c>
    </row>
    <row r="48" spans="1:9" x14ac:dyDescent="0.25">
      <c r="A48" t="s">
        <v>118</v>
      </c>
      <c r="B48" t="s">
        <v>119</v>
      </c>
      <c r="C48">
        <v>1</v>
      </c>
      <c r="D48" t="s">
        <v>16</v>
      </c>
      <c r="E48">
        <v>2.5416036308623298</v>
      </c>
      <c r="F48">
        <v>4.0827029752899646</v>
      </c>
      <c r="G48">
        <v>0</v>
      </c>
      <c r="H48">
        <v>0</v>
      </c>
      <c r="I48">
        <v>0</v>
      </c>
    </row>
    <row r="49" spans="1:9" x14ac:dyDescent="0.25">
      <c r="A49" t="s">
        <v>120</v>
      </c>
      <c r="B49" t="s">
        <v>150</v>
      </c>
      <c r="C49">
        <v>4</v>
      </c>
      <c r="D49" t="s">
        <v>64</v>
      </c>
      <c r="E49">
        <v>7.875</v>
      </c>
      <c r="F49">
        <v>12.65</v>
      </c>
      <c r="G49">
        <v>0</v>
      </c>
      <c r="H49">
        <v>0</v>
      </c>
      <c r="I49">
        <v>0</v>
      </c>
    </row>
    <row r="50" spans="1:9" x14ac:dyDescent="0.25">
      <c r="A50" t="s">
        <v>120</v>
      </c>
      <c r="B50" t="s">
        <v>151</v>
      </c>
      <c r="C50">
        <v>4</v>
      </c>
      <c r="D50" t="s">
        <v>23</v>
      </c>
      <c r="E50">
        <v>151.19999999999999</v>
      </c>
      <c r="F50">
        <v>242.87999999999997</v>
      </c>
      <c r="G50">
        <v>0</v>
      </c>
      <c r="H50">
        <v>0</v>
      </c>
      <c r="I5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7"/>
  <sheetViews>
    <sheetView workbookViewId="0">
      <selection activeCell="O1" activeCellId="2" sqref="F1:F1048576 J1:J1048576 O1:O1048576"/>
    </sheetView>
  </sheetViews>
  <sheetFormatPr defaultRowHeight="15" x14ac:dyDescent="0.25"/>
  <cols>
    <col min="1" max="1" width="9.140625" style="2"/>
    <col min="3" max="3" width="9.140625" style="5"/>
  </cols>
  <sheetData>
    <row r="1" spans="1:19" x14ac:dyDescent="0.25">
      <c r="A1" s="3" t="s">
        <v>152</v>
      </c>
      <c r="B1" s="4" t="s">
        <v>0</v>
      </c>
      <c r="C1" s="5" t="s">
        <v>153</v>
      </c>
      <c r="D1" s="4" t="s">
        <v>154</v>
      </c>
      <c r="E1" s="4" t="s">
        <v>3</v>
      </c>
      <c r="F1" t="s">
        <v>262</v>
      </c>
      <c r="G1" s="4" t="s">
        <v>155</v>
      </c>
      <c r="H1" s="4" t="s">
        <v>156</v>
      </c>
      <c r="I1" s="4" t="s">
        <v>157</v>
      </c>
      <c r="J1" s="4" t="s">
        <v>5</v>
      </c>
      <c r="K1" s="4" t="s">
        <v>158</v>
      </c>
      <c r="L1" s="4" t="s">
        <v>159</v>
      </c>
      <c r="M1" s="4" t="s">
        <v>160</v>
      </c>
      <c r="N1" s="4" t="s">
        <v>161</v>
      </c>
      <c r="O1" s="4" t="s">
        <v>162</v>
      </c>
      <c r="R1" s="4"/>
      <c r="S1" s="4"/>
    </row>
    <row r="2" spans="1:19" x14ac:dyDescent="0.25">
      <c r="A2" s="6" t="s">
        <v>163</v>
      </c>
      <c r="B2" s="7" t="s">
        <v>13</v>
      </c>
      <c r="C2" s="5" t="e">
        <f>VLOOKUP(B2,Q$73:S$106,3,0)</f>
        <v>#N/A</v>
      </c>
      <c r="D2" s="7" t="s">
        <v>164</v>
      </c>
      <c r="E2" s="7" t="s">
        <v>165</v>
      </c>
      <c r="F2" t="s">
        <v>263</v>
      </c>
      <c r="G2" s="7" t="s">
        <v>166</v>
      </c>
      <c r="H2" s="7" t="s">
        <v>167</v>
      </c>
      <c r="I2" s="7" t="s">
        <v>168</v>
      </c>
      <c r="J2" s="7" t="s">
        <v>16</v>
      </c>
      <c r="K2" s="7" t="s">
        <v>169</v>
      </c>
      <c r="L2" s="7" t="s">
        <v>170</v>
      </c>
      <c r="M2" s="8">
        <v>135</v>
      </c>
      <c r="N2" s="8">
        <v>3552.63</v>
      </c>
      <c r="O2" s="8">
        <v>3.55</v>
      </c>
      <c r="R2" s="7"/>
      <c r="S2" s="7"/>
    </row>
    <row r="3" spans="1:19" x14ac:dyDescent="0.25">
      <c r="A3" s="6" t="s">
        <v>163</v>
      </c>
      <c r="B3" s="7" t="s">
        <v>13</v>
      </c>
      <c r="C3" s="5">
        <v>2</v>
      </c>
      <c r="D3" s="7" t="s">
        <v>164</v>
      </c>
      <c r="E3" s="7" t="s">
        <v>171</v>
      </c>
      <c r="F3" t="s">
        <v>15</v>
      </c>
      <c r="G3" s="7" t="s">
        <v>166</v>
      </c>
      <c r="H3" s="7" t="s">
        <v>167</v>
      </c>
      <c r="I3" s="7" t="s">
        <v>168</v>
      </c>
      <c r="J3" s="7" t="s">
        <v>16</v>
      </c>
      <c r="K3" s="7" t="s">
        <v>169</v>
      </c>
      <c r="L3" s="7" t="s">
        <v>170</v>
      </c>
      <c r="M3" s="8">
        <v>180</v>
      </c>
      <c r="N3" s="8">
        <v>3415.56</v>
      </c>
      <c r="O3" s="8">
        <v>3.42</v>
      </c>
      <c r="R3" s="7"/>
      <c r="S3" s="7"/>
    </row>
    <row r="4" spans="1:19" x14ac:dyDescent="0.25">
      <c r="A4" s="6" t="s">
        <v>163</v>
      </c>
      <c r="B4" s="7" t="s">
        <v>13</v>
      </c>
      <c r="C4" s="5">
        <v>2</v>
      </c>
      <c r="D4" s="7" t="s">
        <v>164</v>
      </c>
      <c r="E4" s="7" t="s">
        <v>17</v>
      </c>
      <c r="F4" t="s">
        <v>18</v>
      </c>
      <c r="G4" s="7" t="s">
        <v>166</v>
      </c>
      <c r="H4" s="7" t="s">
        <v>167</v>
      </c>
      <c r="I4" s="7" t="s">
        <v>168</v>
      </c>
      <c r="J4" s="7" t="s">
        <v>16</v>
      </c>
      <c r="K4" s="7" t="s">
        <v>169</v>
      </c>
      <c r="L4" s="7" t="s">
        <v>170</v>
      </c>
      <c r="M4" s="8">
        <v>90</v>
      </c>
      <c r="N4" s="8">
        <v>2647.06</v>
      </c>
      <c r="O4" s="8">
        <v>2.65</v>
      </c>
      <c r="R4" s="7"/>
      <c r="S4" s="7"/>
    </row>
    <row r="5" spans="1:19" x14ac:dyDescent="0.25">
      <c r="A5" s="6" t="s">
        <v>163</v>
      </c>
      <c r="B5" s="7" t="s">
        <v>13</v>
      </c>
      <c r="C5" s="5">
        <v>2</v>
      </c>
      <c r="D5" s="7" t="s">
        <v>164</v>
      </c>
      <c r="E5" s="7" t="s">
        <v>172</v>
      </c>
      <c r="F5" t="s">
        <v>264</v>
      </c>
      <c r="G5" s="7" t="s">
        <v>166</v>
      </c>
      <c r="H5" s="7" t="s">
        <v>167</v>
      </c>
      <c r="I5" s="7" t="s">
        <v>168</v>
      </c>
      <c r="J5" s="7" t="s">
        <v>16</v>
      </c>
      <c r="K5" s="7" t="s">
        <v>173</v>
      </c>
      <c r="L5" s="7" t="s">
        <v>174</v>
      </c>
      <c r="M5" s="8">
        <v>40</v>
      </c>
      <c r="N5" s="8">
        <v>2040.82</v>
      </c>
      <c r="O5" s="8">
        <v>2.04</v>
      </c>
      <c r="R5" s="7"/>
      <c r="S5" s="7"/>
    </row>
    <row r="6" spans="1:19" x14ac:dyDescent="0.25">
      <c r="A6" s="6" t="s">
        <v>163</v>
      </c>
      <c r="B6" s="7" t="s">
        <v>13</v>
      </c>
      <c r="C6" s="5">
        <v>2</v>
      </c>
      <c r="D6" s="7" t="s">
        <v>164</v>
      </c>
      <c r="E6" s="7" t="s">
        <v>165</v>
      </c>
      <c r="F6" t="s">
        <v>263</v>
      </c>
      <c r="G6" s="7" t="s">
        <v>166</v>
      </c>
      <c r="H6" s="7" t="s">
        <v>175</v>
      </c>
      <c r="I6" s="7" t="s">
        <v>168</v>
      </c>
      <c r="J6" s="7" t="s">
        <v>61</v>
      </c>
      <c r="K6" s="7" t="s">
        <v>173</v>
      </c>
      <c r="L6" s="7" t="s">
        <v>170</v>
      </c>
      <c r="M6" s="8">
        <v>25</v>
      </c>
      <c r="N6" s="8">
        <v>657.89</v>
      </c>
      <c r="O6" s="8">
        <v>0.66</v>
      </c>
      <c r="R6" s="7"/>
      <c r="S6" s="7"/>
    </row>
    <row r="7" spans="1:19" x14ac:dyDescent="0.25">
      <c r="A7" s="6" t="s">
        <v>163</v>
      </c>
      <c r="B7" s="7" t="s">
        <v>13</v>
      </c>
      <c r="C7" s="5">
        <v>2</v>
      </c>
      <c r="D7" s="7" t="s">
        <v>164</v>
      </c>
      <c r="E7" s="7" t="s">
        <v>17</v>
      </c>
      <c r="F7" t="s">
        <v>18</v>
      </c>
      <c r="G7" s="7" t="s">
        <v>166</v>
      </c>
      <c r="H7" s="7" t="s">
        <v>175</v>
      </c>
      <c r="I7" s="7" t="s">
        <v>168</v>
      </c>
      <c r="J7" s="7" t="s">
        <v>61</v>
      </c>
      <c r="K7" s="7" t="s">
        <v>176</v>
      </c>
      <c r="L7" s="7" t="s">
        <v>170</v>
      </c>
      <c r="M7" s="8">
        <v>11</v>
      </c>
      <c r="N7" s="8">
        <v>323.52999999999997</v>
      </c>
      <c r="O7" s="8">
        <v>0.32</v>
      </c>
      <c r="R7" s="7"/>
      <c r="S7" s="7"/>
    </row>
    <row r="8" spans="1:19" x14ac:dyDescent="0.25">
      <c r="A8" s="6" t="s">
        <v>163</v>
      </c>
      <c r="B8" s="7" t="s">
        <v>13</v>
      </c>
      <c r="C8" s="5">
        <v>2</v>
      </c>
      <c r="D8" s="7" t="s">
        <v>164</v>
      </c>
      <c r="E8" s="7" t="s">
        <v>171</v>
      </c>
      <c r="F8" t="s">
        <v>15</v>
      </c>
      <c r="G8" s="7" t="s">
        <v>166</v>
      </c>
      <c r="H8" s="7" t="s">
        <v>175</v>
      </c>
      <c r="I8" s="7" t="s">
        <v>177</v>
      </c>
      <c r="J8" s="7" t="s">
        <v>61</v>
      </c>
      <c r="K8" s="7" t="s">
        <v>176</v>
      </c>
      <c r="L8" s="7" t="s">
        <v>170</v>
      </c>
      <c r="M8" s="8">
        <v>14</v>
      </c>
      <c r="N8" s="8">
        <v>265.64999999999998</v>
      </c>
      <c r="O8" s="8">
        <v>0.27</v>
      </c>
      <c r="R8" s="7"/>
      <c r="S8" s="7"/>
    </row>
    <row r="9" spans="1:19" x14ac:dyDescent="0.25">
      <c r="A9" s="6" t="s">
        <v>163</v>
      </c>
      <c r="B9" s="7" t="s">
        <v>13</v>
      </c>
      <c r="C9" s="5">
        <v>2</v>
      </c>
      <c r="D9" s="7" t="s">
        <v>164</v>
      </c>
      <c r="E9" s="7" t="s">
        <v>178</v>
      </c>
      <c r="F9" t="s">
        <v>265</v>
      </c>
      <c r="G9" s="7" t="s">
        <v>166</v>
      </c>
      <c r="H9" s="7" t="s">
        <v>175</v>
      </c>
      <c r="I9" s="7" t="s">
        <v>168</v>
      </c>
      <c r="J9" s="7" t="s">
        <v>144</v>
      </c>
      <c r="K9" s="7" t="s">
        <v>173</v>
      </c>
      <c r="L9" s="7" t="s">
        <v>174</v>
      </c>
      <c r="M9" s="8">
        <v>3</v>
      </c>
      <c r="N9" s="8">
        <v>206.9</v>
      </c>
      <c r="O9" s="8">
        <v>0.21</v>
      </c>
      <c r="R9" s="7"/>
      <c r="S9" s="7"/>
    </row>
    <row r="10" spans="1:19" x14ac:dyDescent="0.25">
      <c r="A10" s="6" t="s">
        <v>163</v>
      </c>
      <c r="B10" s="7" t="s">
        <v>13</v>
      </c>
      <c r="C10" s="5">
        <v>2</v>
      </c>
      <c r="D10" s="7" t="s">
        <v>164</v>
      </c>
      <c r="E10" s="7" t="s">
        <v>179</v>
      </c>
      <c r="F10" t="s">
        <v>266</v>
      </c>
      <c r="G10" s="7" t="s">
        <v>166</v>
      </c>
      <c r="H10" s="7" t="s">
        <v>180</v>
      </c>
      <c r="I10" s="7" t="s">
        <v>180</v>
      </c>
      <c r="J10" s="7" t="s">
        <v>181</v>
      </c>
      <c r="K10" s="7" t="s">
        <v>180</v>
      </c>
      <c r="L10" s="7" t="s">
        <v>180</v>
      </c>
      <c r="M10" s="9"/>
      <c r="N10" s="9"/>
      <c r="O10" s="9"/>
      <c r="R10" s="7"/>
      <c r="S10" s="7"/>
    </row>
    <row r="11" spans="1:19" x14ac:dyDescent="0.25">
      <c r="A11" s="6" t="s">
        <v>163</v>
      </c>
      <c r="B11" s="7" t="s">
        <v>13</v>
      </c>
      <c r="C11" s="5">
        <v>2</v>
      </c>
      <c r="D11" s="7" t="s">
        <v>164</v>
      </c>
      <c r="E11" s="7" t="s">
        <v>182</v>
      </c>
      <c r="F11" t="s">
        <v>267</v>
      </c>
      <c r="G11" s="7" t="s">
        <v>166</v>
      </c>
      <c r="H11" s="7" t="s">
        <v>180</v>
      </c>
      <c r="I11" s="7" t="s">
        <v>180</v>
      </c>
      <c r="J11" s="7" t="s">
        <v>181</v>
      </c>
      <c r="K11" s="7" t="s">
        <v>180</v>
      </c>
      <c r="L11" s="7" t="s">
        <v>180</v>
      </c>
      <c r="M11" s="9"/>
      <c r="N11" s="9"/>
      <c r="O11" s="9"/>
      <c r="R11" s="7"/>
      <c r="S11" s="7"/>
    </row>
    <row r="12" spans="1:19" x14ac:dyDescent="0.25">
      <c r="A12" s="6" t="s">
        <v>163</v>
      </c>
      <c r="B12" s="7" t="s">
        <v>13</v>
      </c>
      <c r="C12" s="5">
        <v>2</v>
      </c>
      <c r="D12" s="7" t="s">
        <v>164</v>
      </c>
      <c r="E12" s="7" t="s">
        <v>183</v>
      </c>
      <c r="F12" t="s">
        <v>268</v>
      </c>
      <c r="G12" s="7" t="s">
        <v>166</v>
      </c>
      <c r="H12" s="7" t="s">
        <v>184</v>
      </c>
      <c r="I12" s="7" t="s">
        <v>168</v>
      </c>
      <c r="J12" s="7" t="s">
        <v>27</v>
      </c>
      <c r="K12" s="7" t="s">
        <v>173</v>
      </c>
      <c r="L12" s="7" t="s">
        <v>174</v>
      </c>
      <c r="M12" s="9"/>
      <c r="N12" s="9"/>
      <c r="O12" s="9"/>
      <c r="R12" s="7"/>
      <c r="S12" s="7"/>
    </row>
    <row r="13" spans="1:19" x14ac:dyDescent="0.25">
      <c r="A13" s="6" t="s">
        <v>163</v>
      </c>
      <c r="B13" s="7" t="s">
        <v>13</v>
      </c>
      <c r="C13" s="5">
        <v>2</v>
      </c>
      <c r="D13" s="7" t="s">
        <v>164</v>
      </c>
      <c r="E13" s="7" t="s">
        <v>185</v>
      </c>
      <c r="F13" t="s">
        <v>269</v>
      </c>
      <c r="G13" s="7" t="s">
        <v>166</v>
      </c>
      <c r="H13" s="7" t="s">
        <v>180</v>
      </c>
      <c r="I13" s="7" t="s">
        <v>180</v>
      </c>
      <c r="J13" s="7" t="s">
        <v>186</v>
      </c>
      <c r="K13" s="7" t="s">
        <v>180</v>
      </c>
      <c r="L13" s="7" t="s">
        <v>180</v>
      </c>
      <c r="M13" s="9"/>
      <c r="N13" s="9"/>
      <c r="O13" s="9"/>
      <c r="R13" s="7"/>
      <c r="S13" s="7"/>
    </row>
    <row r="14" spans="1:19" x14ac:dyDescent="0.25">
      <c r="A14" s="6" t="s">
        <v>187</v>
      </c>
      <c r="B14" s="7" t="s">
        <v>19</v>
      </c>
      <c r="C14" s="5">
        <v>1</v>
      </c>
      <c r="D14" s="7" t="s">
        <v>164</v>
      </c>
      <c r="E14" s="7" t="s">
        <v>188</v>
      </c>
      <c r="F14" t="s">
        <v>21</v>
      </c>
      <c r="G14" s="7" t="s">
        <v>166</v>
      </c>
      <c r="H14" s="7" t="s">
        <v>167</v>
      </c>
      <c r="I14" s="7" t="s">
        <v>168</v>
      </c>
      <c r="J14" s="7" t="s">
        <v>16</v>
      </c>
      <c r="K14" s="7" t="s">
        <v>173</v>
      </c>
      <c r="L14" s="7" t="s">
        <v>170</v>
      </c>
      <c r="M14" s="8">
        <v>40</v>
      </c>
      <c r="N14" s="8">
        <v>1351.35</v>
      </c>
      <c r="O14" s="8">
        <v>1.35</v>
      </c>
      <c r="R14" s="7"/>
      <c r="S14" s="7"/>
    </row>
    <row r="15" spans="1:19" x14ac:dyDescent="0.25">
      <c r="A15" s="6" t="s">
        <v>187</v>
      </c>
      <c r="B15" s="7" t="s">
        <v>19</v>
      </c>
      <c r="C15" s="5">
        <v>1</v>
      </c>
      <c r="D15" s="7" t="s">
        <v>164</v>
      </c>
      <c r="E15" s="7" t="s">
        <v>171</v>
      </c>
      <c r="F15" t="s">
        <v>20</v>
      </c>
      <c r="G15" s="7" t="s">
        <v>166</v>
      </c>
      <c r="H15" s="7" t="s">
        <v>167</v>
      </c>
      <c r="I15" s="7" t="s">
        <v>189</v>
      </c>
      <c r="J15" s="7" t="s">
        <v>16</v>
      </c>
      <c r="K15" s="7" t="s">
        <v>173</v>
      </c>
      <c r="L15" s="7" t="s">
        <v>170</v>
      </c>
      <c r="M15" s="8">
        <v>20</v>
      </c>
      <c r="N15" s="8">
        <v>743.49</v>
      </c>
      <c r="O15" s="8">
        <v>0.74</v>
      </c>
      <c r="R15" s="7"/>
      <c r="S15" s="7"/>
    </row>
    <row r="16" spans="1:19" x14ac:dyDescent="0.25">
      <c r="A16" s="6" t="s">
        <v>187</v>
      </c>
      <c r="B16" s="7" t="s">
        <v>19</v>
      </c>
      <c r="C16" s="5">
        <v>1</v>
      </c>
      <c r="D16" s="7" t="s">
        <v>164</v>
      </c>
      <c r="E16" s="7" t="s">
        <v>171</v>
      </c>
      <c r="F16" t="s">
        <v>20</v>
      </c>
      <c r="G16" s="7" t="s">
        <v>166</v>
      </c>
      <c r="H16" s="7" t="s">
        <v>175</v>
      </c>
      <c r="I16" s="7" t="s">
        <v>168</v>
      </c>
      <c r="J16" s="7" t="s">
        <v>61</v>
      </c>
      <c r="K16" s="7" t="s">
        <v>173</v>
      </c>
      <c r="L16" s="7" t="s">
        <v>170</v>
      </c>
      <c r="M16" s="8">
        <v>9</v>
      </c>
      <c r="N16" s="8">
        <v>334.57</v>
      </c>
      <c r="O16" s="8">
        <v>0.33</v>
      </c>
      <c r="R16" s="7"/>
      <c r="S16" s="7"/>
    </row>
    <row r="17" spans="1:19" x14ac:dyDescent="0.25">
      <c r="A17" s="6" t="s">
        <v>187</v>
      </c>
      <c r="B17" s="7" t="s">
        <v>19</v>
      </c>
      <c r="C17" s="5">
        <v>1</v>
      </c>
      <c r="D17" s="7" t="s">
        <v>164</v>
      </c>
      <c r="E17" s="7" t="s">
        <v>188</v>
      </c>
      <c r="F17" t="s">
        <v>21</v>
      </c>
      <c r="G17" s="7" t="s">
        <v>166</v>
      </c>
      <c r="H17" s="7" t="s">
        <v>190</v>
      </c>
      <c r="I17" s="7" t="s">
        <v>168</v>
      </c>
      <c r="J17" s="7" t="s">
        <v>191</v>
      </c>
      <c r="K17" s="7" t="s">
        <v>173</v>
      </c>
      <c r="L17" s="7" t="s">
        <v>170</v>
      </c>
      <c r="M17" s="9"/>
      <c r="N17" s="9"/>
      <c r="O17" s="9"/>
      <c r="R17" s="7"/>
      <c r="S17" s="7"/>
    </row>
    <row r="18" spans="1:19" x14ac:dyDescent="0.25">
      <c r="A18" s="6" t="s">
        <v>187</v>
      </c>
      <c r="B18" s="7" t="s">
        <v>19</v>
      </c>
      <c r="C18" s="5">
        <v>1</v>
      </c>
      <c r="D18" s="7" t="s">
        <v>164</v>
      </c>
      <c r="E18" s="7" t="s">
        <v>188</v>
      </c>
      <c r="F18" t="s">
        <v>21</v>
      </c>
      <c r="G18" s="7" t="s">
        <v>166</v>
      </c>
      <c r="H18" s="7" t="s">
        <v>190</v>
      </c>
      <c r="I18" s="7" t="s">
        <v>168</v>
      </c>
      <c r="J18" s="7" t="s">
        <v>192</v>
      </c>
      <c r="K18" s="7" t="s">
        <v>173</v>
      </c>
      <c r="L18" s="7" t="s">
        <v>170</v>
      </c>
      <c r="M18" s="9"/>
      <c r="N18" s="9"/>
      <c r="O18" s="9"/>
      <c r="R18" s="7"/>
      <c r="S18" s="7"/>
    </row>
    <row r="19" spans="1:19" x14ac:dyDescent="0.25">
      <c r="A19" s="6" t="s">
        <v>187</v>
      </c>
      <c r="B19" s="7" t="s">
        <v>19</v>
      </c>
      <c r="C19" s="5">
        <v>1</v>
      </c>
      <c r="D19" s="7" t="s">
        <v>164</v>
      </c>
      <c r="E19" s="7" t="s">
        <v>172</v>
      </c>
      <c r="F19" t="s">
        <v>270</v>
      </c>
      <c r="G19" s="7" t="s">
        <v>166</v>
      </c>
      <c r="H19" s="7" t="s">
        <v>193</v>
      </c>
      <c r="I19" s="7" t="s">
        <v>180</v>
      </c>
      <c r="J19" s="7" t="s">
        <v>193</v>
      </c>
      <c r="K19" s="7" t="s">
        <v>173</v>
      </c>
      <c r="L19" s="7" t="s">
        <v>174</v>
      </c>
      <c r="M19" s="9"/>
      <c r="N19" s="9"/>
      <c r="O19" s="9"/>
      <c r="R19" s="7"/>
      <c r="S19" s="7"/>
    </row>
    <row r="20" spans="1:19" x14ac:dyDescent="0.25">
      <c r="A20" s="6" t="s">
        <v>187</v>
      </c>
      <c r="B20" s="7" t="s">
        <v>19</v>
      </c>
      <c r="C20" s="5">
        <v>1</v>
      </c>
      <c r="D20" s="7" t="s">
        <v>164</v>
      </c>
      <c r="E20" s="7" t="s">
        <v>178</v>
      </c>
      <c r="F20" t="s">
        <v>22</v>
      </c>
      <c r="G20" s="7" t="s">
        <v>166</v>
      </c>
      <c r="H20" s="7" t="s">
        <v>184</v>
      </c>
      <c r="I20" s="7" t="s">
        <v>177</v>
      </c>
      <c r="J20" s="7" t="s">
        <v>23</v>
      </c>
      <c r="K20" s="7" t="s">
        <v>173</v>
      </c>
      <c r="L20" s="7" t="s">
        <v>174</v>
      </c>
      <c r="M20" s="9"/>
      <c r="N20" s="9"/>
      <c r="O20" s="9"/>
      <c r="R20" s="7"/>
      <c r="S20" s="7"/>
    </row>
    <row r="21" spans="1:19" x14ac:dyDescent="0.25">
      <c r="A21" s="6" t="s">
        <v>187</v>
      </c>
      <c r="B21" s="7" t="s">
        <v>19</v>
      </c>
      <c r="C21" s="5">
        <v>1</v>
      </c>
      <c r="D21" s="7" t="s">
        <v>164</v>
      </c>
      <c r="E21" s="7" t="s">
        <v>194</v>
      </c>
      <c r="F21" t="s">
        <v>271</v>
      </c>
      <c r="G21" s="7" t="s">
        <v>166</v>
      </c>
      <c r="H21" s="7" t="s">
        <v>184</v>
      </c>
      <c r="I21" s="7" t="s">
        <v>168</v>
      </c>
      <c r="J21" s="7" t="s">
        <v>135</v>
      </c>
      <c r="K21" s="7" t="s">
        <v>173</v>
      </c>
      <c r="L21" s="7" t="s">
        <v>174</v>
      </c>
      <c r="M21" s="9"/>
      <c r="N21" s="9"/>
      <c r="O21" s="9"/>
      <c r="R21" s="7"/>
      <c r="S21" s="7"/>
    </row>
    <row r="22" spans="1:19" x14ac:dyDescent="0.25">
      <c r="A22" s="6" t="s">
        <v>187</v>
      </c>
      <c r="B22" s="7" t="s">
        <v>19</v>
      </c>
      <c r="C22" s="5">
        <v>1</v>
      </c>
      <c r="D22" s="7" t="s">
        <v>164</v>
      </c>
      <c r="E22" s="7" t="s">
        <v>183</v>
      </c>
      <c r="F22" t="s">
        <v>272</v>
      </c>
      <c r="G22" s="7" t="s">
        <v>166</v>
      </c>
      <c r="H22" s="7" t="s">
        <v>193</v>
      </c>
      <c r="I22" s="7" t="s">
        <v>180</v>
      </c>
      <c r="J22" s="7" t="s">
        <v>193</v>
      </c>
      <c r="K22" s="7" t="s">
        <v>173</v>
      </c>
      <c r="L22" s="7" t="s">
        <v>174</v>
      </c>
      <c r="M22" s="9"/>
      <c r="N22" s="9"/>
      <c r="O22" s="9"/>
      <c r="R22" s="7"/>
      <c r="S22" s="7"/>
    </row>
    <row r="23" spans="1:19" x14ac:dyDescent="0.25">
      <c r="A23" s="6" t="s">
        <v>195</v>
      </c>
      <c r="B23" s="7" t="s">
        <v>24</v>
      </c>
      <c r="C23" s="5">
        <v>4</v>
      </c>
      <c r="D23" s="7" t="s">
        <v>164</v>
      </c>
      <c r="E23" s="7" t="s">
        <v>171</v>
      </c>
      <c r="F23" t="s">
        <v>25</v>
      </c>
      <c r="G23" s="7" t="s">
        <v>166</v>
      </c>
      <c r="H23" s="7" t="s">
        <v>167</v>
      </c>
      <c r="I23" s="7" t="s">
        <v>168</v>
      </c>
      <c r="J23" s="7" t="s">
        <v>16</v>
      </c>
      <c r="K23" s="7" t="s">
        <v>173</v>
      </c>
      <c r="L23" s="7" t="s">
        <v>170</v>
      </c>
      <c r="M23" s="8">
        <v>50</v>
      </c>
      <c r="N23" s="8">
        <v>2500</v>
      </c>
      <c r="O23" s="8">
        <v>2.5</v>
      </c>
      <c r="R23" s="7"/>
      <c r="S23" s="7"/>
    </row>
    <row r="24" spans="1:19" x14ac:dyDescent="0.25">
      <c r="A24" s="6" t="s">
        <v>195</v>
      </c>
      <c r="B24" s="7" t="s">
        <v>24</v>
      </c>
      <c r="C24" s="5">
        <v>4</v>
      </c>
      <c r="D24" s="7" t="s">
        <v>164</v>
      </c>
      <c r="E24" s="7" t="s">
        <v>172</v>
      </c>
      <c r="F24" t="s">
        <v>28</v>
      </c>
      <c r="G24" s="7" t="s">
        <v>166</v>
      </c>
      <c r="H24" s="7" t="s">
        <v>167</v>
      </c>
      <c r="I24" s="7" t="s">
        <v>168</v>
      </c>
      <c r="J24" s="7" t="s">
        <v>16</v>
      </c>
      <c r="K24" s="7" t="s">
        <v>173</v>
      </c>
      <c r="L24" s="7" t="s">
        <v>170</v>
      </c>
      <c r="M24" s="8">
        <v>20</v>
      </c>
      <c r="N24" s="8">
        <v>833.33</v>
      </c>
      <c r="O24" s="8">
        <v>0.83</v>
      </c>
      <c r="R24" s="7"/>
      <c r="S24" s="7"/>
    </row>
    <row r="25" spans="1:19" x14ac:dyDescent="0.25">
      <c r="A25" s="6" t="s">
        <v>195</v>
      </c>
      <c r="B25" s="7" t="s">
        <v>24</v>
      </c>
      <c r="C25" s="5">
        <v>4</v>
      </c>
      <c r="D25" s="7" t="s">
        <v>164</v>
      </c>
      <c r="E25" s="7" t="s">
        <v>178</v>
      </c>
      <c r="F25" t="s">
        <v>30</v>
      </c>
      <c r="G25" s="7" t="s">
        <v>166</v>
      </c>
      <c r="H25" s="7" t="s">
        <v>167</v>
      </c>
      <c r="I25" s="7" t="s">
        <v>168</v>
      </c>
      <c r="J25" s="7" t="s">
        <v>16</v>
      </c>
      <c r="K25" s="7" t="s">
        <v>173</v>
      </c>
      <c r="L25" s="7" t="s">
        <v>170</v>
      </c>
      <c r="M25" s="8">
        <v>20</v>
      </c>
      <c r="N25" s="8">
        <v>416.67</v>
      </c>
      <c r="O25" s="8">
        <v>0.42</v>
      </c>
      <c r="R25" s="7"/>
      <c r="S25" s="7"/>
    </row>
    <row r="26" spans="1:19" x14ac:dyDescent="0.25">
      <c r="A26" s="6" t="s">
        <v>195</v>
      </c>
      <c r="B26" s="7" t="s">
        <v>24</v>
      </c>
      <c r="C26" s="5">
        <v>4</v>
      </c>
      <c r="D26" s="7" t="s">
        <v>164</v>
      </c>
      <c r="E26" s="7" t="s">
        <v>171</v>
      </c>
      <c r="F26" t="s">
        <v>25</v>
      </c>
      <c r="G26" s="7" t="s">
        <v>166</v>
      </c>
      <c r="H26" s="7" t="s">
        <v>175</v>
      </c>
      <c r="I26" s="7" t="s">
        <v>168</v>
      </c>
      <c r="J26" s="7" t="s">
        <v>61</v>
      </c>
      <c r="K26" s="7" t="s">
        <v>173</v>
      </c>
      <c r="L26" s="7" t="s">
        <v>170</v>
      </c>
      <c r="M26" s="8">
        <v>7</v>
      </c>
      <c r="N26" s="8">
        <v>350</v>
      </c>
      <c r="O26" s="8">
        <v>0.35</v>
      </c>
      <c r="R26" s="7"/>
      <c r="S26" s="7"/>
    </row>
    <row r="27" spans="1:19" x14ac:dyDescent="0.25">
      <c r="A27" s="6" t="s">
        <v>195</v>
      </c>
      <c r="B27" s="7" t="s">
        <v>24</v>
      </c>
      <c r="C27" s="5">
        <v>4</v>
      </c>
      <c r="D27" s="7" t="s">
        <v>164</v>
      </c>
      <c r="E27" s="7" t="s">
        <v>172</v>
      </c>
      <c r="F27" t="s">
        <v>28</v>
      </c>
      <c r="G27" s="7" t="s">
        <v>166</v>
      </c>
      <c r="H27" s="7" t="s">
        <v>175</v>
      </c>
      <c r="I27" s="7" t="s">
        <v>168</v>
      </c>
      <c r="J27" s="7" t="s">
        <v>61</v>
      </c>
      <c r="K27" s="7" t="s">
        <v>173</v>
      </c>
      <c r="L27" s="7" t="s">
        <v>170</v>
      </c>
      <c r="M27" s="8">
        <v>5</v>
      </c>
      <c r="N27" s="8">
        <v>208.33</v>
      </c>
      <c r="O27" s="8">
        <v>0.21</v>
      </c>
      <c r="R27" s="7"/>
      <c r="S27" s="7"/>
    </row>
    <row r="28" spans="1:19" x14ac:dyDescent="0.25">
      <c r="A28" s="6" t="s">
        <v>195</v>
      </c>
      <c r="B28" s="7" t="s">
        <v>24</v>
      </c>
      <c r="C28" s="5">
        <v>4</v>
      </c>
      <c r="D28" s="7" t="s">
        <v>164</v>
      </c>
      <c r="E28" s="7" t="s">
        <v>178</v>
      </c>
      <c r="F28" t="s">
        <v>30</v>
      </c>
      <c r="G28" s="7" t="s">
        <v>166</v>
      </c>
      <c r="H28" s="7" t="s">
        <v>175</v>
      </c>
      <c r="I28" s="7" t="s">
        <v>168</v>
      </c>
      <c r="J28" s="7" t="s">
        <v>61</v>
      </c>
      <c r="K28" s="7" t="s">
        <v>173</v>
      </c>
      <c r="L28" s="7" t="s">
        <v>170</v>
      </c>
      <c r="M28" s="8">
        <v>10</v>
      </c>
      <c r="N28" s="8">
        <v>208.33</v>
      </c>
      <c r="O28" s="8">
        <v>0.21</v>
      </c>
      <c r="R28" s="7"/>
      <c r="S28" s="7"/>
    </row>
    <row r="29" spans="1:19" x14ac:dyDescent="0.25">
      <c r="A29" s="6" t="s">
        <v>195</v>
      </c>
      <c r="B29" s="7" t="s">
        <v>24</v>
      </c>
      <c r="C29" s="5">
        <v>4</v>
      </c>
      <c r="D29" s="7" t="s">
        <v>164</v>
      </c>
      <c r="E29" s="7" t="s">
        <v>188</v>
      </c>
      <c r="F29" t="s">
        <v>26</v>
      </c>
      <c r="G29" s="7" t="s">
        <v>166</v>
      </c>
      <c r="H29" s="7" t="s">
        <v>184</v>
      </c>
      <c r="I29" s="7" t="s">
        <v>168</v>
      </c>
      <c r="J29" s="7" t="s">
        <v>27</v>
      </c>
      <c r="K29" s="7" t="s">
        <v>173</v>
      </c>
      <c r="L29" s="7" t="s">
        <v>174</v>
      </c>
      <c r="M29" s="9"/>
      <c r="N29" s="9"/>
      <c r="O29" s="9"/>
      <c r="R29" s="7"/>
      <c r="S29" s="7"/>
    </row>
    <row r="30" spans="1:19" x14ac:dyDescent="0.25">
      <c r="A30" s="6" t="s">
        <v>195</v>
      </c>
      <c r="B30" s="7" t="s">
        <v>24</v>
      </c>
      <c r="C30" s="5">
        <v>4</v>
      </c>
      <c r="D30" s="7" t="s">
        <v>164</v>
      </c>
      <c r="E30" s="7" t="s">
        <v>178</v>
      </c>
      <c r="F30" t="s">
        <v>30</v>
      </c>
      <c r="G30" s="7" t="s">
        <v>166</v>
      </c>
      <c r="H30" s="7" t="s">
        <v>196</v>
      </c>
      <c r="I30" s="7" t="s">
        <v>180</v>
      </c>
      <c r="J30" s="7" t="s">
        <v>197</v>
      </c>
      <c r="K30" s="7" t="s">
        <v>173</v>
      </c>
      <c r="L30" s="7" t="s">
        <v>170</v>
      </c>
      <c r="M30" s="9"/>
      <c r="N30" s="9"/>
      <c r="O30" s="9"/>
      <c r="R30" s="7"/>
      <c r="S30" s="7"/>
    </row>
    <row r="31" spans="1:19" x14ac:dyDescent="0.25">
      <c r="A31" s="6" t="s">
        <v>198</v>
      </c>
      <c r="B31" s="7" t="s">
        <v>31</v>
      </c>
      <c r="C31" s="5">
        <v>5</v>
      </c>
      <c r="D31" s="7" t="s">
        <v>164</v>
      </c>
      <c r="E31" s="7" t="s">
        <v>171</v>
      </c>
      <c r="F31" t="s">
        <v>32</v>
      </c>
      <c r="G31" s="7" t="s">
        <v>166</v>
      </c>
      <c r="H31" s="7" t="s">
        <v>167</v>
      </c>
      <c r="I31" s="7" t="s">
        <v>168</v>
      </c>
      <c r="J31" s="7" t="s">
        <v>16</v>
      </c>
      <c r="K31" s="7" t="s">
        <v>173</v>
      </c>
      <c r="L31" s="7" t="s">
        <v>170</v>
      </c>
      <c r="M31" s="8">
        <v>135</v>
      </c>
      <c r="N31" s="8">
        <v>2045.4545450000001</v>
      </c>
      <c r="O31" s="8">
        <v>2.0454545450000001</v>
      </c>
      <c r="R31" s="7"/>
      <c r="S31" s="7"/>
    </row>
    <row r="32" spans="1:19" x14ac:dyDescent="0.25">
      <c r="A32" s="6" t="s">
        <v>198</v>
      </c>
      <c r="B32" s="7" t="s">
        <v>31</v>
      </c>
      <c r="C32" s="5">
        <v>5</v>
      </c>
      <c r="D32" s="7" t="s">
        <v>164</v>
      </c>
      <c r="E32" s="7" t="s">
        <v>172</v>
      </c>
      <c r="F32" t="s">
        <v>35</v>
      </c>
      <c r="G32" s="7" t="s">
        <v>166</v>
      </c>
      <c r="H32" s="7" t="s">
        <v>167</v>
      </c>
      <c r="I32" s="7" t="s">
        <v>168</v>
      </c>
      <c r="J32" s="7" t="s">
        <v>16</v>
      </c>
      <c r="K32" s="7" t="s">
        <v>173</v>
      </c>
      <c r="L32" s="7" t="s">
        <v>170</v>
      </c>
      <c r="M32" s="8">
        <v>35</v>
      </c>
      <c r="N32" s="8">
        <v>1851.851852</v>
      </c>
      <c r="O32" s="8">
        <v>1.851851852</v>
      </c>
      <c r="R32" s="7"/>
      <c r="S32" s="7"/>
    </row>
    <row r="33" spans="1:19" x14ac:dyDescent="0.25">
      <c r="A33" s="6" t="s">
        <v>198</v>
      </c>
      <c r="B33" s="7" t="s">
        <v>31</v>
      </c>
      <c r="C33" s="5">
        <v>5</v>
      </c>
      <c r="D33" s="7" t="s">
        <v>164</v>
      </c>
      <c r="E33" s="7" t="s">
        <v>188</v>
      </c>
      <c r="F33" t="s">
        <v>34</v>
      </c>
      <c r="G33" s="7" t="s">
        <v>166</v>
      </c>
      <c r="H33" s="7" t="s">
        <v>167</v>
      </c>
      <c r="I33" s="7" t="s">
        <v>168</v>
      </c>
      <c r="J33" s="7" t="s">
        <v>16</v>
      </c>
      <c r="K33" s="7" t="s">
        <v>173</v>
      </c>
      <c r="L33" s="7" t="s">
        <v>170</v>
      </c>
      <c r="M33" s="8">
        <v>150</v>
      </c>
      <c r="N33" s="8">
        <v>1633.986928</v>
      </c>
      <c r="O33" s="8">
        <v>1.6339869279999999</v>
      </c>
      <c r="R33" s="7"/>
      <c r="S33" s="7"/>
    </row>
    <row r="34" spans="1:19" x14ac:dyDescent="0.25">
      <c r="A34" s="6" t="s">
        <v>198</v>
      </c>
      <c r="B34" s="7" t="s">
        <v>31</v>
      </c>
      <c r="C34" s="5">
        <v>5</v>
      </c>
      <c r="D34" s="7" t="s">
        <v>164</v>
      </c>
      <c r="E34" s="7" t="s">
        <v>171</v>
      </c>
      <c r="F34" t="s">
        <v>32</v>
      </c>
      <c r="G34" s="7" t="s">
        <v>166</v>
      </c>
      <c r="H34" s="7" t="s">
        <v>184</v>
      </c>
      <c r="I34" s="7" t="s">
        <v>168</v>
      </c>
      <c r="J34" s="7" t="s">
        <v>27</v>
      </c>
      <c r="K34" s="7" t="s">
        <v>173</v>
      </c>
      <c r="L34" s="7" t="s">
        <v>170</v>
      </c>
      <c r="M34" s="9"/>
      <c r="N34" s="9"/>
      <c r="O34" s="9"/>
      <c r="R34" s="7"/>
      <c r="S34" s="7"/>
    </row>
    <row r="35" spans="1:19" x14ac:dyDescent="0.25">
      <c r="A35" s="6" t="s">
        <v>198</v>
      </c>
      <c r="B35" s="7" t="s">
        <v>31</v>
      </c>
      <c r="C35" s="5">
        <v>5</v>
      </c>
      <c r="D35" s="7" t="s">
        <v>164</v>
      </c>
      <c r="E35" s="7" t="s">
        <v>188</v>
      </c>
      <c r="F35" t="s">
        <v>34</v>
      </c>
      <c r="G35" s="7" t="s">
        <v>166</v>
      </c>
      <c r="H35" s="7" t="s">
        <v>184</v>
      </c>
      <c r="I35" s="7" t="s">
        <v>199</v>
      </c>
      <c r="J35" s="7" t="s">
        <v>27</v>
      </c>
      <c r="K35" s="7" t="s">
        <v>200</v>
      </c>
      <c r="L35" s="7" t="s">
        <v>174</v>
      </c>
      <c r="M35" s="9"/>
      <c r="N35" s="9"/>
      <c r="O35" s="9"/>
      <c r="R35" s="7"/>
      <c r="S35" s="7"/>
    </row>
    <row r="36" spans="1:19" x14ac:dyDescent="0.25">
      <c r="A36" s="6" t="s">
        <v>198</v>
      </c>
      <c r="B36" s="7" t="s">
        <v>31</v>
      </c>
      <c r="C36" s="5">
        <v>5</v>
      </c>
      <c r="D36" s="7" t="s">
        <v>164</v>
      </c>
      <c r="E36" s="7" t="s">
        <v>172</v>
      </c>
      <c r="F36" t="s">
        <v>35</v>
      </c>
      <c r="G36" s="7" t="s">
        <v>166</v>
      </c>
      <c r="H36" s="7" t="s">
        <v>184</v>
      </c>
      <c r="I36" s="7" t="s">
        <v>168</v>
      </c>
      <c r="J36" s="7" t="s">
        <v>54</v>
      </c>
      <c r="K36" s="7" t="s">
        <v>173</v>
      </c>
      <c r="L36" s="7" t="s">
        <v>170</v>
      </c>
      <c r="M36" s="9"/>
      <c r="N36" s="9"/>
      <c r="O36" s="9"/>
      <c r="R36" s="7"/>
      <c r="S36" s="7"/>
    </row>
    <row r="37" spans="1:19" x14ac:dyDescent="0.25">
      <c r="A37" s="6" t="s">
        <v>198</v>
      </c>
      <c r="B37" s="7" t="s">
        <v>31</v>
      </c>
      <c r="C37" s="5">
        <v>5</v>
      </c>
      <c r="D37" s="7" t="s">
        <v>164</v>
      </c>
      <c r="E37" s="7" t="s">
        <v>178</v>
      </c>
      <c r="F37" t="s">
        <v>37</v>
      </c>
      <c r="G37" s="7" t="s">
        <v>166</v>
      </c>
      <c r="H37" s="7" t="s">
        <v>184</v>
      </c>
      <c r="I37" s="7" t="s">
        <v>168</v>
      </c>
      <c r="J37" s="7" t="s">
        <v>135</v>
      </c>
      <c r="K37" s="7" t="s">
        <v>173</v>
      </c>
      <c r="L37" s="7" t="s">
        <v>174</v>
      </c>
      <c r="M37" s="9"/>
      <c r="N37" s="9"/>
      <c r="O37" s="9"/>
      <c r="R37" s="7"/>
      <c r="S37" s="7"/>
    </row>
    <row r="38" spans="1:19" x14ac:dyDescent="0.25">
      <c r="A38" s="6" t="s">
        <v>198</v>
      </c>
      <c r="B38" s="7" t="s">
        <v>31</v>
      </c>
      <c r="C38" s="5">
        <v>5</v>
      </c>
      <c r="D38" s="7" t="s">
        <v>164</v>
      </c>
      <c r="E38" s="7" t="s">
        <v>194</v>
      </c>
      <c r="F38" t="s">
        <v>39</v>
      </c>
      <c r="G38" s="7" t="s">
        <v>166</v>
      </c>
      <c r="H38" s="7" t="s">
        <v>193</v>
      </c>
      <c r="I38" s="7" t="s">
        <v>180</v>
      </c>
      <c r="J38" s="7" t="s">
        <v>201</v>
      </c>
      <c r="K38" s="7" t="s">
        <v>201</v>
      </c>
      <c r="L38" s="7" t="s">
        <v>174</v>
      </c>
      <c r="M38" s="9"/>
      <c r="N38" s="9"/>
      <c r="O38" s="9"/>
      <c r="R38" s="7"/>
      <c r="S38" s="7"/>
    </row>
    <row r="39" spans="1:19" x14ac:dyDescent="0.25">
      <c r="A39" s="6" t="s">
        <v>202</v>
      </c>
      <c r="B39" s="7" t="s">
        <v>40</v>
      </c>
      <c r="C39" s="5">
        <v>2</v>
      </c>
      <c r="D39" s="7" t="s">
        <v>164</v>
      </c>
      <c r="E39" s="7" t="s">
        <v>171</v>
      </c>
      <c r="F39" t="s">
        <v>41</v>
      </c>
      <c r="G39" s="7" t="s">
        <v>166</v>
      </c>
      <c r="H39" s="7" t="s">
        <v>167</v>
      </c>
      <c r="I39" s="7" t="s">
        <v>189</v>
      </c>
      <c r="J39" s="7" t="s">
        <v>16</v>
      </c>
      <c r="K39" s="7" t="s">
        <v>173</v>
      </c>
      <c r="L39" s="7" t="s">
        <v>174</v>
      </c>
      <c r="M39" s="8">
        <v>150</v>
      </c>
      <c r="N39" s="8">
        <v>3125</v>
      </c>
      <c r="O39" s="8">
        <v>3.13</v>
      </c>
      <c r="R39" s="7"/>
      <c r="S39" s="7"/>
    </row>
    <row r="40" spans="1:19" x14ac:dyDescent="0.25">
      <c r="A40" s="6" t="s">
        <v>202</v>
      </c>
      <c r="B40" s="7" t="s">
        <v>40</v>
      </c>
      <c r="C40" s="5">
        <v>2</v>
      </c>
      <c r="D40" s="7" t="s">
        <v>164</v>
      </c>
      <c r="E40" s="7" t="s">
        <v>188</v>
      </c>
      <c r="F40" t="s">
        <v>42</v>
      </c>
      <c r="G40" s="7" t="s">
        <v>166</v>
      </c>
      <c r="H40" s="7" t="s">
        <v>167</v>
      </c>
      <c r="I40" s="7" t="s">
        <v>168</v>
      </c>
      <c r="J40" s="7" t="s">
        <v>16</v>
      </c>
      <c r="K40" s="7" t="s">
        <v>173</v>
      </c>
      <c r="L40" s="7" t="s">
        <v>170</v>
      </c>
      <c r="M40" s="8">
        <v>500</v>
      </c>
      <c r="N40" s="8">
        <v>2604.17</v>
      </c>
      <c r="O40" s="8">
        <v>2.6</v>
      </c>
      <c r="R40" s="7"/>
      <c r="S40" s="7"/>
    </row>
    <row r="41" spans="1:19" x14ac:dyDescent="0.25">
      <c r="A41" s="6" t="s">
        <v>202</v>
      </c>
      <c r="B41" s="7" t="s">
        <v>40</v>
      </c>
      <c r="C41" s="5">
        <v>2</v>
      </c>
      <c r="D41" s="7" t="s">
        <v>164</v>
      </c>
      <c r="E41" s="7" t="s">
        <v>172</v>
      </c>
      <c r="F41" t="s">
        <v>273</v>
      </c>
      <c r="G41" s="7" t="s">
        <v>166</v>
      </c>
      <c r="H41" s="7" t="s">
        <v>167</v>
      </c>
      <c r="I41" s="7" t="s">
        <v>168</v>
      </c>
      <c r="J41" s="7" t="s">
        <v>16</v>
      </c>
      <c r="K41" s="7" t="s">
        <v>173</v>
      </c>
      <c r="L41" s="7" t="s">
        <v>170</v>
      </c>
      <c r="M41" s="8">
        <v>75</v>
      </c>
      <c r="N41" s="8">
        <v>1119.4000000000001</v>
      </c>
      <c r="O41" s="8">
        <v>1.1200000000000001</v>
      </c>
      <c r="R41" s="7"/>
      <c r="S41" s="7"/>
    </row>
    <row r="42" spans="1:19" x14ac:dyDescent="0.25">
      <c r="A42" s="6" t="s">
        <v>202</v>
      </c>
      <c r="B42" s="7" t="s">
        <v>40</v>
      </c>
      <c r="C42" s="5">
        <v>2</v>
      </c>
      <c r="D42" s="7" t="s">
        <v>164</v>
      </c>
      <c r="E42" s="7" t="s">
        <v>172</v>
      </c>
      <c r="F42" t="s">
        <v>273</v>
      </c>
      <c r="G42" s="7" t="s">
        <v>166</v>
      </c>
      <c r="H42" s="7" t="s">
        <v>175</v>
      </c>
      <c r="I42" s="7" t="s">
        <v>168</v>
      </c>
      <c r="J42" s="7" t="s">
        <v>61</v>
      </c>
      <c r="K42" s="7" t="s">
        <v>173</v>
      </c>
      <c r="L42" s="7" t="s">
        <v>170</v>
      </c>
      <c r="M42" s="8">
        <v>58</v>
      </c>
      <c r="N42" s="8">
        <v>865.67</v>
      </c>
      <c r="O42" s="8">
        <v>0.87</v>
      </c>
      <c r="R42" s="7"/>
      <c r="S42" s="7"/>
    </row>
    <row r="43" spans="1:19" x14ac:dyDescent="0.25">
      <c r="A43" s="6" t="s">
        <v>202</v>
      </c>
      <c r="B43" s="7" t="s">
        <v>40</v>
      </c>
      <c r="C43" s="5">
        <v>2</v>
      </c>
      <c r="D43" s="7" t="s">
        <v>164</v>
      </c>
      <c r="E43" s="7" t="s">
        <v>188</v>
      </c>
      <c r="F43" t="s">
        <v>42</v>
      </c>
      <c r="G43" s="7" t="s">
        <v>166</v>
      </c>
      <c r="H43" s="7" t="s">
        <v>175</v>
      </c>
      <c r="I43" s="7" t="s">
        <v>168</v>
      </c>
      <c r="J43" s="7" t="s">
        <v>61</v>
      </c>
      <c r="K43" s="7" t="s">
        <v>173</v>
      </c>
      <c r="L43" s="7" t="s">
        <v>170</v>
      </c>
      <c r="M43" s="8">
        <v>40</v>
      </c>
      <c r="N43" s="8">
        <v>208.33</v>
      </c>
      <c r="O43" s="8">
        <v>0.21</v>
      </c>
      <c r="R43" s="7"/>
      <c r="S43" s="7"/>
    </row>
    <row r="44" spans="1:19" x14ac:dyDescent="0.25">
      <c r="A44" s="6" t="s">
        <v>203</v>
      </c>
      <c r="B44" s="7" t="s">
        <v>43</v>
      </c>
      <c r="C44" s="5">
        <v>3</v>
      </c>
      <c r="D44" s="7" t="s">
        <v>164</v>
      </c>
      <c r="E44" s="7" t="s">
        <v>188</v>
      </c>
      <c r="F44" t="s">
        <v>45</v>
      </c>
      <c r="G44" s="7" t="s">
        <v>166</v>
      </c>
      <c r="H44" s="7" t="s">
        <v>167</v>
      </c>
      <c r="I44" s="7" t="s">
        <v>189</v>
      </c>
      <c r="J44" s="7" t="s">
        <v>16</v>
      </c>
      <c r="K44" s="7" t="s">
        <v>204</v>
      </c>
      <c r="L44" s="7" t="s">
        <v>170</v>
      </c>
      <c r="M44" s="8">
        <v>270</v>
      </c>
      <c r="N44" s="8">
        <v>7714.29</v>
      </c>
      <c r="O44" s="8">
        <v>7.71</v>
      </c>
      <c r="R44" s="7"/>
      <c r="S44" s="7"/>
    </row>
    <row r="45" spans="1:19" x14ac:dyDescent="0.25">
      <c r="A45" s="6" t="s">
        <v>203</v>
      </c>
      <c r="B45" s="7" t="s">
        <v>43</v>
      </c>
      <c r="C45" s="5">
        <v>3</v>
      </c>
      <c r="D45" s="7" t="s">
        <v>164</v>
      </c>
      <c r="E45" s="7" t="s">
        <v>171</v>
      </c>
      <c r="F45" t="s">
        <v>44</v>
      </c>
      <c r="G45" s="7" t="s">
        <v>166</v>
      </c>
      <c r="H45" s="7" t="s">
        <v>167</v>
      </c>
      <c r="I45" s="7" t="s">
        <v>189</v>
      </c>
      <c r="J45" s="7" t="s">
        <v>16</v>
      </c>
      <c r="K45" s="7" t="s">
        <v>204</v>
      </c>
      <c r="L45" s="7" t="s">
        <v>170</v>
      </c>
      <c r="M45" s="8">
        <v>180</v>
      </c>
      <c r="N45" s="8">
        <v>4186.05</v>
      </c>
      <c r="O45" s="8">
        <v>4.1900000000000004</v>
      </c>
      <c r="R45" s="7"/>
      <c r="S45" s="7"/>
    </row>
    <row r="46" spans="1:19" x14ac:dyDescent="0.25">
      <c r="A46" s="6" t="s">
        <v>203</v>
      </c>
      <c r="B46" s="7" t="s">
        <v>43</v>
      </c>
      <c r="C46" s="5">
        <v>3</v>
      </c>
      <c r="D46" s="7" t="s">
        <v>164</v>
      </c>
      <c r="E46" s="7" t="s">
        <v>188</v>
      </c>
      <c r="F46" t="s">
        <v>45</v>
      </c>
      <c r="G46" s="7" t="s">
        <v>166</v>
      </c>
      <c r="H46" s="7" t="s">
        <v>175</v>
      </c>
      <c r="I46" s="7" t="s">
        <v>168</v>
      </c>
      <c r="J46" s="7" t="s">
        <v>61</v>
      </c>
      <c r="K46" s="7" t="s">
        <v>173</v>
      </c>
      <c r="L46" s="7" t="s">
        <v>170</v>
      </c>
      <c r="M46" s="8">
        <v>17</v>
      </c>
      <c r="N46" s="8">
        <v>485.71</v>
      </c>
      <c r="O46" s="8">
        <v>0.49</v>
      </c>
      <c r="R46" s="7"/>
      <c r="S46" s="7"/>
    </row>
    <row r="47" spans="1:19" x14ac:dyDescent="0.25">
      <c r="A47" s="6" t="s">
        <v>203</v>
      </c>
      <c r="B47" s="7" t="s">
        <v>43</v>
      </c>
      <c r="C47" s="5">
        <v>3</v>
      </c>
      <c r="D47" s="7" t="s">
        <v>164</v>
      </c>
      <c r="E47" s="7" t="s">
        <v>171</v>
      </c>
      <c r="F47" t="s">
        <v>44</v>
      </c>
      <c r="G47" s="7" t="s">
        <v>166</v>
      </c>
      <c r="H47" s="7" t="s">
        <v>175</v>
      </c>
      <c r="I47" s="7" t="s">
        <v>168</v>
      </c>
      <c r="J47" s="7" t="s">
        <v>61</v>
      </c>
      <c r="K47" s="7" t="s">
        <v>173</v>
      </c>
      <c r="L47" s="7" t="s">
        <v>170</v>
      </c>
      <c r="M47" s="8">
        <v>18</v>
      </c>
      <c r="N47" s="8">
        <v>418.6</v>
      </c>
      <c r="O47" s="8">
        <v>0.42</v>
      </c>
      <c r="R47" s="7"/>
      <c r="S47" s="7"/>
    </row>
    <row r="48" spans="1:19" x14ac:dyDescent="0.25">
      <c r="A48" s="6" t="s">
        <v>205</v>
      </c>
      <c r="B48" s="7" t="s">
        <v>46</v>
      </c>
      <c r="C48" s="5">
        <v>2</v>
      </c>
      <c r="D48" s="7" t="s">
        <v>164</v>
      </c>
      <c r="E48" s="7" t="s">
        <v>188</v>
      </c>
      <c r="F48" t="s">
        <v>48</v>
      </c>
      <c r="G48" s="7" t="s">
        <v>166</v>
      </c>
      <c r="H48" s="7" t="s">
        <v>167</v>
      </c>
      <c r="I48" s="7" t="s">
        <v>168</v>
      </c>
      <c r="J48" s="7" t="s">
        <v>16</v>
      </c>
      <c r="K48" s="7" t="s">
        <v>206</v>
      </c>
      <c r="L48" s="7" t="s">
        <v>174</v>
      </c>
      <c r="M48" s="8">
        <v>270</v>
      </c>
      <c r="N48" s="8">
        <v>4354.84</v>
      </c>
      <c r="O48" s="8">
        <v>4.3499999999999996</v>
      </c>
      <c r="R48" s="7"/>
      <c r="S48" s="7"/>
    </row>
    <row r="49" spans="1:19" x14ac:dyDescent="0.25">
      <c r="A49" s="6" t="s">
        <v>205</v>
      </c>
      <c r="B49" s="7" t="s">
        <v>46</v>
      </c>
      <c r="C49" s="5">
        <v>2</v>
      </c>
      <c r="D49" s="7" t="s">
        <v>164</v>
      </c>
      <c r="E49" s="7" t="s">
        <v>172</v>
      </c>
      <c r="F49" t="s">
        <v>49</v>
      </c>
      <c r="G49" s="7" t="s">
        <v>166</v>
      </c>
      <c r="H49" s="7" t="s">
        <v>167</v>
      </c>
      <c r="I49" s="7" t="s">
        <v>168</v>
      </c>
      <c r="J49" s="7" t="s">
        <v>16</v>
      </c>
      <c r="K49" s="7" t="s">
        <v>173</v>
      </c>
      <c r="L49" s="7" t="s">
        <v>170</v>
      </c>
      <c r="M49" s="8">
        <v>32</v>
      </c>
      <c r="N49" s="8">
        <v>1882.35</v>
      </c>
      <c r="O49" s="8">
        <v>1.88</v>
      </c>
      <c r="R49" s="7"/>
      <c r="S49" s="7"/>
    </row>
    <row r="50" spans="1:19" x14ac:dyDescent="0.25">
      <c r="A50" s="6" t="s">
        <v>205</v>
      </c>
      <c r="B50" s="7" t="s">
        <v>46</v>
      </c>
      <c r="C50" s="5">
        <v>2</v>
      </c>
      <c r="D50" s="7" t="s">
        <v>164</v>
      </c>
      <c r="E50" s="7" t="s">
        <v>171</v>
      </c>
      <c r="F50" t="s">
        <v>47</v>
      </c>
      <c r="G50" s="7" t="s">
        <v>166</v>
      </c>
      <c r="H50" s="7" t="s">
        <v>175</v>
      </c>
      <c r="I50" s="7" t="s">
        <v>168</v>
      </c>
      <c r="J50" s="7" t="s">
        <v>61</v>
      </c>
      <c r="K50" s="7" t="s">
        <v>173</v>
      </c>
      <c r="L50" s="7" t="s">
        <v>170</v>
      </c>
      <c r="M50" s="8">
        <v>21</v>
      </c>
      <c r="N50" s="8">
        <v>600</v>
      </c>
      <c r="O50" s="8">
        <v>0.6</v>
      </c>
      <c r="R50" s="7"/>
      <c r="S50" s="7"/>
    </row>
    <row r="51" spans="1:19" x14ac:dyDescent="0.25">
      <c r="A51" s="6" t="s">
        <v>205</v>
      </c>
      <c r="B51" s="7" t="s">
        <v>46</v>
      </c>
      <c r="C51" s="5">
        <v>2</v>
      </c>
      <c r="D51" s="7" t="s">
        <v>164</v>
      </c>
      <c r="E51" s="7" t="s">
        <v>171</v>
      </c>
      <c r="F51" t="s">
        <v>47</v>
      </c>
      <c r="G51" s="7" t="s">
        <v>166</v>
      </c>
      <c r="H51" s="7" t="s">
        <v>167</v>
      </c>
      <c r="I51" s="7" t="s">
        <v>189</v>
      </c>
      <c r="J51" s="7" t="s">
        <v>16</v>
      </c>
      <c r="K51" s="7" t="s">
        <v>207</v>
      </c>
      <c r="L51" s="7" t="s">
        <v>170</v>
      </c>
      <c r="M51" s="8">
        <v>20</v>
      </c>
      <c r="N51" s="8">
        <v>571.42999999999995</v>
      </c>
      <c r="O51" s="8">
        <v>0.56999999999999995</v>
      </c>
      <c r="R51" s="7"/>
      <c r="S51" s="7"/>
    </row>
    <row r="52" spans="1:19" x14ac:dyDescent="0.25">
      <c r="A52" s="6" t="s">
        <v>205</v>
      </c>
      <c r="B52" s="7" t="s">
        <v>46</v>
      </c>
      <c r="C52" s="5">
        <v>2</v>
      </c>
      <c r="D52" s="7" t="s">
        <v>164</v>
      </c>
      <c r="E52" s="7" t="s">
        <v>172</v>
      </c>
      <c r="F52" t="s">
        <v>49</v>
      </c>
      <c r="G52" s="7" t="s">
        <v>166</v>
      </c>
      <c r="H52" s="7" t="s">
        <v>208</v>
      </c>
      <c r="I52" s="7" t="s">
        <v>168</v>
      </c>
      <c r="J52" s="7" t="s">
        <v>94</v>
      </c>
      <c r="K52" s="7" t="s">
        <v>173</v>
      </c>
      <c r="L52" s="7" t="s">
        <v>170</v>
      </c>
      <c r="M52" s="9"/>
      <c r="N52" s="9"/>
      <c r="O52" s="9"/>
      <c r="R52" s="7"/>
      <c r="S52" s="7"/>
    </row>
    <row r="53" spans="1:19" x14ac:dyDescent="0.25">
      <c r="A53" s="6" t="s">
        <v>209</v>
      </c>
      <c r="B53" s="7" t="s">
        <v>51</v>
      </c>
      <c r="C53" s="5">
        <v>4</v>
      </c>
      <c r="D53" s="7" t="s">
        <v>164</v>
      </c>
      <c r="E53" s="7" t="s">
        <v>172</v>
      </c>
      <c r="F53" t="s">
        <v>274</v>
      </c>
      <c r="G53" s="7" t="s">
        <v>166</v>
      </c>
      <c r="H53" s="7" t="s">
        <v>167</v>
      </c>
      <c r="I53" s="7" t="s">
        <v>189</v>
      </c>
      <c r="J53" s="7" t="s">
        <v>16</v>
      </c>
      <c r="K53" s="7" t="s">
        <v>210</v>
      </c>
      <c r="L53" s="7" t="s">
        <v>174</v>
      </c>
      <c r="M53" s="8">
        <v>130</v>
      </c>
      <c r="N53" s="8">
        <v>2500</v>
      </c>
      <c r="O53" s="8">
        <v>2.5</v>
      </c>
      <c r="R53" s="7"/>
      <c r="S53" s="7"/>
    </row>
    <row r="54" spans="1:19" x14ac:dyDescent="0.25">
      <c r="A54" s="6" t="s">
        <v>209</v>
      </c>
      <c r="B54" s="7" t="s">
        <v>51</v>
      </c>
      <c r="C54" s="5">
        <v>4</v>
      </c>
      <c r="D54" s="7" t="s">
        <v>164</v>
      </c>
      <c r="E54" s="7" t="s">
        <v>171</v>
      </c>
      <c r="F54" t="s">
        <v>52</v>
      </c>
      <c r="G54" s="7" t="s">
        <v>166</v>
      </c>
      <c r="H54" s="7" t="s">
        <v>167</v>
      </c>
      <c r="I54" s="7" t="s">
        <v>189</v>
      </c>
      <c r="J54" s="7" t="s">
        <v>16</v>
      </c>
      <c r="K54" s="7" t="s">
        <v>211</v>
      </c>
      <c r="L54" s="7" t="s">
        <v>170</v>
      </c>
      <c r="M54" s="8">
        <v>4.5</v>
      </c>
      <c r="N54" s="8">
        <v>1510.79</v>
      </c>
      <c r="O54" s="8">
        <v>1.51</v>
      </c>
      <c r="R54" s="7"/>
      <c r="S54" s="7"/>
    </row>
    <row r="55" spans="1:19" x14ac:dyDescent="0.25">
      <c r="A55" s="6" t="s">
        <v>209</v>
      </c>
      <c r="B55" s="7" t="s">
        <v>51</v>
      </c>
      <c r="C55" s="5">
        <v>4</v>
      </c>
      <c r="D55" s="7" t="s">
        <v>164</v>
      </c>
      <c r="E55" s="7" t="s">
        <v>171</v>
      </c>
      <c r="F55" t="s">
        <v>52</v>
      </c>
      <c r="G55" s="7" t="s">
        <v>166</v>
      </c>
      <c r="H55" s="7" t="s">
        <v>184</v>
      </c>
      <c r="I55" s="7" t="s">
        <v>168</v>
      </c>
      <c r="J55" s="7" t="s">
        <v>27</v>
      </c>
      <c r="K55" s="7" t="s">
        <v>173</v>
      </c>
      <c r="L55" s="7" t="s">
        <v>170</v>
      </c>
      <c r="M55" s="9"/>
      <c r="N55" s="9"/>
      <c r="O55" s="9"/>
      <c r="R55" s="7"/>
      <c r="S55" s="7"/>
    </row>
    <row r="56" spans="1:19" x14ac:dyDescent="0.25">
      <c r="A56" s="6" t="s">
        <v>209</v>
      </c>
      <c r="B56" s="7" t="s">
        <v>51</v>
      </c>
      <c r="C56" s="5">
        <v>4</v>
      </c>
      <c r="D56" s="7" t="s">
        <v>164</v>
      </c>
      <c r="E56" s="7" t="s">
        <v>188</v>
      </c>
      <c r="F56" t="s">
        <v>53</v>
      </c>
      <c r="G56" s="7" t="s">
        <v>166</v>
      </c>
      <c r="H56" s="7" t="s">
        <v>190</v>
      </c>
      <c r="I56" s="7" t="s">
        <v>189</v>
      </c>
      <c r="J56" s="7" t="s">
        <v>54</v>
      </c>
      <c r="K56" s="7" t="s">
        <v>173</v>
      </c>
      <c r="L56" s="7" t="s">
        <v>174</v>
      </c>
      <c r="M56" s="9"/>
      <c r="N56" s="9"/>
      <c r="O56" s="9"/>
      <c r="R56" s="7"/>
      <c r="S56" s="7"/>
    </row>
    <row r="57" spans="1:19" x14ac:dyDescent="0.25">
      <c r="A57" s="6" t="s">
        <v>212</v>
      </c>
      <c r="B57" s="7" t="s">
        <v>55</v>
      </c>
      <c r="C57" s="5">
        <v>5</v>
      </c>
      <c r="D57" s="7" t="s">
        <v>164</v>
      </c>
      <c r="E57" s="7" t="s">
        <v>171</v>
      </c>
      <c r="F57" t="s">
        <v>56</v>
      </c>
      <c r="G57" s="7" t="s">
        <v>166</v>
      </c>
      <c r="H57" s="7" t="s">
        <v>167</v>
      </c>
      <c r="I57" s="7" t="s">
        <v>168</v>
      </c>
      <c r="J57" s="7" t="s">
        <v>16</v>
      </c>
      <c r="K57" s="7" t="s">
        <v>173</v>
      </c>
      <c r="L57" s="7" t="s">
        <v>170</v>
      </c>
      <c r="M57" s="8">
        <v>120</v>
      </c>
      <c r="N57" s="8">
        <v>1237.1099999999999</v>
      </c>
      <c r="O57" s="8">
        <v>1.24</v>
      </c>
      <c r="R57" s="7"/>
      <c r="S57" s="7"/>
    </row>
    <row r="58" spans="1:19" x14ac:dyDescent="0.25">
      <c r="A58" s="6" t="s">
        <v>212</v>
      </c>
      <c r="B58" s="7" t="s">
        <v>55</v>
      </c>
      <c r="C58" s="5">
        <v>5</v>
      </c>
      <c r="D58" s="7" t="s">
        <v>164</v>
      </c>
      <c r="E58" s="7" t="s">
        <v>172</v>
      </c>
      <c r="F58" t="s">
        <v>58</v>
      </c>
      <c r="G58" s="7" t="s">
        <v>166</v>
      </c>
      <c r="H58" s="7" t="s">
        <v>167</v>
      </c>
      <c r="I58" s="7" t="s">
        <v>168</v>
      </c>
      <c r="J58" s="7" t="s">
        <v>16</v>
      </c>
      <c r="K58" s="7" t="s">
        <v>173</v>
      </c>
      <c r="L58" s="7" t="s">
        <v>170</v>
      </c>
      <c r="M58" s="8">
        <v>80</v>
      </c>
      <c r="N58" s="8">
        <v>1081.08</v>
      </c>
      <c r="O58" s="8">
        <v>1.08</v>
      </c>
      <c r="R58" s="7"/>
      <c r="S58" s="7"/>
    </row>
    <row r="59" spans="1:19" x14ac:dyDescent="0.25">
      <c r="A59" s="6" t="s">
        <v>212</v>
      </c>
      <c r="B59" s="7" t="s">
        <v>55</v>
      </c>
      <c r="C59" s="5">
        <v>5</v>
      </c>
      <c r="D59" s="7" t="s">
        <v>164</v>
      </c>
      <c r="E59" s="7" t="s">
        <v>171</v>
      </c>
      <c r="F59" t="s">
        <v>56</v>
      </c>
      <c r="G59" s="7" t="s">
        <v>166</v>
      </c>
      <c r="H59" s="7" t="s">
        <v>175</v>
      </c>
      <c r="I59" s="7" t="s">
        <v>168</v>
      </c>
      <c r="J59" s="7" t="s">
        <v>61</v>
      </c>
      <c r="K59" s="7" t="s">
        <v>173</v>
      </c>
      <c r="L59" s="7" t="s">
        <v>170</v>
      </c>
      <c r="M59" s="8">
        <v>100</v>
      </c>
      <c r="N59" s="8">
        <v>1030.93</v>
      </c>
      <c r="O59" s="8">
        <v>1.03</v>
      </c>
      <c r="R59" s="7"/>
      <c r="S59" s="7"/>
    </row>
    <row r="60" spans="1:19" x14ac:dyDescent="0.25">
      <c r="A60" s="6" t="s">
        <v>212</v>
      </c>
      <c r="B60" s="7" t="s">
        <v>55</v>
      </c>
      <c r="C60" s="5">
        <v>5</v>
      </c>
      <c r="D60" s="7" t="s">
        <v>164</v>
      </c>
      <c r="E60" s="7" t="s">
        <v>188</v>
      </c>
      <c r="F60" t="s">
        <v>57</v>
      </c>
      <c r="G60" s="7" t="s">
        <v>166</v>
      </c>
      <c r="H60" s="7" t="s">
        <v>167</v>
      </c>
      <c r="I60" s="7" t="s">
        <v>168</v>
      </c>
      <c r="J60" s="7" t="s">
        <v>16</v>
      </c>
      <c r="K60" s="7" t="s">
        <v>173</v>
      </c>
      <c r="L60" s="7" t="s">
        <v>170</v>
      </c>
      <c r="M60" s="8">
        <v>75</v>
      </c>
      <c r="N60" s="8">
        <v>1027.4000000000001</v>
      </c>
      <c r="O60" s="8">
        <v>1.03</v>
      </c>
      <c r="R60" s="7"/>
      <c r="S60" s="7"/>
    </row>
    <row r="61" spans="1:19" x14ac:dyDescent="0.25">
      <c r="A61" s="6" t="s">
        <v>212</v>
      </c>
      <c r="B61" s="7" t="s">
        <v>55</v>
      </c>
      <c r="C61" s="5">
        <v>5</v>
      </c>
      <c r="D61" s="7" t="s">
        <v>164</v>
      </c>
      <c r="E61" s="7" t="s">
        <v>172</v>
      </c>
      <c r="F61" t="s">
        <v>58</v>
      </c>
      <c r="G61" s="7" t="s">
        <v>166</v>
      </c>
      <c r="H61" s="7" t="s">
        <v>175</v>
      </c>
      <c r="I61" s="7" t="s">
        <v>168</v>
      </c>
      <c r="J61" s="7" t="s">
        <v>61</v>
      </c>
      <c r="K61" s="7" t="s">
        <v>173</v>
      </c>
      <c r="L61" s="7" t="s">
        <v>170</v>
      </c>
      <c r="M61" s="8">
        <v>64</v>
      </c>
      <c r="N61" s="8">
        <v>864.86</v>
      </c>
      <c r="O61" s="8">
        <v>0.86</v>
      </c>
      <c r="R61" s="7"/>
      <c r="S61" s="7"/>
    </row>
    <row r="62" spans="1:19" x14ac:dyDescent="0.25">
      <c r="A62" s="6" t="s">
        <v>212</v>
      </c>
      <c r="B62" s="7" t="s">
        <v>55</v>
      </c>
      <c r="C62" s="5">
        <v>5</v>
      </c>
      <c r="D62" s="7" t="s">
        <v>164</v>
      </c>
      <c r="E62" s="7" t="s">
        <v>188</v>
      </c>
      <c r="F62" t="s">
        <v>57</v>
      </c>
      <c r="G62" s="7" t="s">
        <v>166</v>
      </c>
      <c r="H62" s="7" t="s">
        <v>175</v>
      </c>
      <c r="I62" s="7" t="s">
        <v>168</v>
      </c>
      <c r="J62" s="7" t="s">
        <v>61</v>
      </c>
      <c r="K62" s="7" t="s">
        <v>173</v>
      </c>
      <c r="L62" s="7" t="s">
        <v>170</v>
      </c>
      <c r="M62" s="8">
        <v>55</v>
      </c>
      <c r="N62" s="8">
        <v>753.42</v>
      </c>
      <c r="O62" s="8">
        <v>0.75</v>
      </c>
      <c r="R62" s="7"/>
      <c r="S62" s="7"/>
    </row>
    <row r="63" spans="1:19" x14ac:dyDescent="0.25">
      <c r="A63" s="6" t="s">
        <v>212</v>
      </c>
      <c r="B63" s="7" t="s">
        <v>55</v>
      </c>
      <c r="C63" s="5">
        <v>5</v>
      </c>
      <c r="D63" s="7" t="s">
        <v>164</v>
      </c>
      <c r="E63" s="7" t="s">
        <v>178</v>
      </c>
      <c r="F63" t="s">
        <v>275</v>
      </c>
      <c r="G63" s="7" t="s">
        <v>166</v>
      </c>
      <c r="H63" s="7" t="s">
        <v>175</v>
      </c>
      <c r="I63" s="7" t="s">
        <v>189</v>
      </c>
      <c r="J63" s="7" t="s">
        <v>144</v>
      </c>
      <c r="K63" s="7" t="s">
        <v>213</v>
      </c>
      <c r="L63" s="7" t="s">
        <v>174</v>
      </c>
      <c r="M63" s="8">
        <v>100</v>
      </c>
      <c r="N63" s="8">
        <v>247.1</v>
      </c>
      <c r="O63" s="8">
        <v>0.25</v>
      </c>
      <c r="R63" s="7"/>
      <c r="S63" s="7"/>
    </row>
    <row r="64" spans="1:19" x14ac:dyDescent="0.25">
      <c r="A64" s="6" t="s">
        <v>214</v>
      </c>
      <c r="B64" s="7" t="s">
        <v>59</v>
      </c>
      <c r="C64" s="5">
        <v>4</v>
      </c>
      <c r="D64" s="7" t="s">
        <v>164</v>
      </c>
      <c r="E64" s="7" t="s">
        <v>194</v>
      </c>
      <c r="F64" t="s">
        <v>63</v>
      </c>
      <c r="G64" s="7" t="s">
        <v>166</v>
      </c>
      <c r="H64" s="7" t="s">
        <v>167</v>
      </c>
      <c r="I64" s="7" t="s">
        <v>168</v>
      </c>
      <c r="J64" s="7" t="s">
        <v>16</v>
      </c>
      <c r="K64" s="7" t="s">
        <v>173</v>
      </c>
      <c r="L64" s="7" t="s">
        <v>170</v>
      </c>
      <c r="M64" s="8">
        <v>68</v>
      </c>
      <c r="N64" s="8">
        <v>2518.52</v>
      </c>
      <c r="O64" s="8">
        <v>2.52</v>
      </c>
      <c r="R64" s="7"/>
      <c r="S64" s="7"/>
    </row>
    <row r="65" spans="1:19" x14ac:dyDescent="0.25">
      <c r="A65" s="6" t="s">
        <v>214</v>
      </c>
      <c r="B65" s="7" t="s">
        <v>59</v>
      </c>
      <c r="C65" s="5">
        <v>4</v>
      </c>
      <c r="D65" s="7" t="s">
        <v>164</v>
      </c>
      <c r="E65" s="7" t="s">
        <v>178</v>
      </c>
      <c r="F65" t="s">
        <v>276</v>
      </c>
      <c r="G65" s="7" t="s">
        <v>166</v>
      </c>
      <c r="H65" s="7" t="s">
        <v>167</v>
      </c>
      <c r="I65" s="7" t="s">
        <v>168</v>
      </c>
      <c r="J65" s="7" t="s">
        <v>16</v>
      </c>
      <c r="K65" s="7" t="s">
        <v>173</v>
      </c>
      <c r="L65" s="7" t="s">
        <v>174</v>
      </c>
      <c r="M65" s="8">
        <v>73</v>
      </c>
      <c r="N65" s="8">
        <v>2433.33</v>
      </c>
      <c r="O65" s="8">
        <v>2.4300000000000002</v>
      </c>
      <c r="R65" s="7"/>
      <c r="S65" s="7"/>
    </row>
    <row r="66" spans="1:19" x14ac:dyDescent="0.25">
      <c r="A66" s="6" t="s">
        <v>214</v>
      </c>
      <c r="B66" s="7" t="s">
        <v>59</v>
      </c>
      <c r="C66" s="5">
        <v>4</v>
      </c>
      <c r="D66" s="7" t="s">
        <v>164</v>
      </c>
      <c r="E66" s="7" t="s">
        <v>188</v>
      </c>
      <c r="F66" t="s">
        <v>62</v>
      </c>
      <c r="G66" s="7" t="s">
        <v>166</v>
      </c>
      <c r="H66" s="7" t="s">
        <v>167</v>
      </c>
      <c r="I66" s="7" t="s">
        <v>168</v>
      </c>
      <c r="J66" s="7" t="s">
        <v>16</v>
      </c>
      <c r="K66" s="7" t="s">
        <v>173</v>
      </c>
      <c r="L66" s="7" t="s">
        <v>170</v>
      </c>
      <c r="M66" s="8">
        <v>10.5</v>
      </c>
      <c r="N66" s="8">
        <v>1510.79</v>
      </c>
      <c r="O66" s="8">
        <v>1.51</v>
      </c>
      <c r="R66" s="7"/>
      <c r="S66" s="7"/>
    </row>
    <row r="67" spans="1:19" x14ac:dyDescent="0.25">
      <c r="A67" s="6" t="s">
        <v>214</v>
      </c>
      <c r="B67" s="7" t="s">
        <v>59</v>
      </c>
      <c r="C67" s="5">
        <v>4</v>
      </c>
      <c r="D67" s="7" t="s">
        <v>164</v>
      </c>
      <c r="E67" s="7" t="s">
        <v>194</v>
      </c>
      <c r="F67" t="s">
        <v>63</v>
      </c>
      <c r="G67" s="7" t="s">
        <v>166</v>
      </c>
      <c r="H67" s="7" t="s">
        <v>175</v>
      </c>
      <c r="I67" s="7" t="s">
        <v>168</v>
      </c>
      <c r="J67" s="7" t="s">
        <v>61</v>
      </c>
      <c r="K67" s="7" t="s">
        <v>173</v>
      </c>
      <c r="L67" s="7" t="s">
        <v>170</v>
      </c>
      <c r="M67" s="8">
        <v>20</v>
      </c>
      <c r="N67" s="8">
        <v>740.74</v>
      </c>
      <c r="O67" s="8">
        <v>0.74</v>
      </c>
      <c r="R67" s="7"/>
      <c r="S67" s="7"/>
    </row>
    <row r="68" spans="1:19" x14ac:dyDescent="0.25">
      <c r="A68" s="6" t="s">
        <v>214</v>
      </c>
      <c r="B68" s="7" t="s">
        <v>59</v>
      </c>
      <c r="C68" s="5">
        <v>4</v>
      </c>
      <c r="D68" s="7" t="s">
        <v>164</v>
      </c>
      <c r="E68" s="7" t="s">
        <v>171</v>
      </c>
      <c r="F68" t="s">
        <v>60</v>
      </c>
      <c r="G68" s="7" t="s">
        <v>166</v>
      </c>
      <c r="H68" s="7" t="s">
        <v>175</v>
      </c>
      <c r="I68" s="7" t="s">
        <v>168</v>
      </c>
      <c r="J68" s="7" t="s">
        <v>61</v>
      </c>
      <c r="K68" s="7" t="s">
        <v>173</v>
      </c>
      <c r="L68" s="7" t="s">
        <v>174</v>
      </c>
      <c r="M68" s="8">
        <v>7.5</v>
      </c>
      <c r="N68" s="8">
        <v>625</v>
      </c>
      <c r="O68" s="8">
        <v>0.63</v>
      </c>
      <c r="R68" s="7"/>
      <c r="S68" s="7"/>
    </row>
    <row r="69" spans="1:19" x14ac:dyDescent="0.25">
      <c r="A69" s="6" t="s">
        <v>214</v>
      </c>
      <c r="B69" s="7" t="s">
        <v>59</v>
      </c>
      <c r="C69" s="5">
        <v>4</v>
      </c>
      <c r="D69" s="7" t="s">
        <v>164</v>
      </c>
      <c r="E69" s="7" t="s">
        <v>172</v>
      </c>
      <c r="F69" t="s">
        <v>277</v>
      </c>
      <c r="G69" s="7" t="s">
        <v>166</v>
      </c>
      <c r="H69" s="7" t="s">
        <v>175</v>
      </c>
      <c r="I69" s="7" t="s">
        <v>168</v>
      </c>
      <c r="J69" s="7" t="s">
        <v>191</v>
      </c>
      <c r="K69" s="7" t="s">
        <v>173</v>
      </c>
      <c r="L69" s="7" t="s">
        <v>170</v>
      </c>
      <c r="M69" s="8">
        <v>5</v>
      </c>
      <c r="N69" s="8">
        <v>416.67</v>
      </c>
      <c r="O69" s="8">
        <v>0.42</v>
      </c>
      <c r="R69" s="7"/>
      <c r="S69" s="7"/>
    </row>
    <row r="70" spans="1:19" x14ac:dyDescent="0.25">
      <c r="A70" s="6" t="s">
        <v>214</v>
      </c>
      <c r="B70" s="7" t="s">
        <v>59</v>
      </c>
      <c r="C70" s="5">
        <v>4</v>
      </c>
      <c r="D70" s="7" t="s">
        <v>164</v>
      </c>
      <c r="E70" s="7" t="s">
        <v>194</v>
      </c>
      <c r="F70" t="s">
        <v>63</v>
      </c>
      <c r="G70" s="7" t="s">
        <v>166</v>
      </c>
      <c r="H70" s="7" t="s">
        <v>175</v>
      </c>
      <c r="I70" s="7" t="s">
        <v>168</v>
      </c>
      <c r="J70" s="7" t="s">
        <v>144</v>
      </c>
      <c r="K70" s="7" t="s">
        <v>173</v>
      </c>
      <c r="L70" s="7" t="s">
        <v>170</v>
      </c>
      <c r="M70" s="8">
        <v>9</v>
      </c>
      <c r="N70" s="8">
        <v>333.33</v>
      </c>
      <c r="O70" s="8">
        <v>0.33</v>
      </c>
      <c r="R70" s="7"/>
      <c r="S70" s="7"/>
    </row>
    <row r="71" spans="1:19" x14ac:dyDescent="0.25">
      <c r="A71" s="6" t="s">
        <v>214</v>
      </c>
      <c r="B71" s="7" t="s">
        <v>59</v>
      </c>
      <c r="C71" s="5">
        <v>4</v>
      </c>
      <c r="D71" s="7" t="s">
        <v>164</v>
      </c>
      <c r="E71" s="7" t="s">
        <v>194</v>
      </c>
      <c r="F71" t="s">
        <v>63</v>
      </c>
      <c r="G71" s="7" t="s">
        <v>166</v>
      </c>
      <c r="H71" s="7" t="s">
        <v>175</v>
      </c>
      <c r="I71" s="7" t="s">
        <v>168</v>
      </c>
      <c r="J71" s="7" t="s">
        <v>126</v>
      </c>
      <c r="K71" s="7" t="s">
        <v>173</v>
      </c>
      <c r="L71" s="7" t="s">
        <v>170</v>
      </c>
      <c r="M71" s="8">
        <v>6</v>
      </c>
      <c r="N71" s="8">
        <v>222.22</v>
      </c>
      <c r="O71" s="8">
        <v>0.22</v>
      </c>
      <c r="R71" s="7"/>
      <c r="S71" s="7"/>
    </row>
    <row r="72" spans="1:19" x14ac:dyDescent="0.25">
      <c r="A72" s="6" t="s">
        <v>215</v>
      </c>
      <c r="B72" s="7" t="s">
        <v>65</v>
      </c>
      <c r="C72" s="5">
        <v>3</v>
      </c>
      <c r="D72" s="7" t="s">
        <v>164</v>
      </c>
      <c r="E72" s="7" t="s">
        <v>171</v>
      </c>
      <c r="F72" t="s">
        <v>66</v>
      </c>
      <c r="G72" s="7" t="s">
        <v>166</v>
      </c>
      <c r="H72" s="7" t="s">
        <v>167</v>
      </c>
      <c r="I72" s="7" t="s">
        <v>189</v>
      </c>
      <c r="J72" s="7" t="s">
        <v>16</v>
      </c>
      <c r="K72" s="7" t="s">
        <v>207</v>
      </c>
      <c r="L72" s="7" t="s">
        <v>170</v>
      </c>
      <c r="M72" s="8">
        <v>50</v>
      </c>
      <c r="N72" s="8">
        <v>1315.79</v>
      </c>
      <c r="O72" s="8">
        <v>1.32</v>
      </c>
      <c r="R72" s="7"/>
      <c r="S72" s="7"/>
    </row>
    <row r="73" spans="1:19" x14ac:dyDescent="0.25">
      <c r="A73" s="6" t="s">
        <v>215</v>
      </c>
      <c r="B73" s="7" t="s">
        <v>65</v>
      </c>
      <c r="C73" s="5">
        <v>3</v>
      </c>
      <c r="D73" s="7" t="s">
        <v>164</v>
      </c>
      <c r="E73" s="7" t="s">
        <v>171</v>
      </c>
      <c r="F73" t="s">
        <v>66</v>
      </c>
      <c r="G73" s="7" t="s">
        <v>166</v>
      </c>
      <c r="H73" s="7" t="s">
        <v>175</v>
      </c>
      <c r="I73" s="7" t="s">
        <v>168</v>
      </c>
      <c r="J73" s="7" t="s">
        <v>61</v>
      </c>
      <c r="K73" s="7" t="s">
        <v>173</v>
      </c>
      <c r="L73" s="7" t="s">
        <v>170</v>
      </c>
      <c r="M73" s="8">
        <v>19</v>
      </c>
      <c r="N73" s="8">
        <v>500</v>
      </c>
      <c r="O73" s="8">
        <v>0.5</v>
      </c>
      <c r="R73" s="7"/>
      <c r="S73" s="7"/>
    </row>
    <row r="74" spans="1:19" x14ac:dyDescent="0.25">
      <c r="A74" s="6" t="s">
        <v>215</v>
      </c>
      <c r="B74" s="7" t="s">
        <v>65</v>
      </c>
      <c r="C74" s="5">
        <v>3</v>
      </c>
      <c r="D74" s="7" t="s">
        <v>164</v>
      </c>
      <c r="E74" s="7" t="s">
        <v>172</v>
      </c>
      <c r="F74" t="s">
        <v>278</v>
      </c>
      <c r="G74" s="7" t="s">
        <v>166</v>
      </c>
      <c r="H74" s="7" t="s">
        <v>167</v>
      </c>
      <c r="I74" s="7" t="s">
        <v>168</v>
      </c>
      <c r="J74" s="7" t="s">
        <v>216</v>
      </c>
      <c r="K74" s="7" t="s">
        <v>173</v>
      </c>
      <c r="L74" s="7" t="s">
        <v>174</v>
      </c>
      <c r="M74" s="8">
        <v>150</v>
      </c>
      <c r="N74" s="8">
        <v>404.31</v>
      </c>
      <c r="O74" s="8">
        <v>0.4</v>
      </c>
      <c r="R74" s="7"/>
      <c r="S74" s="7"/>
    </row>
    <row r="75" spans="1:19" x14ac:dyDescent="0.25">
      <c r="A75" s="6" t="s">
        <v>215</v>
      </c>
      <c r="B75" s="7" t="s">
        <v>65</v>
      </c>
      <c r="C75" s="5">
        <v>3</v>
      </c>
      <c r="D75" s="7" t="s">
        <v>164</v>
      </c>
      <c r="E75" s="7" t="s">
        <v>188</v>
      </c>
      <c r="F75" t="s">
        <v>279</v>
      </c>
      <c r="G75" s="7" t="s">
        <v>166</v>
      </c>
      <c r="H75" s="7" t="s">
        <v>217</v>
      </c>
      <c r="I75" s="7" t="s">
        <v>168</v>
      </c>
      <c r="J75" s="7" t="s">
        <v>218</v>
      </c>
      <c r="K75" s="7" t="s">
        <v>173</v>
      </c>
      <c r="L75" s="7" t="s">
        <v>174</v>
      </c>
      <c r="M75" s="9"/>
      <c r="N75" s="9"/>
      <c r="O75" s="9"/>
      <c r="R75" s="7"/>
      <c r="S75" s="7"/>
    </row>
    <row r="76" spans="1:19" x14ac:dyDescent="0.25">
      <c r="A76" s="6" t="s">
        <v>219</v>
      </c>
      <c r="B76" s="7" t="s">
        <v>67</v>
      </c>
      <c r="C76" s="5">
        <v>4</v>
      </c>
      <c r="D76" s="7" t="s">
        <v>164</v>
      </c>
      <c r="E76" s="7" t="s">
        <v>172</v>
      </c>
      <c r="F76" t="s">
        <v>280</v>
      </c>
      <c r="G76" s="7" t="s">
        <v>166</v>
      </c>
      <c r="H76" s="7" t="s">
        <v>167</v>
      </c>
      <c r="I76" s="7" t="s">
        <v>168</v>
      </c>
      <c r="J76" s="7" t="s">
        <v>16</v>
      </c>
      <c r="K76" s="7" t="s">
        <v>173</v>
      </c>
      <c r="L76" s="7" t="s">
        <v>170</v>
      </c>
      <c r="M76" s="8">
        <v>80</v>
      </c>
      <c r="N76" s="8">
        <v>2580.65</v>
      </c>
      <c r="O76" s="8">
        <v>2.58</v>
      </c>
      <c r="R76" s="7"/>
      <c r="S76" s="7"/>
    </row>
    <row r="77" spans="1:19" x14ac:dyDescent="0.25">
      <c r="A77" s="6" t="s">
        <v>219</v>
      </c>
      <c r="B77" s="7" t="s">
        <v>67</v>
      </c>
      <c r="C77" s="5">
        <v>4</v>
      </c>
      <c r="D77" s="7" t="s">
        <v>164</v>
      </c>
      <c r="E77" s="7" t="s">
        <v>188</v>
      </c>
      <c r="F77" t="s">
        <v>69</v>
      </c>
      <c r="G77" s="7" t="s">
        <v>166</v>
      </c>
      <c r="H77" s="7" t="s">
        <v>167</v>
      </c>
      <c r="I77" s="7" t="s">
        <v>168</v>
      </c>
      <c r="J77" s="7" t="s">
        <v>16</v>
      </c>
      <c r="K77" s="7" t="s">
        <v>169</v>
      </c>
      <c r="L77" s="7" t="s">
        <v>174</v>
      </c>
      <c r="M77" s="8">
        <v>43</v>
      </c>
      <c r="N77" s="8">
        <v>2529.41</v>
      </c>
      <c r="O77" s="8">
        <v>2.5299999999999998</v>
      </c>
      <c r="R77" s="7"/>
      <c r="S77" s="7"/>
    </row>
    <row r="78" spans="1:19" x14ac:dyDescent="0.25">
      <c r="A78" s="6" t="s">
        <v>219</v>
      </c>
      <c r="B78" s="7" t="s">
        <v>67</v>
      </c>
      <c r="C78" s="5">
        <v>4</v>
      </c>
      <c r="D78" s="7" t="s">
        <v>164</v>
      </c>
      <c r="E78" s="7" t="s">
        <v>171</v>
      </c>
      <c r="F78" t="s">
        <v>68</v>
      </c>
      <c r="G78" s="7" t="s">
        <v>166</v>
      </c>
      <c r="H78" s="7" t="s">
        <v>167</v>
      </c>
      <c r="I78" s="7" t="s">
        <v>168</v>
      </c>
      <c r="J78" s="7" t="s">
        <v>16</v>
      </c>
      <c r="K78" s="7" t="s">
        <v>169</v>
      </c>
      <c r="L78" s="7" t="s">
        <v>170</v>
      </c>
      <c r="M78" s="8">
        <v>33</v>
      </c>
      <c r="N78" s="8">
        <v>1941.18</v>
      </c>
      <c r="O78" s="8">
        <v>1.94</v>
      </c>
      <c r="R78" s="7"/>
      <c r="S78" s="7"/>
    </row>
    <row r="79" spans="1:19" x14ac:dyDescent="0.25">
      <c r="A79" s="6" t="s">
        <v>219</v>
      </c>
      <c r="B79" s="7" t="s">
        <v>67</v>
      </c>
      <c r="C79" s="5">
        <v>4</v>
      </c>
      <c r="D79" s="7" t="s">
        <v>164</v>
      </c>
      <c r="E79" s="7" t="s">
        <v>178</v>
      </c>
      <c r="F79" t="s">
        <v>70</v>
      </c>
      <c r="G79" s="7" t="s">
        <v>166</v>
      </c>
      <c r="H79" s="7" t="s">
        <v>167</v>
      </c>
      <c r="I79" s="7" t="s">
        <v>189</v>
      </c>
      <c r="J79" s="7" t="s">
        <v>16</v>
      </c>
      <c r="K79" s="7" t="s">
        <v>173</v>
      </c>
      <c r="L79" s="7" t="s">
        <v>174</v>
      </c>
      <c r="M79" s="8">
        <v>360</v>
      </c>
      <c r="N79" s="8">
        <v>1531.91</v>
      </c>
      <c r="O79" s="8">
        <v>1.53</v>
      </c>
      <c r="R79" s="7"/>
      <c r="S79" s="7"/>
    </row>
    <row r="80" spans="1:19" x14ac:dyDescent="0.25">
      <c r="A80" s="6" t="s">
        <v>219</v>
      </c>
      <c r="B80" s="7" t="s">
        <v>67</v>
      </c>
      <c r="C80" s="5">
        <v>4</v>
      </c>
      <c r="D80" s="7" t="s">
        <v>164</v>
      </c>
      <c r="E80" s="7" t="s">
        <v>171</v>
      </c>
      <c r="F80" t="s">
        <v>68</v>
      </c>
      <c r="G80" s="7" t="s">
        <v>166</v>
      </c>
      <c r="H80" s="7" t="s">
        <v>175</v>
      </c>
      <c r="I80" s="7" t="s">
        <v>168</v>
      </c>
      <c r="J80" s="7" t="s">
        <v>61</v>
      </c>
      <c r="K80" s="7" t="s">
        <v>173</v>
      </c>
      <c r="L80" s="7" t="s">
        <v>170</v>
      </c>
      <c r="M80" s="8">
        <v>12.5</v>
      </c>
      <c r="N80" s="8">
        <v>735.29</v>
      </c>
      <c r="O80" s="8">
        <v>0.74</v>
      </c>
      <c r="R80" s="7"/>
      <c r="S80" s="7"/>
    </row>
    <row r="81" spans="1:19" x14ac:dyDescent="0.25">
      <c r="A81" s="6" t="s">
        <v>219</v>
      </c>
      <c r="B81" s="7" t="s">
        <v>67</v>
      </c>
      <c r="C81" s="5">
        <v>4</v>
      </c>
      <c r="D81" s="7" t="s">
        <v>164</v>
      </c>
      <c r="E81" s="7" t="s">
        <v>172</v>
      </c>
      <c r="F81" t="s">
        <v>280</v>
      </c>
      <c r="G81" s="7" t="s">
        <v>166</v>
      </c>
      <c r="H81" s="7" t="s">
        <v>175</v>
      </c>
      <c r="I81" s="7" t="s">
        <v>168</v>
      </c>
      <c r="J81" s="7" t="s">
        <v>191</v>
      </c>
      <c r="K81" s="7" t="s">
        <v>173</v>
      </c>
      <c r="L81" s="7" t="s">
        <v>170</v>
      </c>
      <c r="M81" s="8">
        <v>11</v>
      </c>
      <c r="N81" s="8">
        <v>354.84</v>
      </c>
      <c r="O81" s="8">
        <v>0.35</v>
      </c>
      <c r="R81" s="7"/>
      <c r="S81" s="7"/>
    </row>
    <row r="82" spans="1:19" x14ac:dyDescent="0.25">
      <c r="A82" s="6" t="s">
        <v>220</v>
      </c>
      <c r="B82" s="7" t="s">
        <v>71</v>
      </c>
      <c r="C82" s="5">
        <v>5</v>
      </c>
      <c r="D82" s="7" t="s">
        <v>164</v>
      </c>
      <c r="E82" s="7" t="s">
        <v>194</v>
      </c>
      <c r="F82" t="s">
        <v>281</v>
      </c>
      <c r="G82" s="7" t="s">
        <v>166</v>
      </c>
      <c r="H82" s="7" t="s">
        <v>167</v>
      </c>
      <c r="I82" s="7" t="s">
        <v>168</v>
      </c>
      <c r="J82" s="7" t="s">
        <v>16</v>
      </c>
      <c r="K82" s="7" t="s">
        <v>173</v>
      </c>
      <c r="L82" s="7" t="s">
        <v>170</v>
      </c>
      <c r="M82" s="8">
        <v>150</v>
      </c>
      <c r="N82" s="8">
        <v>1450.68</v>
      </c>
      <c r="O82" s="8">
        <v>1.45</v>
      </c>
      <c r="R82" s="7"/>
      <c r="S82" s="7"/>
    </row>
    <row r="83" spans="1:19" x14ac:dyDescent="0.25">
      <c r="A83" s="6" t="s">
        <v>220</v>
      </c>
      <c r="B83" s="7" t="s">
        <v>71</v>
      </c>
      <c r="C83" s="5">
        <v>5</v>
      </c>
      <c r="D83" s="7" t="s">
        <v>164</v>
      </c>
      <c r="E83" s="7" t="s">
        <v>172</v>
      </c>
      <c r="F83" t="s">
        <v>73</v>
      </c>
      <c r="G83" s="7" t="s">
        <v>166</v>
      </c>
      <c r="H83" s="7" t="s">
        <v>167</v>
      </c>
      <c r="I83" s="7" t="s">
        <v>189</v>
      </c>
      <c r="J83" s="7" t="s">
        <v>16</v>
      </c>
      <c r="K83" s="7" t="s">
        <v>207</v>
      </c>
      <c r="L83" s="7" t="s">
        <v>174</v>
      </c>
      <c r="M83" s="8">
        <v>90</v>
      </c>
      <c r="N83" s="8">
        <v>1029.75</v>
      </c>
      <c r="O83" s="8">
        <v>1.03</v>
      </c>
      <c r="R83" s="7"/>
      <c r="S83" s="7"/>
    </row>
    <row r="84" spans="1:19" x14ac:dyDescent="0.25">
      <c r="A84" s="6" t="s">
        <v>220</v>
      </c>
      <c r="B84" s="7" t="s">
        <v>71</v>
      </c>
      <c r="C84" s="5">
        <v>5</v>
      </c>
      <c r="D84" s="7" t="s">
        <v>164</v>
      </c>
      <c r="E84" s="7" t="s">
        <v>194</v>
      </c>
      <c r="F84" t="s">
        <v>281</v>
      </c>
      <c r="G84" s="7" t="s">
        <v>166</v>
      </c>
      <c r="H84" s="7" t="s">
        <v>175</v>
      </c>
      <c r="I84" s="7" t="s">
        <v>168</v>
      </c>
      <c r="J84" s="7" t="s">
        <v>61</v>
      </c>
      <c r="K84" s="7" t="s">
        <v>173</v>
      </c>
      <c r="L84" s="7" t="s">
        <v>170</v>
      </c>
      <c r="M84" s="8">
        <v>36</v>
      </c>
      <c r="N84" s="8">
        <v>348.16</v>
      </c>
      <c r="O84" s="8">
        <v>0.35</v>
      </c>
      <c r="R84" s="7"/>
      <c r="S84" s="7"/>
    </row>
    <row r="85" spans="1:19" x14ac:dyDescent="0.25">
      <c r="A85" s="6" t="s">
        <v>220</v>
      </c>
      <c r="B85" s="7" t="s">
        <v>71</v>
      </c>
      <c r="C85" s="5">
        <v>5</v>
      </c>
      <c r="D85" s="7" t="s">
        <v>164</v>
      </c>
      <c r="E85" s="7" t="s">
        <v>221</v>
      </c>
      <c r="F85" t="s">
        <v>282</v>
      </c>
      <c r="G85" s="7" t="s">
        <v>166</v>
      </c>
      <c r="H85" s="7" t="s">
        <v>180</v>
      </c>
      <c r="I85" s="7" t="s">
        <v>180</v>
      </c>
      <c r="J85" s="7" t="s">
        <v>186</v>
      </c>
      <c r="K85" s="7" t="s">
        <v>180</v>
      </c>
      <c r="L85" s="7" t="s">
        <v>180</v>
      </c>
      <c r="M85" s="9"/>
      <c r="N85" s="9"/>
      <c r="O85" s="9"/>
      <c r="R85" s="7"/>
      <c r="S85" s="7"/>
    </row>
    <row r="86" spans="1:19" x14ac:dyDescent="0.25">
      <c r="A86" s="6" t="s">
        <v>220</v>
      </c>
      <c r="B86" s="7" t="s">
        <v>71</v>
      </c>
      <c r="C86" s="5">
        <v>5</v>
      </c>
      <c r="D86" s="7" t="s">
        <v>164</v>
      </c>
      <c r="E86" s="7" t="s">
        <v>171</v>
      </c>
      <c r="F86" t="s">
        <v>136</v>
      </c>
      <c r="G86" s="7" t="s">
        <v>166</v>
      </c>
      <c r="H86" s="7" t="s">
        <v>184</v>
      </c>
      <c r="I86" s="7" t="s">
        <v>177</v>
      </c>
      <c r="J86" s="7" t="s">
        <v>135</v>
      </c>
      <c r="K86" s="7" t="s">
        <v>173</v>
      </c>
      <c r="L86" s="7" t="s">
        <v>174</v>
      </c>
      <c r="M86" s="9"/>
      <c r="N86" s="9"/>
      <c r="O86" s="9"/>
      <c r="R86" s="7"/>
      <c r="S86" s="7"/>
    </row>
    <row r="87" spans="1:19" x14ac:dyDescent="0.25">
      <c r="A87" s="6" t="s">
        <v>220</v>
      </c>
      <c r="B87" s="7" t="s">
        <v>71</v>
      </c>
      <c r="C87" s="5">
        <v>5</v>
      </c>
      <c r="D87" s="7" t="s">
        <v>164</v>
      </c>
      <c r="E87" s="7" t="s">
        <v>188</v>
      </c>
      <c r="F87" t="s">
        <v>72</v>
      </c>
      <c r="G87" s="7" t="s">
        <v>166</v>
      </c>
      <c r="H87" s="7" t="s">
        <v>184</v>
      </c>
      <c r="I87" s="7" t="s">
        <v>168</v>
      </c>
      <c r="J87" s="7" t="s">
        <v>137</v>
      </c>
      <c r="K87" s="7" t="s">
        <v>173</v>
      </c>
      <c r="L87" s="7" t="s">
        <v>174</v>
      </c>
      <c r="M87" s="9"/>
      <c r="N87" s="9"/>
      <c r="O87" s="9"/>
      <c r="R87" s="7"/>
      <c r="S87" s="7"/>
    </row>
    <row r="88" spans="1:19" x14ac:dyDescent="0.25">
      <c r="A88" s="6" t="s">
        <v>220</v>
      </c>
      <c r="B88" s="7" t="s">
        <v>71</v>
      </c>
      <c r="C88" s="5">
        <v>5</v>
      </c>
      <c r="D88" s="7" t="s">
        <v>164</v>
      </c>
      <c r="E88" s="7" t="s">
        <v>178</v>
      </c>
      <c r="F88" t="s">
        <v>283</v>
      </c>
      <c r="G88" s="7" t="s">
        <v>166</v>
      </c>
      <c r="H88" s="7" t="s">
        <v>184</v>
      </c>
      <c r="I88" s="7" t="s">
        <v>168</v>
      </c>
      <c r="J88" s="7" t="s">
        <v>222</v>
      </c>
      <c r="K88" s="7" t="s">
        <v>173</v>
      </c>
      <c r="L88" s="7" t="s">
        <v>170</v>
      </c>
      <c r="M88" s="9"/>
      <c r="N88" s="9"/>
      <c r="O88" s="9"/>
      <c r="R88" s="7"/>
      <c r="S88" s="7"/>
    </row>
    <row r="89" spans="1:19" x14ac:dyDescent="0.25">
      <c r="A89" s="6" t="s">
        <v>220</v>
      </c>
      <c r="B89" s="7" t="s">
        <v>71</v>
      </c>
      <c r="C89" s="5">
        <v>5</v>
      </c>
      <c r="D89" s="7" t="s">
        <v>164</v>
      </c>
      <c r="E89" s="7" t="s">
        <v>178</v>
      </c>
      <c r="F89" t="s">
        <v>283</v>
      </c>
      <c r="G89" s="7" t="s">
        <v>166</v>
      </c>
      <c r="H89" s="7" t="s">
        <v>184</v>
      </c>
      <c r="I89" s="7" t="s">
        <v>168</v>
      </c>
      <c r="J89" s="7" t="s">
        <v>27</v>
      </c>
      <c r="K89" s="7" t="s">
        <v>173</v>
      </c>
      <c r="L89" s="7" t="s">
        <v>170</v>
      </c>
      <c r="M89" s="9"/>
      <c r="N89" s="9"/>
      <c r="O89" s="9"/>
      <c r="R89" s="7"/>
      <c r="S89" s="7"/>
    </row>
    <row r="90" spans="1:19" x14ac:dyDescent="0.25">
      <c r="A90" s="6" t="s">
        <v>223</v>
      </c>
      <c r="B90" s="7" t="s">
        <v>74</v>
      </c>
      <c r="C90" s="5">
        <v>1</v>
      </c>
      <c r="D90" s="7" t="s">
        <v>164</v>
      </c>
      <c r="E90" s="7" t="s">
        <v>172</v>
      </c>
      <c r="F90" t="s">
        <v>77</v>
      </c>
      <c r="G90" s="7" t="s">
        <v>166</v>
      </c>
      <c r="H90" s="7" t="s">
        <v>175</v>
      </c>
      <c r="I90" s="7" t="s">
        <v>168</v>
      </c>
      <c r="J90" s="7" t="s">
        <v>61</v>
      </c>
      <c r="K90" s="7" t="s">
        <v>206</v>
      </c>
      <c r="L90" s="7" t="s">
        <v>170</v>
      </c>
      <c r="M90" s="8">
        <v>40</v>
      </c>
      <c r="N90" s="8">
        <v>3333.33</v>
      </c>
      <c r="O90" s="8">
        <v>3.33</v>
      </c>
      <c r="R90" s="7"/>
      <c r="S90" s="7"/>
    </row>
    <row r="91" spans="1:19" x14ac:dyDescent="0.25">
      <c r="A91" s="6" t="s">
        <v>223</v>
      </c>
      <c r="B91" s="7" t="s">
        <v>74</v>
      </c>
      <c r="C91" s="5">
        <v>1</v>
      </c>
      <c r="D91" s="7" t="s">
        <v>164</v>
      </c>
      <c r="E91" s="7" t="s">
        <v>188</v>
      </c>
      <c r="F91" t="s">
        <v>76</v>
      </c>
      <c r="G91" s="7" t="s">
        <v>166</v>
      </c>
      <c r="H91" s="7" t="s">
        <v>167</v>
      </c>
      <c r="I91" s="7" t="s">
        <v>168</v>
      </c>
      <c r="J91" s="7" t="s">
        <v>16</v>
      </c>
      <c r="K91" s="7" t="s">
        <v>169</v>
      </c>
      <c r="L91" s="7" t="s">
        <v>170</v>
      </c>
      <c r="M91" s="8">
        <v>30</v>
      </c>
      <c r="N91" s="8">
        <v>1875</v>
      </c>
      <c r="O91" s="8">
        <v>1.88</v>
      </c>
      <c r="R91" s="7"/>
      <c r="S91" s="7"/>
    </row>
    <row r="92" spans="1:19" x14ac:dyDescent="0.25">
      <c r="A92" s="6" t="s">
        <v>223</v>
      </c>
      <c r="B92" s="7" t="s">
        <v>74</v>
      </c>
      <c r="C92" s="5">
        <v>1</v>
      </c>
      <c r="D92" s="7" t="s">
        <v>164</v>
      </c>
      <c r="E92" s="7" t="s">
        <v>171</v>
      </c>
      <c r="F92" t="s">
        <v>75</v>
      </c>
      <c r="G92" s="7" t="s">
        <v>166</v>
      </c>
      <c r="H92" s="7" t="s">
        <v>167</v>
      </c>
      <c r="I92" s="7" t="s">
        <v>168</v>
      </c>
      <c r="J92" s="7" t="s">
        <v>16</v>
      </c>
      <c r="K92" s="7" t="s">
        <v>169</v>
      </c>
      <c r="L92" s="7" t="s">
        <v>170</v>
      </c>
      <c r="M92" s="8">
        <v>30</v>
      </c>
      <c r="N92" s="8">
        <v>1500</v>
      </c>
      <c r="O92" s="8">
        <v>1.5</v>
      </c>
      <c r="R92" s="7"/>
      <c r="S92" s="7"/>
    </row>
    <row r="93" spans="1:19" x14ac:dyDescent="0.25">
      <c r="A93" s="6" t="s">
        <v>223</v>
      </c>
      <c r="B93" s="7" t="s">
        <v>74</v>
      </c>
      <c r="C93" s="5">
        <v>1</v>
      </c>
      <c r="D93" s="7" t="s">
        <v>164</v>
      </c>
      <c r="E93" s="7" t="s">
        <v>172</v>
      </c>
      <c r="F93" t="s">
        <v>77</v>
      </c>
      <c r="G93" s="7" t="s">
        <v>166</v>
      </c>
      <c r="H93" s="7" t="s">
        <v>167</v>
      </c>
      <c r="I93" s="7" t="s">
        <v>168</v>
      </c>
      <c r="J93" s="7" t="s">
        <v>16</v>
      </c>
      <c r="K93" s="7" t="s">
        <v>173</v>
      </c>
      <c r="L93" s="7" t="s">
        <v>170</v>
      </c>
      <c r="M93" s="8">
        <v>120</v>
      </c>
      <c r="N93" s="8">
        <v>1234.57</v>
      </c>
      <c r="O93" s="8">
        <v>1.2345679012345678</v>
      </c>
      <c r="R93" s="7"/>
      <c r="S93" s="7"/>
    </row>
    <row r="94" spans="1:19" x14ac:dyDescent="0.25">
      <c r="A94" s="6" t="s">
        <v>223</v>
      </c>
      <c r="B94" s="7" t="s">
        <v>74</v>
      </c>
      <c r="C94" s="5">
        <v>1</v>
      </c>
      <c r="D94" s="7" t="s">
        <v>164</v>
      </c>
      <c r="E94" s="7" t="s">
        <v>188</v>
      </c>
      <c r="F94" t="s">
        <v>76</v>
      </c>
      <c r="G94" s="7" t="s">
        <v>166</v>
      </c>
      <c r="H94" s="7" t="s">
        <v>175</v>
      </c>
      <c r="I94" s="7" t="s">
        <v>168</v>
      </c>
      <c r="J94" s="7" t="s">
        <v>61</v>
      </c>
      <c r="K94" s="7" t="s">
        <v>206</v>
      </c>
      <c r="L94" s="7" t="s">
        <v>170</v>
      </c>
      <c r="M94" s="8">
        <v>8</v>
      </c>
      <c r="N94" s="8">
        <v>500</v>
      </c>
      <c r="O94" s="8">
        <v>0.5</v>
      </c>
      <c r="R94" s="7"/>
      <c r="S94" s="7"/>
    </row>
    <row r="95" spans="1:19" x14ac:dyDescent="0.25">
      <c r="A95" s="6" t="s">
        <v>223</v>
      </c>
      <c r="B95" s="7" t="s">
        <v>74</v>
      </c>
      <c r="C95" s="5">
        <v>1</v>
      </c>
      <c r="D95" s="7" t="s">
        <v>164</v>
      </c>
      <c r="E95" s="7" t="s">
        <v>171</v>
      </c>
      <c r="F95" t="s">
        <v>75</v>
      </c>
      <c r="G95" s="7" t="s">
        <v>166</v>
      </c>
      <c r="H95" s="7" t="s">
        <v>175</v>
      </c>
      <c r="I95" s="7" t="s">
        <v>168</v>
      </c>
      <c r="J95" s="7" t="s">
        <v>61</v>
      </c>
      <c r="K95" s="7" t="s">
        <v>206</v>
      </c>
      <c r="L95" s="7" t="s">
        <v>170</v>
      </c>
      <c r="M95" s="8">
        <v>8</v>
      </c>
      <c r="N95" s="8">
        <v>400</v>
      </c>
      <c r="O95" s="8">
        <v>0.4</v>
      </c>
      <c r="R95" s="7"/>
      <c r="S95" s="7"/>
    </row>
    <row r="96" spans="1:19" x14ac:dyDescent="0.25">
      <c r="A96" s="6" t="s">
        <v>224</v>
      </c>
      <c r="B96" s="7" t="s">
        <v>78</v>
      </c>
      <c r="C96" s="5">
        <v>3</v>
      </c>
      <c r="D96" s="7" t="s">
        <v>164</v>
      </c>
      <c r="E96" s="7" t="s">
        <v>188</v>
      </c>
      <c r="F96" t="s">
        <v>80</v>
      </c>
      <c r="G96" s="7" t="s">
        <v>166</v>
      </c>
      <c r="H96" s="7" t="s">
        <v>167</v>
      </c>
      <c r="I96" s="7" t="s">
        <v>168</v>
      </c>
      <c r="J96" s="7" t="s">
        <v>16</v>
      </c>
      <c r="K96" s="7" t="s">
        <v>173</v>
      </c>
      <c r="L96" s="7" t="s">
        <v>170</v>
      </c>
      <c r="M96" s="8">
        <v>150</v>
      </c>
      <c r="N96" s="8">
        <v>7894.74</v>
      </c>
      <c r="O96" s="8">
        <v>7.89</v>
      </c>
      <c r="R96" s="7"/>
      <c r="S96" s="7"/>
    </row>
    <row r="97" spans="1:19" x14ac:dyDescent="0.25">
      <c r="A97" s="6" t="s">
        <v>224</v>
      </c>
      <c r="B97" s="7" t="s">
        <v>78</v>
      </c>
      <c r="C97" s="5">
        <v>3</v>
      </c>
      <c r="D97" s="7" t="s">
        <v>164</v>
      </c>
      <c r="E97" s="7" t="s">
        <v>172</v>
      </c>
      <c r="F97" t="s">
        <v>284</v>
      </c>
      <c r="G97" s="7" t="s">
        <v>166</v>
      </c>
      <c r="H97" s="7" t="s">
        <v>167</v>
      </c>
      <c r="I97" s="7" t="s">
        <v>168</v>
      </c>
      <c r="J97" s="7" t="s">
        <v>16</v>
      </c>
      <c r="K97" s="7" t="s">
        <v>173</v>
      </c>
      <c r="L97" s="7" t="s">
        <v>170</v>
      </c>
      <c r="M97" s="8">
        <v>135</v>
      </c>
      <c r="N97" s="8">
        <v>2872.34</v>
      </c>
      <c r="O97" s="8">
        <v>2.87</v>
      </c>
      <c r="R97" s="7"/>
      <c r="S97" s="7"/>
    </row>
    <row r="98" spans="1:19" x14ac:dyDescent="0.25">
      <c r="A98" s="6" t="s">
        <v>224</v>
      </c>
      <c r="B98" s="7" t="s">
        <v>78</v>
      </c>
      <c r="C98" s="5">
        <v>3</v>
      </c>
      <c r="D98" s="7" t="s">
        <v>164</v>
      </c>
      <c r="E98" s="7" t="s">
        <v>171</v>
      </c>
      <c r="F98" t="s">
        <v>79</v>
      </c>
      <c r="G98" s="7" t="s">
        <v>166</v>
      </c>
      <c r="H98" s="7" t="s">
        <v>167</v>
      </c>
      <c r="I98" s="7" t="s">
        <v>189</v>
      </c>
      <c r="J98" s="7" t="s">
        <v>16</v>
      </c>
      <c r="K98" s="7" t="s">
        <v>173</v>
      </c>
      <c r="L98" s="7" t="s">
        <v>170</v>
      </c>
      <c r="M98" s="8">
        <v>300</v>
      </c>
      <c r="N98" s="8">
        <v>2654.87</v>
      </c>
      <c r="O98" s="8">
        <v>2.65</v>
      </c>
      <c r="R98" s="7"/>
      <c r="S98" s="7"/>
    </row>
    <row r="99" spans="1:19" x14ac:dyDescent="0.25">
      <c r="A99" s="6" t="s">
        <v>224</v>
      </c>
      <c r="B99" s="7" t="s">
        <v>78</v>
      </c>
      <c r="C99" s="5">
        <v>3</v>
      </c>
      <c r="D99" s="7" t="s">
        <v>164</v>
      </c>
      <c r="E99" s="7" t="s">
        <v>172</v>
      </c>
      <c r="F99" t="s">
        <v>284</v>
      </c>
      <c r="G99" s="7" t="s">
        <v>166</v>
      </c>
      <c r="H99" s="7" t="s">
        <v>175</v>
      </c>
      <c r="I99" s="7" t="s">
        <v>168</v>
      </c>
      <c r="J99" s="7" t="s">
        <v>61</v>
      </c>
      <c r="K99" s="7" t="s">
        <v>173</v>
      </c>
      <c r="L99" s="7" t="s">
        <v>170</v>
      </c>
      <c r="M99" s="8">
        <v>62</v>
      </c>
      <c r="N99" s="8">
        <v>1319.15</v>
      </c>
      <c r="O99" s="8">
        <v>1.32</v>
      </c>
      <c r="R99" s="7"/>
      <c r="S99" s="7"/>
    </row>
    <row r="100" spans="1:19" x14ac:dyDescent="0.25">
      <c r="A100" s="6" t="s">
        <v>224</v>
      </c>
      <c r="B100" s="7" t="s">
        <v>78</v>
      </c>
      <c r="C100" s="5">
        <v>3</v>
      </c>
      <c r="D100" s="7" t="s">
        <v>164</v>
      </c>
      <c r="E100" s="7" t="s">
        <v>172</v>
      </c>
      <c r="F100" t="s">
        <v>284</v>
      </c>
      <c r="G100" s="7" t="s">
        <v>166</v>
      </c>
      <c r="H100" s="7" t="s">
        <v>175</v>
      </c>
      <c r="I100" s="7" t="s">
        <v>168</v>
      </c>
      <c r="J100" s="7" t="s">
        <v>144</v>
      </c>
      <c r="K100" s="7" t="s">
        <v>173</v>
      </c>
      <c r="L100" s="7" t="s">
        <v>170</v>
      </c>
      <c r="M100" s="8">
        <v>46</v>
      </c>
      <c r="N100" s="8">
        <v>978.72</v>
      </c>
      <c r="O100" s="8">
        <v>0.98</v>
      </c>
      <c r="R100" s="7"/>
      <c r="S100" s="7"/>
    </row>
    <row r="101" spans="1:19" x14ac:dyDescent="0.25">
      <c r="A101" s="6" t="s">
        <v>224</v>
      </c>
      <c r="B101" s="7" t="s">
        <v>78</v>
      </c>
      <c r="C101" s="5">
        <v>3</v>
      </c>
      <c r="D101" s="7" t="s">
        <v>164</v>
      </c>
      <c r="E101" s="7" t="s">
        <v>171</v>
      </c>
      <c r="F101" t="s">
        <v>79</v>
      </c>
      <c r="G101" s="7" t="s">
        <v>166</v>
      </c>
      <c r="H101" s="7" t="s">
        <v>175</v>
      </c>
      <c r="I101" s="7" t="s">
        <v>177</v>
      </c>
      <c r="J101" s="7" t="s">
        <v>61</v>
      </c>
      <c r="K101" s="7" t="s">
        <v>225</v>
      </c>
      <c r="L101" s="7" t="s">
        <v>170</v>
      </c>
      <c r="M101" s="8">
        <v>63</v>
      </c>
      <c r="N101" s="8">
        <v>557.52</v>
      </c>
      <c r="O101" s="8">
        <v>0.56000000000000005</v>
      </c>
      <c r="R101" s="7"/>
      <c r="S101" s="7"/>
    </row>
    <row r="102" spans="1:19" x14ac:dyDescent="0.25">
      <c r="A102" s="6" t="s">
        <v>224</v>
      </c>
      <c r="B102" s="7" t="s">
        <v>78</v>
      </c>
      <c r="C102" s="5">
        <v>3</v>
      </c>
      <c r="D102" s="7" t="s">
        <v>164</v>
      </c>
      <c r="E102" s="7" t="s">
        <v>188</v>
      </c>
      <c r="F102" t="s">
        <v>80</v>
      </c>
      <c r="G102" s="7" t="s">
        <v>166</v>
      </c>
      <c r="H102" s="7" t="s">
        <v>184</v>
      </c>
      <c r="I102" s="7" t="s">
        <v>168</v>
      </c>
      <c r="J102" s="7" t="s">
        <v>27</v>
      </c>
      <c r="K102" s="7" t="s">
        <v>173</v>
      </c>
      <c r="L102" s="7" t="s">
        <v>170</v>
      </c>
      <c r="M102" s="9"/>
      <c r="N102" s="9"/>
      <c r="O102" s="9"/>
      <c r="R102" s="7"/>
      <c r="S102" s="7"/>
    </row>
    <row r="103" spans="1:19" x14ac:dyDescent="0.25">
      <c r="A103" s="6" t="s">
        <v>226</v>
      </c>
      <c r="B103" s="7" t="s">
        <v>81</v>
      </c>
      <c r="C103" s="5">
        <v>3</v>
      </c>
      <c r="D103" s="7" t="s">
        <v>82</v>
      </c>
      <c r="E103" s="7" t="s">
        <v>178</v>
      </c>
      <c r="F103" t="s">
        <v>285</v>
      </c>
      <c r="G103" s="7" t="s">
        <v>166</v>
      </c>
      <c r="H103" s="7" t="s">
        <v>167</v>
      </c>
      <c r="I103" s="7" t="s">
        <v>168</v>
      </c>
      <c r="J103" s="7" t="s">
        <v>16</v>
      </c>
      <c r="K103" s="7" t="s">
        <v>173</v>
      </c>
      <c r="L103" s="7" t="s">
        <v>170</v>
      </c>
      <c r="M103" s="8">
        <v>270</v>
      </c>
      <c r="N103" s="8">
        <v>2368.42</v>
      </c>
      <c r="O103" s="8">
        <v>2.37</v>
      </c>
      <c r="R103" s="7"/>
      <c r="S103" s="7"/>
    </row>
    <row r="104" spans="1:19" x14ac:dyDescent="0.25">
      <c r="A104" s="6" t="s">
        <v>226</v>
      </c>
      <c r="B104" s="7" t="s">
        <v>81</v>
      </c>
      <c r="C104" s="5">
        <v>3</v>
      </c>
      <c r="D104" s="7" t="s">
        <v>82</v>
      </c>
      <c r="E104" s="7" t="s">
        <v>188</v>
      </c>
      <c r="F104" t="s">
        <v>286</v>
      </c>
      <c r="G104" s="7" t="s">
        <v>166</v>
      </c>
      <c r="H104" s="7" t="s">
        <v>167</v>
      </c>
      <c r="I104" s="7" t="s">
        <v>189</v>
      </c>
      <c r="J104" s="7" t="s">
        <v>16</v>
      </c>
      <c r="K104" s="7" t="s">
        <v>173</v>
      </c>
      <c r="L104" s="7" t="s">
        <v>170</v>
      </c>
      <c r="M104" s="8">
        <v>125</v>
      </c>
      <c r="N104" s="8">
        <v>2192.98</v>
      </c>
      <c r="O104" s="8">
        <v>2.19</v>
      </c>
      <c r="R104" s="7"/>
      <c r="S104" s="7"/>
    </row>
    <row r="105" spans="1:19" x14ac:dyDescent="0.25">
      <c r="A105" s="6" t="s">
        <v>226</v>
      </c>
      <c r="B105" s="7" t="s">
        <v>81</v>
      </c>
      <c r="C105" s="5">
        <v>3</v>
      </c>
      <c r="D105" s="7" t="s">
        <v>82</v>
      </c>
      <c r="E105" s="7" t="s">
        <v>188</v>
      </c>
      <c r="F105" t="s">
        <v>286</v>
      </c>
      <c r="G105" s="7" t="s">
        <v>166</v>
      </c>
      <c r="H105" s="7" t="s">
        <v>167</v>
      </c>
      <c r="I105" s="7" t="s">
        <v>168</v>
      </c>
      <c r="J105" s="7" t="s">
        <v>227</v>
      </c>
      <c r="K105" s="7" t="s">
        <v>173</v>
      </c>
      <c r="L105" s="7" t="s">
        <v>170</v>
      </c>
      <c r="M105" s="8">
        <v>50</v>
      </c>
      <c r="N105" s="8">
        <v>877.19</v>
      </c>
      <c r="O105" s="8">
        <v>0.88</v>
      </c>
      <c r="R105" s="7"/>
      <c r="S105" s="7"/>
    </row>
    <row r="106" spans="1:19" x14ac:dyDescent="0.25">
      <c r="A106" s="6" t="s">
        <v>226</v>
      </c>
      <c r="B106" s="7" t="s">
        <v>81</v>
      </c>
      <c r="C106" s="5">
        <v>3</v>
      </c>
      <c r="D106" s="7" t="s">
        <v>82</v>
      </c>
      <c r="E106" s="7" t="s">
        <v>171</v>
      </c>
      <c r="F106" t="s">
        <v>83</v>
      </c>
      <c r="G106" s="7" t="s">
        <v>166</v>
      </c>
      <c r="H106" s="7" t="s">
        <v>167</v>
      </c>
      <c r="I106" s="7" t="s">
        <v>189</v>
      </c>
      <c r="J106" s="7" t="s">
        <v>16</v>
      </c>
      <c r="K106" s="7" t="s">
        <v>173</v>
      </c>
      <c r="L106" s="7" t="s">
        <v>174</v>
      </c>
      <c r="M106" s="8">
        <v>200</v>
      </c>
      <c r="N106" s="8">
        <v>694.44</v>
      </c>
      <c r="O106" s="8">
        <v>0.69</v>
      </c>
      <c r="R106" s="7"/>
      <c r="S106" s="7"/>
    </row>
    <row r="107" spans="1:19" x14ac:dyDescent="0.25">
      <c r="A107" s="6" t="s">
        <v>226</v>
      </c>
      <c r="B107" s="7" t="s">
        <v>81</v>
      </c>
      <c r="C107" s="5">
        <v>3</v>
      </c>
      <c r="D107" s="7" t="s">
        <v>82</v>
      </c>
      <c r="E107" s="7" t="s">
        <v>178</v>
      </c>
      <c r="F107" t="s">
        <v>285</v>
      </c>
      <c r="G107" s="7" t="s">
        <v>166</v>
      </c>
      <c r="H107" s="7" t="s">
        <v>175</v>
      </c>
      <c r="I107" s="7" t="s">
        <v>168</v>
      </c>
      <c r="J107" s="7" t="s">
        <v>61</v>
      </c>
      <c r="K107" s="7" t="s">
        <v>228</v>
      </c>
      <c r="L107" s="7" t="s">
        <v>170</v>
      </c>
      <c r="M107" s="8">
        <v>44</v>
      </c>
      <c r="N107" s="8">
        <v>385.96</v>
      </c>
      <c r="O107" s="8">
        <v>0.39</v>
      </c>
      <c r="R107" s="7"/>
      <c r="S107" s="7"/>
    </row>
    <row r="108" spans="1:19" x14ac:dyDescent="0.25">
      <c r="A108" s="6" t="s">
        <v>226</v>
      </c>
      <c r="B108" s="7" t="s">
        <v>81</v>
      </c>
      <c r="C108" s="5">
        <v>3</v>
      </c>
      <c r="D108" s="7" t="s">
        <v>82</v>
      </c>
      <c r="E108" s="7" t="s">
        <v>172</v>
      </c>
      <c r="F108" t="s">
        <v>138</v>
      </c>
      <c r="G108" s="7" t="s">
        <v>166</v>
      </c>
      <c r="H108" s="7" t="s">
        <v>184</v>
      </c>
      <c r="I108" s="7" t="s">
        <v>177</v>
      </c>
      <c r="J108" s="7" t="s">
        <v>23</v>
      </c>
      <c r="K108" s="7" t="s">
        <v>229</v>
      </c>
      <c r="L108" s="7" t="s">
        <v>174</v>
      </c>
      <c r="M108" s="9"/>
      <c r="N108" s="9"/>
      <c r="O108" s="9"/>
      <c r="R108" s="7"/>
      <c r="S108" s="7"/>
    </row>
    <row r="109" spans="1:19" x14ac:dyDescent="0.25">
      <c r="A109" s="6" t="s">
        <v>226</v>
      </c>
      <c r="B109" s="7" t="s">
        <v>81</v>
      </c>
      <c r="C109" s="5">
        <v>3</v>
      </c>
      <c r="D109" s="7" t="s">
        <v>82</v>
      </c>
      <c r="E109" s="7" t="s">
        <v>194</v>
      </c>
      <c r="F109" t="s">
        <v>287</v>
      </c>
      <c r="G109" s="7" t="s">
        <v>166</v>
      </c>
      <c r="H109" s="7" t="s">
        <v>184</v>
      </c>
      <c r="I109" s="7" t="s">
        <v>168</v>
      </c>
      <c r="J109" s="7" t="s">
        <v>27</v>
      </c>
      <c r="K109" s="7" t="s">
        <v>173</v>
      </c>
      <c r="L109" s="7" t="s">
        <v>174</v>
      </c>
      <c r="M109" s="9"/>
      <c r="N109" s="9"/>
      <c r="O109" s="9"/>
      <c r="R109" s="7"/>
      <c r="S109" s="7"/>
    </row>
    <row r="110" spans="1:19" x14ac:dyDescent="0.25">
      <c r="A110" s="6" t="s">
        <v>230</v>
      </c>
      <c r="B110" s="7" t="s">
        <v>84</v>
      </c>
      <c r="C110" s="5">
        <v>4</v>
      </c>
      <c r="D110" s="7" t="s">
        <v>82</v>
      </c>
      <c r="E110" s="7" t="s">
        <v>171</v>
      </c>
      <c r="F110" t="s">
        <v>85</v>
      </c>
      <c r="G110" s="7" t="s">
        <v>166</v>
      </c>
      <c r="H110" s="7" t="s">
        <v>167</v>
      </c>
      <c r="I110" s="7" t="s">
        <v>231</v>
      </c>
      <c r="J110" s="7" t="s">
        <v>16</v>
      </c>
      <c r="K110" s="7" t="s">
        <v>173</v>
      </c>
      <c r="L110" s="7" t="s">
        <v>170</v>
      </c>
      <c r="M110" s="8">
        <v>270</v>
      </c>
      <c r="N110" s="8">
        <v>1777.49</v>
      </c>
      <c r="O110" s="8">
        <v>1.78</v>
      </c>
      <c r="R110" s="7"/>
      <c r="S110" s="7"/>
    </row>
    <row r="111" spans="1:19" x14ac:dyDescent="0.25">
      <c r="A111" s="6" t="s">
        <v>230</v>
      </c>
      <c r="B111" s="7" t="s">
        <v>84</v>
      </c>
      <c r="C111" s="5">
        <v>4</v>
      </c>
      <c r="D111" s="7" t="s">
        <v>82</v>
      </c>
      <c r="E111" s="7" t="s">
        <v>171</v>
      </c>
      <c r="F111" t="s">
        <v>85</v>
      </c>
      <c r="G111" s="7" t="s">
        <v>166</v>
      </c>
      <c r="H111" s="7" t="s">
        <v>175</v>
      </c>
      <c r="I111" s="7" t="s">
        <v>168</v>
      </c>
      <c r="J111" s="7" t="s">
        <v>102</v>
      </c>
      <c r="K111" s="7" t="s">
        <v>173</v>
      </c>
      <c r="L111" s="7" t="s">
        <v>170</v>
      </c>
      <c r="M111" s="8">
        <v>48</v>
      </c>
      <c r="N111" s="8">
        <v>316</v>
      </c>
      <c r="O111" s="8">
        <v>0.32</v>
      </c>
      <c r="R111" s="7"/>
      <c r="S111" s="7"/>
    </row>
    <row r="112" spans="1:19" x14ac:dyDescent="0.25">
      <c r="A112" s="6" t="s">
        <v>232</v>
      </c>
      <c r="B112" s="7" t="s">
        <v>87</v>
      </c>
      <c r="C112" s="5">
        <v>4</v>
      </c>
      <c r="D112" s="7" t="s">
        <v>82</v>
      </c>
      <c r="E112" s="7" t="s">
        <v>178</v>
      </c>
      <c r="F112" t="s">
        <v>288</v>
      </c>
      <c r="G112" s="7" t="s">
        <v>166</v>
      </c>
      <c r="H112" s="7" t="s">
        <v>167</v>
      </c>
      <c r="I112" s="7" t="s">
        <v>168</v>
      </c>
      <c r="J112" s="7" t="s">
        <v>16</v>
      </c>
      <c r="K112" s="7" t="s">
        <v>173</v>
      </c>
      <c r="L112" s="7" t="s">
        <v>174</v>
      </c>
      <c r="M112" s="8">
        <v>400</v>
      </c>
      <c r="N112" s="8">
        <v>1904.76</v>
      </c>
      <c r="O112" s="8">
        <v>1.9</v>
      </c>
      <c r="R112" s="7"/>
      <c r="S112" s="7"/>
    </row>
    <row r="113" spans="1:19" x14ac:dyDescent="0.25">
      <c r="A113" s="6" t="s">
        <v>232</v>
      </c>
      <c r="B113" s="7" t="s">
        <v>87</v>
      </c>
      <c r="C113" s="5">
        <v>4</v>
      </c>
      <c r="D113" s="7" t="s">
        <v>82</v>
      </c>
      <c r="E113" s="7" t="s">
        <v>194</v>
      </c>
      <c r="F113" t="s">
        <v>289</v>
      </c>
      <c r="G113" s="7" t="s">
        <v>166</v>
      </c>
      <c r="H113" s="7" t="s">
        <v>167</v>
      </c>
      <c r="I113" s="7" t="s">
        <v>168</v>
      </c>
      <c r="J113" s="7" t="s">
        <v>16</v>
      </c>
      <c r="K113" s="7" t="s">
        <v>173</v>
      </c>
      <c r="L113" s="7" t="s">
        <v>174</v>
      </c>
      <c r="M113" s="8">
        <v>120</v>
      </c>
      <c r="N113" s="8">
        <v>1071.43</v>
      </c>
      <c r="O113" s="8">
        <v>1.07</v>
      </c>
      <c r="R113" s="7"/>
      <c r="S113" s="7"/>
    </row>
    <row r="114" spans="1:19" x14ac:dyDescent="0.25">
      <c r="A114" s="6" t="s">
        <v>232</v>
      </c>
      <c r="B114" s="7" t="s">
        <v>87</v>
      </c>
      <c r="C114" s="5">
        <v>4</v>
      </c>
      <c r="D114" s="7" t="s">
        <v>82</v>
      </c>
      <c r="E114" s="7" t="s">
        <v>171</v>
      </c>
      <c r="F114" t="s">
        <v>88</v>
      </c>
      <c r="G114" s="7" t="s">
        <v>166</v>
      </c>
      <c r="H114" s="7" t="s">
        <v>167</v>
      </c>
      <c r="I114" s="7" t="s">
        <v>189</v>
      </c>
      <c r="J114" s="7" t="s">
        <v>16</v>
      </c>
      <c r="K114" s="7" t="s">
        <v>233</v>
      </c>
      <c r="L114" s="7" t="s">
        <v>170</v>
      </c>
      <c r="M114" s="8">
        <v>180</v>
      </c>
      <c r="N114" s="8">
        <v>803.57</v>
      </c>
      <c r="O114" s="8">
        <v>0.8</v>
      </c>
      <c r="R114" s="7"/>
      <c r="S114" s="7"/>
    </row>
    <row r="115" spans="1:19" x14ac:dyDescent="0.25">
      <c r="A115" s="6" t="s">
        <v>232</v>
      </c>
      <c r="B115" s="7" t="s">
        <v>87</v>
      </c>
      <c r="C115" s="5">
        <v>4</v>
      </c>
      <c r="D115" s="7" t="s">
        <v>82</v>
      </c>
      <c r="E115" s="7" t="s">
        <v>172</v>
      </c>
      <c r="F115" t="s">
        <v>90</v>
      </c>
      <c r="G115" s="7" t="s">
        <v>166</v>
      </c>
      <c r="H115" s="7" t="s">
        <v>184</v>
      </c>
      <c r="I115" s="7" t="s">
        <v>177</v>
      </c>
      <c r="J115" s="7" t="s">
        <v>23</v>
      </c>
      <c r="K115" s="7" t="s">
        <v>173</v>
      </c>
      <c r="L115" s="7" t="s">
        <v>174</v>
      </c>
      <c r="M115" s="8">
        <v>300</v>
      </c>
      <c r="N115" s="8">
        <v>612.24</v>
      </c>
      <c r="O115" s="8">
        <v>0.61</v>
      </c>
      <c r="R115" s="7"/>
      <c r="S115" s="7"/>
    </row>
    <row r="116" spans="1:19" x14ac:dyDescent="0.25">
      <c r="A116" s="6" t="s">
        <v>232</v>
      </c>
      <c r="B116" s="7" t="s">
        <v>87</v>
      </c>
      <c r="C116" s="5">
        <v>4</v>
      </c>
      <c r="D116" s="7" t="s">
        <v>82</v>
      </c>
      <c r="E116" s="7" t="s">
        <v>188</v>
      </c>
      <c r="F116" t="s">
        <v>89</v>
      </c>
      <c r="G116" s="7" t="s">
        <v>166</v>
      </c>
      <c r="H116" s="7" t="s">
        <v>167</v>
      </c>
      <c r="I116" s="7" t="s">
        <v>189</v>
      </c>
      <c r="J116" s="7" t="s">
        <v>16</v>
      </c>
      <c r="K116" s="7" t="s">
        <v>233</v>
      </c>
      <c r="L116" s="7" t="s">
        <v>174</v>
      </c>
      <c r="M116" s="8">
        <v>130</v>
      </c>
      <c r="N116" s="8">
        <v>580.36</v>
      </c>
      <c r="O116" s="8">
        <v>0.57999999999999996</v>
      </c>
      <c r="R116" s="7"/>
      <c r="S116" s="7"/>
    </row>
    <row r="117" spans="1:19" x14ac:dyDescent="0.25">
      <c r="A117" s="6" t="s">
        <v>232</v>
      </c>
      <c r="B117" s="7" t="s">
        <v>87</v>
      </c>
      <c r="C117" s="5">
        <v>4</v>
      </c>
      <c r="D117" s="7" t="s">
        <v>82</v>
      </c>
      <c r="E117" s="7" t="s">
        <v>171</v>
      </c>
      <c r="F117" t="s">
        <v>88</v>
      </c>
      <c r="G117" s="7" t="s">
        <v>166</v>
      </c>
      <c r="H117" s="7" t="s">
        <v>175</v>
      </c>
      <c r="I117" s="7" t="s">
        <v>168</v>
      </c>
      <c r="J117" s="7" t="s">
        <v>61</v>
      </c>
      <c r="K117" s="7" t="s">
        <v>173</v>
      </c>
      <c r="L117" s="7" t="s">
        <v>170</v>
      </c>
      <c r="M117" s="8">
        <v>67</v>
      </c>
      <c r="N117" s="8">
        <v>299.11</v>
      </c>
      <c r="O117" s="8">
        <v>0.3</v>
      </c>
      <c r="R117" s="7"/>
      <c r="S117" s="7"/>
    </row>
    <row r="118" spans="1:19" x14ac:dyDescent="0.25">
      <c r="A118" s="6" t="s">
        <v>234</v>
      </c>
      <c r="B118" s="7" t="s">
        <v>92</v>
      </c>
      <c r="C118" s="5">
        <v>2</v>
      </c>
      <c r="D118" s="7" t="s">
        <v>82</v>
      </c>
      <c r="E118" s="7" t="s">
        <v>172</v>
      </c>
      <c r="F118" t="s">
        <v>290</v>
      </c>
      <c r="G118" s="7" t="s">
        <v>166</v>
      </c>
      <c r="H118" s="7" t="s">
        <v>167</v>
      </c>
      <c r="I118" s="7" t="s">
        <v>168</v>
      </c>
      <c r="J118" s="7" t="s">
        <v>16</v>
      </c>
      <c r="K118" s="7" t="s">
        <v>173</v>
      </c>
      <c r="L118" s="7" t="s">
        <v>174</v>
      </c>
      <c r="M118" s="8">
        <v>720</v>
      </c>
      <c r="N118" s="8">
        <v>1183.43</v>
      </c>
      <c r="O118" s="8">
        <v>1.18</v>
      </c>
      <c r="R118" s="7"/>
      <c r="S118" s="7"/>
    </row>
    <row r="119" spans="1:19" x14ac:dyDescent="0.25">
      <c r="A119" s="6" t="s">
        <v>234</v>
      </c>
      <c r="B119" s="7" t="s">
        <v>92</v>
      </c>
      <c r="C119" s="5">
        <v>2</v>
      </c>
      <c r="D119" s="7" t="s">
        <v>82</v>
      </c>
      <c r="E119" s="7" t="s">
        <v>188</v>
      </c>
      <c r="F119" t="s">
        <v>95</v>
      </c>
      <c r="G119" s="7" t="s">
        <v>166</v>
      </c>
      <c r="H119" s="7" t="s">
        <v>167</v>
      </c>
      <c r="I119" s="7" t="s">
        <v>231</v>
      </c>
      <c r="J119" s="7" t="s">
        <v>16</v>
      </c>
      <c r="K119" s="7" t="s">
        <v>173</v>
      </c>
      <c r="L119" s="7" t="s">
        <v>174</v>
      </c>
      <c r="M119" s="8">
        <v>405</v>
      </c>
      <c r="N119" s="8">
        <v>1128.76</v>
      </c>
      <c r="O119" s="8">
        <v>1.1299999999999999</v>
      </c>
      <c r="R119" s="7"/>
      <c r="S119" s="7"/>
    </row>
    <row r="120" spans="1:19" x14ac:dyDescent="0.25">
      <c r="A120" s="6" t="s">
        <v>234</v>
      </c>
      <c r="B120" s="7" t="s">
        <v>92</v>
      </c>
      <c r="C120" s="5">
        <v>2</v>
      </c>
      <c r="D120" s="7" t="s">
        <v>82</v>
      </c>
      <c r="E120" s="7" t="s">
        <v>171</v>
      </c>
      <c r="F120" t="s">
        <v>93</v>
      </c>
      <c r="G120" s="7" t="s">
        <v>166</v>
      </c>
      <c r="H120" s="7" t="s">
        <v>208</v>
      </c>
      <c r="I120" s="7" t="s">
        <v>168</v>
      </c>
      <c r="J120" s="7" t="s">
        <v>94</v>
      </c>
      <c r="K120" s="7" t="s">
        <v>173</v>
      </c>
      <c r="L120" s="7" t="s">
        <v>174</v>
      </c>
      <c r="M120" s="9"/>
      <c r="N120" s="9"/>
      <c r="O120" s="9"/>
      <c r="R120" s="7"/>
      <c r="S120" s="7"/>
    </row>
    <row r="121" spans="1:19" x14ac:dyDescent="0.25">
      <c r="A121" s="6" t="s">
        <v>235</v>
      </c>
      <c r="B121" s="7" t="s">
        <v>96</v>
      </c>
      <c r="C121" s="5">
        <v>5</v>
      </c>
      <c r="D121" s="7" t="s">
        <v>82</v>
      </c>
      <c r="E121" s="7" t="s">
        <v>236</v>
      </c>
      <c r="F121" t="s">
        <v>291</v>
      </c>
      <c r="G121" s="7" t="s">
        <v>166</v>
      </c>
      <c r="H121" s="7" t="s">
        <v>167</v>
      </c>
      <c r="I121" s="7" t="s">
        <v>168</v>
      </c>
      <c r="J121" s="7" t="s">
        <v>16</v>
      </c>
      <c r="K121" s="7" t="s">
        <v>173</v>
      </c>
      <c r="L121" s="7" t="s">
        <v>174</v>
      </c>
      <c r="M121" s="8">
        <v>360</v>
      </c>
      <c r="N121" s="8">
        <v>1747.57</v>
      </c>
      <c r="O121" s="8">
        <v>1.75</v>
      </c>
      <c r="R121" s="7"/>
      <c r="S121" s="7"/>
    </row>
    <row r="122" spans="1:19" x14ac:dyDescent="0.25">
      <c r="A122" s="6" t="s">
        <v>235</v>
      </c>
      <c r="B122" s="7" t="s">
        <v>96</v>
      </c>
      <c r="C122" s="5">
        <v>5</v>
      </c>
      <c r="D122" s="7" t="s">
        <v>82</v>
      </c>
      <c r="E122" s="7" t="s">
        <v>183</v>
      </c>
      <c r="F122" t="s">
        <v>142</v>
      </c>
      <c r="G122" s="7" t="s">
        <v>166</v>
      </c>
      <c r="H122" s="7" t="s">
        <v>167</v>
      </c>
      <c r="I122" s="7" t="s">
        <v>189</v>
      </c>
      <c r="J122" s="7" t="s">
        <v>16</v>
      </c>
      <c r="K122" s="7" t="s">
        <v>237</v>
      </c>
      <c r="L122" s="7" t="s">
        <v>170</v>
      </c>
      <c r="M122" s="8">
        <v>135</v>
      </c>
      <c r="N122" s="8">
        <v>1205.3599999999999</v>
      </c>
      <c r="O122" s="8">
        <v>1.21</v>
      </c>
      <c r="R122" s="7"/>
      <c r="S122" s="7"/>
    </row>
    <row r="123" spans="1:19" x14ac:dyDescent="0.25">
      <c r="A123" s="6" t="s">
        <v>235</v>
      </c>
      <c r="B123" s="7" t="s">
        <v>96</v>
      </c>
      <c r="C123" s="5">
        <v>5</v>
      </c>
      <c r="D123" s="7" t="s">
        <v>82</v>
      </c>
      <c r="E123" s="7" t="s">
        <v>178</v>
      </c>
      <c r="F123" t="s">
        <v>97</v>
      </c>
      <c r="G123" s="7" t="s">
        <v>166</v>
      </c>
      <c r="H123" s="7" t="s">
        <v>167</v>
      </c>
      <c r="I123" s="7" t="s">
        <v>189</v>
      </c>
      <c r="J123" s="7" t="s">
        <v>16</v>
      </c>
      <c r="K123" s="7" t="s">
        <v>233</v>
      </c>
      <c r="L123" s="7" t="s">
        <v>174</v>
      </c>
      <c r="M123" s="8">
        <v>135</v>
      </c>
      <c r="N123" s="8">
        <v>1022.73</v>
      </c>
      <c r="O123" s="8">
        <v>1.02</v>
      </c>
      <c r="R123" s="7"/>
      <c r="S123" s="7"/>
    </row>
    <row r="124" spans="1:19" x14ac:dyDescent="0.25">
      <c r="A124" s="6" t="s">
        <v>235</v>
      </c>
      <c r="B124" s="7" t="s">
        <v>96</v>
      </c>
      <c r="C124" s="5">
        <v>5</v>
      </c>
      <c r="D124" s="7" t="s">
        <v>82</v>
      </c>
      <c r="E124" s="7" t="s">
        <v>183</v>
      </c>
      <c r="F124" t="s">
        <v>142</v>
      </c>
      <c r="G124" s="7" t="s">
        <v>166</v>
      </c>
      <c r="H124" s="7" t="s">
        <v>175</v>
      </c>
      <c r="I124" s="7" t="s">
        <v>168</v>
      </c>
      <c r="J124" s="7" t="s">
        <v>61</v>
      </c>
      <c r="K124" s="7" t="s">
        <v>176</v>
      </c>
      <c r="L124" s="7" t="s">
        <v>170</v>
      </c>
      <c r="M124" s="8">
        <v>37</v>
      </c>
      <c r="N124" s="8">
        <v>330.36</v>
      </c>
      <c r="O124" s="8">
        <v>0.33</v>
      </c>
      <c r="R124" s="7"/>
      <c r="S124" s="7"/>
    </row>
    <row r="125" spans="1:19" x14ac:dyDescent="0.25">
      <c r="A125" s="6" t="s">
        <v>235</v>
      </c>
      <c r="B125" s="7" t="s">
        <v>96</v>
      </c>
      <c r="C125" s="5">
        <v>5</v>
      </c>
      <c r="D125" s="7" t="s">
        <v>82</v>
      </c>
      <c r="E125" s="7" t="s">
        <v>171</v>
      </c>
      <c r="F125" t="s">
        <v>292</v>
      </c>
      <c r="G125" s="7" t="s">
        <v>166</v>
      </c>
      <c r="H125" s="7" t="s">
        <v>180</v>
      </c>
      <c r="I125" s="7" t="s">
        <v>180</v>
      </c>
      <c r="J125" s="7" t="s">
        <v>181</v>
      </c>
      <c r="K125" s="7" t="s">
        <v>173</v>
      </c>
      <c r="L125" s="7" t="s">
        <v>180</v>
      </c>
      <c r="M125" s="9"/>
      <c r="N125" s="9"/>
      <c r="O125" s="9"/>
      <c r="R125" s="7"/>
      <c r="S125" s="7"/>
    </row>
    <row r="126" spans="1:19" x14ac:dyDescent="0.25">
      <c r="A126" s="6" t="s">
        <v>235</v>
      </c>
      <c r="B126" s="7" t="s">
        <v>96</v>
      </c>
      <c r="C126" s="5">
        <v>5</v>
      </c>
      <c r="D126" s="7" t="s">
        <v>82</v>
      </c>
      <c r="E126" s="7" t="s">
        <v>188</v>
      </c>
      <c r="F126" t="s">
        <v>293</v>
      </c>
      <c r="G126" s="7" t="s">
        <v>166</v>
      </c>
      <c r="H126" s="7" t="s">
        <v>208</v>
      </c>
      <c r="I126" s="7" t="s">
        <v>177</v>
      </c>
      <c r="J126" s="7" t="s">
        <v>91</v>
      </c>
      <c r="K126" s="7" t="s">
        <v>238</v>
      </c>
      <c r="L126" s="7" t="s">
        <v>170</v>
      </c>
      <c r="M126" s="9"/>
      <c r="N126" s="9"/>
      <c r="O126" s="9"/>
      <c r="R126" s="7"/>
      <c r="S126" s="7"/>
    </row>
    <row r="127" spans="1:19" x14ac:dyDescent="0.25">
      <c r="A127" s="6" t="s">
        <v>235</v>
      </c>
      <c r="B127" s="7" t="s">
        <v>96</v>
      </c>
      <c r="C127" s="5">
        <v>5</v>
      </c>
      <c r="D127" s="7" t="s">
        <v>82</v>
      </c>
      <c r="E127" s="7" t="s">
        <v>188</v>
      </c>
      <c r="F127" t="s">
        <v>293</v>
      </c>
      <c r="G127" s="7" t="s">
        <v>166</v>
      </c>
      <c r="H127" s="7" t="s">
        <v>239</v>
      </c>
      <c r="I127" s="7" t="s">
        <v>177</v>
      </c>
      <c r="J127" s="7" t="s">
        <v>94</v>
      </c>
      <c r="K127" s="7" t="s">
        <v>238</v>
      </c>
      <c r="L127" s="7" t="s">
        <v>170</v>
      </c>
      <c r="M127" s="9"/>
      <c r="N127" s="9"/>
      <c r="O127" s="9"/>
      <c r="R127" s="7"/>
      <c r="S127" s="7"/>
    </row>
    <row r="128" spans="1:19" x14ac:dyDescent="0.25">
      <c r="A128" s="6" t="s">
        <v>235</v>
      </c>
      <c r="B128" s="7" t="s">
        <v>96</v>
      </c>
      <c r="C128" s="5">
        <v>5</v>
      </c>
      <c r="D128" s="7" t="s">
        <v>82</v>
      </c>
      <c r="E128" s="7" t="s">
        <v>172</v>
      </c>
      <c r="F128" t="s">
        <v>294</v>
      </c>
      <c r="G128" s="7" t="s">
        <v>166</v>
      </c>
      <c r="H128" s="7" t="s">
        <v>208</v>
      </c>
      <c r="I128" s="7" t="s">
        <v>168</v>
      </c>
      <c r="J128" s="7" t="s">
        <v>91</v>
      </c>
      <c r="K128" s="7" t="s">
        <v>173</v>
      </c>
      <c r="L128" s="7" t="s">
        <v>173</v>
      </c>
      <c r="M128" s="9"/>
      <c r="N128" s="9"/>
      <c r="O128" s="9"/>
      <c r="R128" s="7"/>
      <c r="S128" s="7"/>
    </row>
    <row r="129" spans="1:19" x14ac:dyDescent="0.25">
      <c r="A129" s="6" t="s">
        <v>235</v>
      </c>
      <c r="B129" s="7" t="s">
        <v>96</v>
      </c>
      <c r="C129" s="5">
        <v>5</v>
      </c>
      <c r="D129" s="7" t="s">
        <v>82</v>
      </c>
      <c r="E129" s="7" t="s">
        <v>194</v>
      </c>
      <c r="F129" t="s">
        <v>141</v>
      </c>
      <c r="G129" s="7" t="s">
        <v>166</v>
      </c>
      <c r="H129" s="7" t="s">
        <v>184</v>
      </c>
      <c r="I129" s="7" t="s">
        <v>177</v>
      </c>
      <c r="J129" s="7" t="s">
        <v>23</v>
      </c>
      <c r="K129" s="7" t="s">
        <v>229</v>
      </c>
      <c r="L129" s="7" t="s">
        <v>174</v>
      </c>
      <c r="M129" s="9"/>
      <c r="N129" s="9"/>
      <c r="O129" s="9"/>
      <c r="R129" s="7"/>
      <c r="S129" s="7"/>
    </row>
    <row r="130" spans="1:19" x14ac:dyDescent="0.25">
      <c r="A130" s="6" t="s">
        <v>235</v>
      </c>
      <c r="B130" s="7" t="s">
        <v>96</v>
      </c>
      <c r="C130" s="5">
        <v>5</v>
      </c>
      <c r="D130" s="7" t="s">
        <v>82</v>
      </c>
      <c r="E130" s="7" t="s">
        <v>185</v>
      </c>
      <c r="F130" t="s">
        <v>295</v>
      </c>
      <c r="G130" s="7" t="s">
        <v>166</v>
      </c>
      <c r="H130" s="7" t="s">
        <v>180</v>
      </c>
      <c r="I130" s="7" t="s">
        <v>180</v>
      </c>
      <c r="J130" s="7" t="s">
        <v>181</v>
      </c>
      <c r="K130" s="7" t="s">
        <v>173</v>
      </c>
      <c r="L130" s="7" t="s">
        <v>180</v>
      </c>
      <c r="M130" s="9"/>
      <c r="N130" s="9"/>
      <c r="O130" s="9"/>
      <c r="R130" s="7"/>
      <c r="S130" s="7"/>
    </row>
    <row r="131" spans="1:19" x14ac:dyDescent="0.25">
      <c r="A131" s="6" t="s">
        <v>240</v>
      </c>
      <c r="B131" s="7" t="s">
        <v>98</v>
      </c>
      <c r="C131" s="5">
        <v>3</v>
      </c>
      <c r="D131" s="7" t="s">
        <v>82</v>
      </c>
      <c r="E131" s="7" t="s">
        <v>171</v>
      </c>
      <c r="F131" t="s">
        <v>99</v>
      </c>
      <c r="G131" s="7" t="s">
        <v>166</v>
      </c>
      <c r="H131" s="7" t="s">
        <v>167</v>
      </c>
      <c r="I131" s="7" t="s">
        <v>189</v>
      </c>
      <c r="J131" s="7" t="s">
        <v>16</v>
      </c>
      <c r="K131" s="7" t="s">
        <v>207</v>
      </c>
      <c r="L131" s="7" t="s">
        <v>170</v>
      </c>
      <c r="M131" s="8">
        <v>360</v>
      </c>
      <c r="N131" s="8">
        <v>2896.22</v>
      </c>
      <c r="O131" s="8">
        <v>2.9</v>
      </c>
      <c r="R131" s="7"/>
      <c r="S131" s="7"/>
    </row>
    <row r="132" spans="1:19" x14ac:dyDescent="0.25">
      <c r="A132" s="6" t="s">
        <v>240</v>
      </c>
      <c r="B132" s="7" t="s">
        <v>98</v>
      </c>
      <c r="C132" s="5">
        <v>3</v>
      </c>
      <c r="D132" s="7" t="s">
        <v>82</v>
      </c>
      <c r="E132" s="7" t="s">
        <v>188</v>
      </c>
      <c r="F132" t="s">
        <v>296</v>
      </c>
      <c r="G132" s="7" t="s">
        <v>166</v>
      </c>
      <c r="H132" s="7" t="s">
        <v>175</v>
      </c>
      <c r="I132" s="7" t="s">
        <v>168</v>
      </c>
      <c r="J132" s="7" t="s">
        <v>144</v>
      </c>
      <c r="K132" s="7" t="s">
        <v>173</v>
      </c>
      <c r="L132" s="7" t="s">
        <v>174</v>
      </c>
      <c r="M132" s="8">
        <v>33</v>
      </c>
      <c r="N132" s="8">
        <v>736.61</v>
      </c>
      <c r="O132" s="8">
        <v>0.74</v>
      </c>
      <c r="R132" s="7"/>
      <c r="S132" s="7"/>
    </row>
    <row r="133" spans="1:19" x14ac:dyDescent="0.25">
      <c r="A133" s="6" t="s">
        <v>240</v>
      </c>
      <c r="B133" s="7" t="s">
        <v>98</v>
      </c>
      <c r="C133" s="5">
        <v>3</v>
      </c>
      <c r="D133" s="7" t="s">
        <v>82</v>
      </c>
      <c r="E133" s="7" t="s">
        <v>172</v>
      </c>
      <c r="F133" t="s">
        <v>143</v>
      </c>
      <c r="G133" s="7" t="s">
        <v>166</v>
      </c>
      <c r="H133" s="7" t="s">
        <v>175</v>
      </c>
      <c r="I133" s="7" t="s">
        <v>189</v>
      </c>
      <c r="J133" s="7" t="s">
        <v>144</v>
      </c>
      <c r="K133" s="7" t="s">
        <v>241</v>
      </c>
      <c r="L133" s="7" t="s">
        <v>174</v>
      </c>
      <c r="M133" s="8">
        <v>3</v>
      </c>
      <c r="N133" s="8">
        <v>300</v>
      </c>
      <c r="O133" s="8">
        <v>0.3</v>
      </c>
      <c r="R133" s="7"/>
      <c r="S133" s="7"/>
    </row>
    <row r="134" spans="1:19" x14ac:dyDescent="0.25">
      <c r="A134" s="6" t="s">
        <v>240</v>
      </c>
      <c r="B134" s="7" t="s">
        <v>98</v>
      </c>
      <c r="C134" s="5">
        <v>3</v>
      </c>
      <c r="D134" s="7" t="s">
        <v>82</v>
      </c>
      <c r="E134" s="7" t="s">
        <v>171</v>
      </c>
      <c r="F134" t="s">
        <v>99</v>
      </c>
      <c r="G134" s="7" t="s">
        <v>166</v>
      </c>
      <c r="H134" s="7" t="s">
        <v>175</v>
      </c>
      <c r="I134" s="7" t="s">
        <v>168</v>
      </c>
      <c r="J134" s="7" t="s">
        <v>61</v>
      </c>
      <c r="K134" s="7" t="s">
        <v>242</v>
      </c>
      <c r="L134" s="7" t="s">
        <v>170</v>
      </c>
      <c r="M134" s="8">
        <v>10</v>
      </c>
      <c r="N134" s="8">
        <v>80.45</v>
      </c>
      <c r="O134" s="8">
        <v>0.08</v>
      </c>
      <c r="R134" s="7"/>
      <c r="S134" s="7"/>
    </row>
    <row r="135" spans="1:19" x14ac:dyDescent="0.25">
      <c r="A135" s="6" t="s">
        <v>243</v>
      </c>
      <c r="B135" s="7" t="s">
        <v>100</v>
      </c>
      <c r="C135" s="5">
        <v>5</v>
      </c>
      <c r="D135" s="7" t="s">
        <v>82</v>
      </c>
      <c r="E135" s="7" t="s">
        <v>194</v>
      </c>
      <c r="F135" t="s">
        <v>105</v>
      </c>
      <c r="G135" s="7" t="s">
        <v>166</v>
      </c>
      <c r="H135" s="7" t="s">
        <v>167</v>
      </c>
      <c r="I135" s="7" t="s">
        <v>168</v>
      </c>
      <c r="J135" s="7" t="s">
        <v>16</v>
      </c>
      <c r="K135" s="7" t="s">
        <v>173</v>
      </c>
      <c r="L135" s="7" t="s">
        <v>170</v>
      </c>
      <c r="M135" s="8">
        <v>180</v>
      </c>
      <c r="N135" s="8">
        <v>1764.71</v>
      </c>
      <c r="O135" s="8">
        <v>1.76</v>
      </c>
      <c r="R135" s="7"/>
      <c r="S135" s="7"/>
    </row>
    <row r="136" spans="1:19" x14ac:dyDescent="0.25">
      <c r="A136" s="6" t="s">
        <v>243</v>
      </c>
      <c r="B136" s="7" t="s">
        <v>100</v>
      </c>
      <c r="C136" s="5">
        <v>5</v>
      </c>
      <c r="D136" s="7" t="s">
        <v>82</v>
      </c>
      <c r="E136" s="7" t="s">
        <v>172</v>
      </c>
      <c r="F136" t="s">
        <v>104</v>
      </c>
      <c r="G136" s="7" t="s">
        <v>166</v>
      </c>
      <c r="H136" s="7" t="s">
        <v>167</v>
      </c>
      <c r="I136" s="7" t="s">
        <v>168</v>
      </c>
      <c r="J136" s="7" t="s">
        <v>16</v>
      </c>
      <c r="K136" s="7" t="s">
        <v>173</v>
      </c>
      <c r="L136" s="7" t="s">
        <v>174</v>
      </c>
      <c r="M136" s="8">
        <v>150</v>
      </c>
      <c r="N136" s="8">
        <v>537.63</v>
      </c>
      <c r="O136" s="8">
        <v>0.54</v>
      </c>
      <c r="R136" s="7"/>
      <c r="S136" s="7"/>
    </row>
    <row r="137" spans="1:19" x14ac:dyDescent="0.25">
      <c r="A137" s="6" t="s">
        <v>243</v>
      </c>
      <c r="B137" s="7" t="s">
        <v>100</v>
      </c>
      <c r="C137" s="5">
        <v>5</v>
      </c>
      <c r="D137" s="7" t="s">
        <v>82</v>
      </c>
      <c r="E137" s="7" t="s">
        <v>188</v>
      </c>
      <c r="F137" t="s">
        <v>103</v>
      </c>
      <c r="G137" s="7" t="s">
        <v>166</v>
      </c>
      <c r="H137" s="7" t="s">
        <v>175</v>
      </c>
      <c r="I137" s="7" t="s">
        <v>168</v>
      </c>
      <c r="J137" s="7" t="s">
        <v>61</v>
      </c>
      <c r="K137" s="7" t="s">
        <v>173</v>
      </c>
      <c r="L137" s="7" t="s">
        <v>174</v>
      </c>
      <c r="M137" s="8">
        <v>12</v>
      </c>
      <c r="N137" s="8">
        <v>461.54</v>
      </c>
      <c r="O137" s="8">
        <v>0.46</v>
      </c>
      <c r="R137" s="7"/>
      <c r="S137" s="7"/>
    </row>
    <row r="138" spans="1:19" x14ac:dyDescent="0.25">
      <c r="A138" s="6" t="s">
        <v>243</v>
      </c>
      <c r="B138" s="7" t="s">
        <v>100</v>
      </c>
      <c r="C138" s="5">
        <v>5</v>
      </c>
      <c r="D138" s="7" t="s">
        <v>82</v>
      </c>
      <c r="E138" s="7" t="s">
        <v>171</v>
      </c>
      <c r="F138" t="s">
        <v>101</v>
      </c>
      <c r="G138" s="7" t="s">
        <v>166</v>
      </c>
      <c r="H138" s="7" t="s">
        <v>175</v>
      </c>
      <c r="I138" s="7" t="s">
        <v>168</v>
      </c>
      <c r="J138" s="7" t="s">
        <v>102</v>
      </c>
      <c r="K138" s="7" t="s">
        <v>173</v>
      </c>
      <c r="L138" s="7" t="s">
        <v>174</v>
      </c>
      <c r="M138" s="8">
        <v>5</v>
      </c>
      <c r="N138" s="8">
        <v>333.33</v>
      </c>
      <c r="O138" s="8">
        <v>0.33</v>
      </c>
      <c r="R138" s="7"/>
      <c r="S138" s="7"/>
    </row>
    <row r="139" spans="1:19" x14ac:dyDescent="0.25">
      <c r="A139" s="6" t="s">
        <v>243</v>
      </c>
      <c r="B139" s="7" t="s">
        <v>100</v>
      </c>
      <c r="C139" s="5">
        <v>5</v>
      </c>
      <c r="D139" s="7" t="s">
        <v>82</v>
      </c>
      <c r="E139" s="7" t="s">
        <v>178</v>
      </c>
      <c r="F139" t="s">
        <v>145</v>
      </c>
      <c r="G139" s="7" t="s">
        <v>166</v>
      </c>
      <c r="H139" s="7" t="s">
        <v>184</v>
      </c>
      <c r="I139" s="7" t="s">
        <v>177</v>
      </c>
      <c r="J139" s="7" t="s">
        <v>23</v>
      </c>
      <c r="K139" s="7" t="s">
        <v>173</v>
      </c>
      <c r="L139" s="7" t="s">
        <v>174</v>
      </c>
      <c r="M139" s="10"/>
      <c r="N139" s="10"/>
      <c r="O139" s="10"/>
      <c r="R139" s="7"/>
      <c r="S139" s="7"/>
    </row>
    <row r="140" spans="1:19" x14ac:dyDescent="0.25">
      <c r="A140" s="6" t="s">
        <v>243</v>
      </c>
      <c r="B140" s="7" t="s">
        <v>100</v>
      </c>
      <c r="C140" s="5">
        <v>5</v>
      </c>
      <c r="D140" s="7" t="s">
        <v>82</v>
      </c>
      <c r="E140" s="7" t="s">
        <v>194</v>
      </c>
      <c r="F140" t="s">
        <v>105</v>
      </c>
      <c r="G140" s="7" t="s">
        <v>166</v>
      </c>
      <c r="H140" s="7" t="s">
        <v>184</v>
      </c>
      <c r="I140" s="7" t="s">
        <v>168</v>
      </c>
      <c r="J140" s="7" t="s">
        <v>27</v>
      </c>
      <c r="K140" s="7" t="s">
        <v>173</v>
      </c>
      <c r="L140" s="7" t="s">
        <v>170</v>
      </c>
      <c r="M140" s="10"/>
      <c r="N140" s="10"/>
      <c r="O140" s="10"/>
      <c r="R140" s="7"/>
      <c r="S140" s="7"/>
    </row>
    <row r="141" spans="1:19" x14ac:dyDescent="0.25">
      <c r="A141" s="6" t="s">
        <v>243</v>
      </c>
      <c r="B141" s="7" t="s">
        <v>100</v>
      </c>
      <c r="C141" s="5">
        <v>5</v>
      </c>
      <c r="D141" s="7" t="s">
        <v>82</v>
      </c>
      <c r="E141" s="7" t="s">
        <v>183</v>
      </c>
      <c r="F141" t="s">
        <v>106</v>
      </c>
      <c r="G141" s="7" t="s">
        <v>166</v>
      </c>
      <c r="H141" s="7" t="s">
        <v>208</v>
      </c>
      <c r="I141" s="7" t="s">
        <v>168</v>
      </c>
      <c r="J141" s="7" t="s">
        <v>94</v>
      </c>
      <c r="K141" s="7" t="s">
        <v>173</v>
      </c>
      <c r="L141" s="7" t="s">
        <v>174</v>
      </c>
      <c r="M141" s="10"/>
      <c r="N141" s="10"/>
      <c r="O141" s="10"/>
      <c r="R141" s="7"/>
      <c r="S141" s="7"/>
    </row>
    <row r="142" spans="1:19" x14ac:dyDescent="0.25">
      <c r="A142" s="6" t="s">
        <v>244</v>
      </c>
      <c r="B142" s="7" t="s">
        <v>107</v>
      </c>
      <c r="C142" s="5">
        <v>1</v>
      </c>
      <c r="D142" s="7" t="s">
        <v>82</v>
      </c>
      <c r="E142" s="7" t="s">
        <v>171</v>
      </c>
      <c r="F142" t="s">
        <v>108</v>
      </c>
      <c r="G142" s="7" t="s">
        <v>166</v>
      </c>
      <c r="H142" s="7" t="s">
        <v>167</v>
      </c>
      <c r="I142" s="7" t="s">
        <v>189</v>
      </c>
      <c r="J142" s="7" t="s">
        <v>16</v>
      </c>
      <c r="K142" s="7" t="s">
        <v>173</v>
      </c>
      <c r="L142" s="7" t="s">
        <v>174</v>
      </c>
      <c r="M142" s="11">
        <v>150</v>
      </c>
      <c r="N142" s="11">
        <v>769.23</v>
      </c>
      <c r="O142" s="11">
        <v>0.77</v>
      </c>
      <c r="R142" s="7"/>
      <c r="S142" s="7"/>
    </row>
    <row r="143" spans="1:19" x14ac:dyDescent="0.25">
      <c r="A143" s="6" t="s">
        <v>244</v>
      </c>
      <c r="B143" s="7" t="s">
        <v>107</v>
      </c>
      <c r="C143" s="5">
        <v>1</v>
      </c>
      <c r="D143" s="7" t="s">
        <v>82</v>
      </c>
      <c r="E143" s="7" t="s">
        <v>188</v>
      </c>
      <c r="F143" t="s">
        <v>109</v>
      </c>
      <c r="G143" s="7" t="s">
        <v>166</v>
      </c>
      <c r="H143" s="7" t="s">
        <v>184</v>
      </c>
      <c r="I143" s="7" t="s">
        <v>177</v>
      </c>
      <c r="J143" s="7" t="s">
        <v>23</v>
      </c>
      <c r="K143" s="7" t="s">
        <v>173</v>
      </c>
      <c r="L143" s="7" t="s">
        <v>174</v>
      </c>
      <c r="M143" s="10"/>
      <c r="N143" s="10"/>
      <c r="O143" s="10"/>
      <c r="R143" s="7"/>
      <c r="S143" s="7"/>
    </row>
    <row r="144" spans="1:19" x14ac:dyDescent="0.25">
      <c r="A144" s="6" t="s">
        <v>245</v>
      </c>
      <c r="B144" s="7" t="s">
        <v>110</v>
      </c>
      <c r="C144" s="5">
        <v>2</v>
      </c>
      <c r="D144" s="7" t="s">
        <v>82</v>
      </c>
      <c r="E144" s="7" t="s">
        <v>171</v>
      </c>
      <c r="F144" t="s">
        <v>111</v>
      </c>
      <c r="G144" s="7" t="s">
        <v>166</v>
      </c>
      <c r="H144" s="7" t="s">
        <v>167</v>
      </c>
      <c r="I144" s="7" t="s">
        <v>168</v>
      </c>
      <c r="J144" s="7" t="s">
        <v>16</v>
      </c>
      <c r="K144" s="7" t="s">
        <v>207</v>
      </c>
      <c r="L144" s="7" t="s">
        <v>174</v>
      </c>
      <c r="M144" s="11">
        <v>180</v>
      </c>
      <c r="N144" s="11">
        <v>2117.65</v>
      </c>
      <c r="O144" s="11">
        <v>2.12</v>
      </c>
      <c r="R144" s="7"/>
      <c r="S144" s="7"/>
    </row>
    <row r="145" spans="1:19" x14ac:dyDescent="0.25">
      <c r="A145" s="6" t="s">
        <v>245</v>
      </c>
      <c r="B145" s="7" t="s">
        <v>110</v>
      </c>
      <c r="C145" s="5">
        <v>2</v>
      </c>
      <c r="D145" s="7" t="s">
        <v>82</v>
      </c>
      <c r="E145" s="7" t="s">
        <v>171</v>
      </c>
      <c r="F145" t="s">
        <v>111</v>
      </c>
      <c r="G145" s="7" t="s">
        <v>166</v>
      </c>
      <c r="H145" s="7" t="s">
        <v>175</v>
      </c>
      <c r="I145" s="7" t="s">
        <v>168</v>
      </c>
      <c r="J145" s="7" t="s">
        <v>61</v>
      </c>
      <c r="K145" s="7" t="s">
        <v>242</v>
      </c>
      <c r="L145" s="7" t="s">
        <v>170</v>
      </c>
      <c r="M145" s="11">
        <v>25</v>
      </c>
      <c r="N145" s="11">
        <v>294.12</v>
      </c>
      <c r="O145" s="11">
        <v>0.28999999999999998</v>
      </c>
      <c r="R145" s="7"/>
      <c r="S145" s="7"/>
    </row>
    <row r="146" spans="1:19" x14ac:dyDescent="0.25">
      <c r="A146" s="6" t="s">
        <v>246</v>
      </c>
      <c r="B146" s="7" t="s">
        <v>146</v>
      </c>
      <c r="C146" s="5">
        <v>2</v>
      </c>
      <c r="D146" s="7" t="s">
        <v>82</v>
      </c>
      <c r="E146" s="7" t="s">
        <v>171</v>
      </c>
      <c r="F146" t="s">
        <v>147</v>
      </c>
      <c r="G146" s="7" t="s">
        <v>166</v>
      </c>
      <c r="H146" s="7" t="s">
        <v>167</v>
      </c>
      <c r="I146" s="7" t="s">
        <v>189</v>
      </c>
      <c r="J146" s="7" t="s">
        <v>16</v>
      </c>
      <c r="K146" s="7" t="s">
        <v>247</v>
      </c>
      <c r="L146" s="7" t="s">
        <v>170</v>
      </c>
      <c r="M146" s="11">
        <v>270</v>
      </c>
      <c r="N146" s="11">
        <v>5869.57</v>
      </c>
      <c r="O146" s="11">
        <v>5.87</v>
      </c>
      <c r="R146" s="7"/>
      <c r="S146" s="7"/>
    </row>
    <row r="147" spans="1:19" x14ac:dyDescent="0.25">
      <c r="A147" s="6" t="s">
        <v>246</v>
      </c>
      <c r="B147" s="7" t="s">
        <v>146</v>
      </c>
      <c r="C147" s="5">
        <v>2</v>
      </c>
      <c r="D147" s="7" t="s">
        <v>82</v>
      </c>
      <c r="E147" s="7" t="s">
        <v>188</v>
      </c>
      <c r="F147" t="s">
        <v>297</v>
      </c>
      <c r="G147" s="7" t="s">
        <v>166</v>
      </c>
      <c r="H147" s="7" t="s">
        <v>167</v>
      </c>
      <c r="I147" s="7" t="s">
        <v>189</v>
      </c>
      <c r="J147" s="7" t="s">
        <v>16</v>
      </c>
      <c r="K147" s="7" t="s">
        <v>247</v>
      </c>
      <c r="L147" s="7" t="s">
        <v>170</v>
      </c>
      <c r="M147" s="11">
        <v>300</v>
      </c>
      <c r="N147" s="11">
        <v>2803.74</v>
      </c>
      <c r="O147" s="11">
        <v>2.8</v>
      </c>
      <c r="R147" s="7"/>
      <c r="S147" s="7"/>
    </row>
    <row r="148" spans="1:19" x14ac:dyDescent="0.25">
      <c r="A148" s="6" t="s">
        <v>246</v>
      </c>
      <c r="B148" s="7" t="s">
        <v>146</v>
      </c>
      <c r="C148" s="5">
        <v>2</v>
      </c>
      <c r="D148" s="7" t="s">
        <v>82</v>
      </c>
      <c r="E148" s="7" t="s">
        <v>172</v>
      </c>
      <c r="F148" t="s">
        <v>298</v>
      </c>
      <c r="G148" s="7" t="s">
        <v>166</v>
      </c>
      <c r="H148" s="7" t="s">
        <v>167</v>
      </c>
      <c r="I148" s="7" t="s">
        <v>189</v>
      </c>
      <c r="J148" s="7" t="s">
        <v>16</v>
      </c>
      <c r="K148" s="7" t="s">
        <v>247</v>
      </c>
      <c r="L148" s="7" t="s">
        <v>174</v>
      </c>
      <c r="M148" s="11">
        <v>280</v>
      </c>
      <c r="N148" s="11">
        <v>1707.32</v>
      </c>
      <c r="O148" s="11">
        <v>1.71</v>
      </c>
      <c r="R148" s="7"/>
      <c r="S148" s="7"/>
    </row>
    <row r="149" spans="1:19" x14ac:dyDescent="0.25">
      <c r="A149" s="6" t="s">
        <v>246</v>
      </c>
      <c r="B149" s="7" t="s">
        <v>146</v>
      </c>
      <c r="C149" s="5">
        <v>2</v>
      </c>
      <c r="D149" s="7" t="s">
        <v>82</v>
      </c>
      <c r="E149" s="7" t="s">
        <v>171</v>
      </c>
      <c r="F149" t="s">
        <v>147</v>
      </c>
      <c r="G149" s="7" t="s">
        <v>166</v>
      </c>
      <c r="H149" s="7" t="s">
        <v>175</v>
      </c>
      <c r="I149" s="7" t="s">
        <v>168</v>
      </c>
      <c r="J149" s="7" t="s">
        <v>61</v>
      </c>
      <c r="K149" s="7" t="s">
        <v>173</v>
      </c>
      <c r="L149" s="7" t="s">
        <v>170</v>
      </c>
      <c r="M149" s="11">
        <v>28</v>
      </c>
      <c r="N149" s="11">
        <v>608.70000000000005</v>
      </c>
      <c r="O149" s="11">
        <v>0.61</v>
      </c>
      <c r="R149" s="7"/>
      <c r="S149" s="7"/>
    </row>
    <row r="150" spans="1:19" x14ac:dyDescent="0.25">
      <c r="A150" s="6" t="s">
        <v>246</v>
      </c>
      <c r="B150" s="7" t="s">
        <v>146</v>
      </c>
      <c r="C150" s="5">
        <v>2</v>
      </c>
      <c r="D150" s="7" t="s">
        <v>82</v>
      </c>
      <c r="E150" s="7" t="s">
        <v>188</v>
      </c>
      <c r="F150" t="s">
        <v>297</v>
      </c>
      <c r="G150" s="7" t="s">
        <v>166</v>
      </c>
      <c r="H150" s="7" t="s">
        <v>175</v>
      </c>
      <c r="I150" s="7" t="s">
        <v>168</v>
      </c>
      <c r="J150" s="7" t="s">
        <v>61</v>
      </c>
      <c r="K150" s="7" t="s">
        <v>173</v>
      </c>
      <c r="L150" s="7" t="s">
        <v>170</v>
      </c>
      <c r="M150" s="11">
        <v>47</v>
      </c>
      <c r="N150" s="11">
        <v>439.25</v>
      </c>
      <c r="O150" s="11">
        <v>0.44</v>
      </c>
      <c r="R150" s="7"/>
      <c r="S150" s="7"/>
    </row>
    <row r="151" spans="1:19" x14ac:dyDescent="0.25">
      <c r="A151" s="6" t="s">
        <v>246</v>
      </c>
      <c r="B151" s="7" t="s">
        <v>146</v>
      </c>
      <c r="C151" s="5">
        <v>2</v>
      </c>
      <c r="D151" s="7" t="s">
        <v>82</v>
      </c>
      <c r="E151" s="7" t="s">
        <v>178</v>
      </c>
      <c r="F151" t="s">
        <v>148</v>
      </c>
      <c r="G151" s="7" t="s">
        <v>166</v>
      </c>
      <c r="H151" s="7" t="s">
        <v>175</v>
      </c>
      <c r="I151" s="7" t="s">
        <v>189</v>
      </c>
      <c r="J151" s="7" t="s">
        <v>126</v>
      </c>
      <c r="K151" s="7" t="s">
        <v>173</v>
      </c>
      <c r="L151" s="7" t="s">
        <v>170</v>
      </c>
      <c r="M151" s="11">
        <v>36</v>
      </c>
      <c r="N151" s="11">
        <v>219.51</v>
      </c>
      <c r="O151" s="11">
        <v>0.22</v>
      </c>
      <c r="R151" s="7"/>
      <c r="S151" s="7"/>
    </row>
    <row r="152" spans="1:19" x14ac:dyDescent="0.25">
      <c r="A152" s="6" t="s">
        <v>246</v>
      </c>
      <c r="B152" s="7" t="s">
        <v>146</v>
      </c>
      <c r="C152" s="5">
        <v>2</v>
      </c>
      <c r="D152" s="7" t="s">
        <v>82</v>
      </c>
      <c r="E152" s="7" t="s">
        <v>178</v>
      </c>
      <c r="F152" t="s">
        <v>148</v>
      </c>
      <c r="G152" s="7" t="s">
        <v>166</v>
      </c>
      <c r="H152" s="7" t="s">
        <v>190</v>
      </c>
      <c r="I152" s="7" t="s">
        <v>168</v>
      </c>
      <c r="J152" s="7" t="s">
        <v>54</v>
      </c>
      <c r="K152" s="7" t="s">
        <v>173</v>
      </c>
      <c r="L152" s="7" t="s">
        <v>174</v>
      </c>
      <c r="M152" s="10"/>
      <c r="N152" s="10"/>
      <c r="O152" s="10"/>
      <c r="R152" s="7"/>
      <c r="S152" s="7"/>
    </row>
    <row r="153" spans="1:19" x14ac:dyDescent="0.25">
      <c r="A153" s="6" t="s">
        <v>248</v>
      </c>
      <c r="B153" s="7" t="s">
        <v>112</v>
      </c>
      <c r="C153" s="5">
        <v>3</v>
      </c>
      <c r="D153" s="7" t="s">
        <v>82</v>
      </c>
      <c r="E153" s="7" t="s">
        <v>171</v>
      </c>
      <c r="F153" t="s">
        <v>113</v>
      </c>
      <c r="G153" s="7" t="s">
        <v>166</v>
      </c>
      <c r="H153" s="7" t="s">
        <v>167</v>
      </c>
      <c r="I153" s="7" t="s">
        <v>168</v>
      </c>
      <c r="J153" s="7" t="s">
        <v>16</v>
      </c>
      <c r="K153" s="7" t="s">
        <v>173</v>
      </c>
      <c r="L153" s="7" t="s">
        <v>170</v>
      </c>
      <c r="M153" s="11">
        <v>280</v>
      </c>
      <c r="N153" s="11">
        <v>4204.2</v>
      </c>
      <c r="O153" s="11">
        <v>4.2</v>
      </c>
      <c r="R153" s="7"/>
      <c r="S153" s="7"/>
    </row>
    <row r="154" spans="1:19" x14ac:dyDescent="0.25">
      <c r="A154" s="6" t="s">
        <v>248</v>
      </c>
      <c r="B154" s="7" t="s">
        <v>112</v>
      </c>
      <c r="C154" s="5">
        <v>3</v>
      </c>
      <c r="D154" s="7" t="s">
        <v>82</v>
      </c>
      <c r="E154" s="7" t="s">
        <v>183</v>
      </c>
      <c r="F154" t="s">
        <v>299</v>
      </c>
      <c r="G154" s="7" t="s">
        <v>166</v>
      </c>
      <c r="H154" s="7" t="s">
        <v>167</v>
      </c>
      <c r="I154" s="7" t="s">
        <v>168</v>
      </c>
      <c r="J154" s="7" t="s">
        <v>16</v>
      </c>
      <c r="K154" s="7" t="s">
        <v>173</v>
      </c>
      <c r="L154" s="7" t="s">
        <v>174</v>
      </c>
      <c r="M154" s="11">
        <v>500</v>
      </c>
      <c r="N154" s="11">
        <v>2555.58</v>
      </c>
      <c r="O154" s="11">
        <v>2.56</v>
      </c>
      <c r="R154" s="7"/>
      <c r="S154" s="7"/>
    </row>
    <row r="155" spans="1:19" x14ac:dyDescent="0.25">
      <c r="A155" s="6" t="s">
        <v>248</v>
      </c>
      <c r="B155" s="7" t="s">
        <v>112</v>
      </c>
      <c r="C155" s="5">
        <v>3</v>
      </c>
      <c r="D155" s="7" t="s">
        <v>82</v>
      </c>
      <c r="E155" s="7" t="s">
        <v>185</v>
      </c>
      <c r="F155" t="s">
        <v>300</v>
      </c>
      <c r="G155" s="7" t="s">
        <v>166</v>
      </c>
      <c r="H155" s="7" t="s">
        <v>167</v>
      </c>
      <c r="I155" s="7" t="s">
        <v>168</v>
      </c>
      <c r="J155" s="7" t="s">
        <v>16</v>
      </c>
      <c r="K155" s="7" t="s">
        <v>173</v>
      </c>
      <c r="L155" s="7" t="s">
        <v>170</v>
      </c>
      <c r="M155" s="11">
        <v>135</v>
      </c>
      <c r="N155" s="11">
        <v>1854.4</v>
      </c>
      <c r="O155" s="11">
        <v>1.85</v>
      </c>
      <c r="R155" s="7"/>
      <c r="S155" s="7"/>
    </row>
    <row r="156" spans="1:19" x14ac:dyDescent="0.25">
      <c r="A156" s="6" t="s">
        <v>248</v>
      </c>
      <c r="B156" s="7" t="s">
        <v>112</v>
      </c>
      <c r="C156" s="5">
        <v>3</v>
      </c>
      <c r="D156" s="7" t="s">
        <v>82</v>
      </c>
      <c r="E156" s="7" t="s">
        <v>188</v>
      </c>
      <c r="F156" t="s">
        <v>114</v>
      </c>
      <c r="G156" s="7" t="s">
        <v>166</v>
      </c>
      <c r="H156" s="7" t="s">
        <v>167</v>
      </c>
      <c r="I156" s="7" t="s">
        <v>189</v>
      </c>
      <c r="J156" s="7" t="s">
        <v>16</v>
      </c>
      <c r="K156" s="7" t="s">
        <v>237</v>
      </c>
      <c r="L156" s="7" t="s">
        <v>170</v>
      </c>
      <c r="M156" s="11">
        <v>450</v>
      </c>
      <c r="N156" s="11">
        <v>1814.52</v>
      </c>
      <c r="O156" s="11">
        <v>1.81</v>
      </c>
      <c r="R156" s="7"/>
      <c r="S156" s="7"/>
    </row>
    <row r="157" spans="1:19" x14ac:dyDescent="0.25">
      <c r="A157" s="6" t="s">
        <v>248</v>
      </c>
      <c r="B157" s="7" t="s">
        <v>112</v>
      </c>
      <c r="C157" s="5">
        <v>3</v>
      </c>
      <c r="D157" s="7" t="s">
        <v>82</v>
      </c>
      <c r="E157" s="7" t="s">
        <v>178</v>
      </c>
      <c r="F157" t="s">
        <v>117</v>
      </c>
      <c r="G157" s="7" t="s">
        <v>166</v>
      </c>
      <c r="H157" s="7" t="s">
        <v>167</v>
      </c>
      <c r="I157" s="7" t="s">
        <v>189</v>
      </c>
      <c r="J157" s="7" t="s">
        <v>16</v>
      </c>
      <c r="K157" s="7" t="s">
        <v>233</v>
      </c>
      <c r="L157" s="7" t="s">
        <v>174</v>
      </c>
      <c r="M157" s="11">
        <v>1000</v>
      </c>
      <c r="N157" s="11">
        <v>1234.72</v>
      </c>
      <c r="O157" s="11">
        <v>1.23</v>
      </c>
      <c r="R157" s="7"/>
      <c r="S157" s="7"/>
    </row>
    <row r="158" spans="1:19" x14ac:dyDescent="0.25">
      <c r="A158" s="6" t="s">
        <v>248</v>
      </c>
      <c r="B158" s="7" t="s">
        <v>112</v>
      </c>
      <c r="C158" s="5">
        <v>3</v>
      </c>
      <c r="D158" s="7" t="s">
        <v>82</v>
      </c>
      <c r="E158" s="7" t="s">
        <v>188</v>
      </c>
      <c r="F158" t="s">
        <v>114</v>
      </c>
      <c r="G158" s="7" t="s">
        <v>166</v>
      </c>
      <c r="H158" s="7" t="s">
        <v>175</v>
      </c>
      <c r="I158" s="7" t="s">
        <v>168</v>
      </c>
      <c r="J158" s="7" t="s">
        <v>126</v>
      </c>
      <c r="K158" s="7" t="s">
        <v>173</v>
      </c>
      <c r="L158" s="7" t="s">
        <v>170</v>
      </c>
      <c r="M158" s="11">
        <v>9</v>
      </c>
      <c r="N158" s="11">
        <v>957.45</v>
      </c>
      <c r="O158" s="11">
        <v>0.96</v>
      </c>
      <c r="R158" s="7"/>
      <c r="S158" s="7"/>
    </row>
    <row r="159" spans="1:19" x14ac:dyDescent="0.25">
      <c r="A159" s="6" t="s">
        <v>248</v>
      </c>
      <c r="B159" s="7" t="s">
        <v>112</v>
      </c>
      <c r="C159" s="5">
        <v>3</v>
      </c>
      <c r="D159" s="7" t="s">
        <v>82</v>
      </c>
      <c r="E159" s="7" t="s">
        <v>185</v>
      </c>
      <c r="F159" t="s">
        <v>300</v>
      </c>
      <c r="G159" s="7" t="s">
        <v>166</v>
      </c>
      <c r="H159" s="7" t="s">
        <v>175</v>
      </c>
      <c r="I159" s="7" t="s">
        <v>168</v>
      </c>
      <c r="J159" s="7" t="s">
        <v>61</v>
      </c>
      <c r="K159" s="7" t="s">
        <v>249</v>
      </c>
      <c r="L159" s="7" t="s">
        <v>170</v>
      </c>
      <c r="M159" s="11">
        <v>35</v>
      </c>
      <c r="N159" s="11">
        <v>480.77</v>
      </c>
      <c r="O159" s="11">
        <v>0.48</v>
      </c>
      <c r="R159" s="7"/>
      <c r="S159" s="7"/>
    </row>
    <row r="160" spans="1:19" x14ac:dyDescent="0.25">
      <c r="A160" s="6" t="s">
        <v>248</v>
      </c>
      <c r="B160" s="7" t="s">
        <v>112</v>
      </c>
      <c r="C160" s="5">
        <v>3</v>
      </c>
      <c r="D160" s="7" t="s">
        <v>82</v>
      </c>
      <c r="E160" s="7" t="s">
        <v>171</v>
      </c>
      <c r="F160" t="s">
        <v>113</v>
      </c>
      <c r="G160" s="7" t="s">
        <v>166</v>
      </c>
      <c r="H160" s="7" t="s">
        <v>184</v>
      </c>
      <c r="I160" s="7" t="s">
        <v>168</v>
      </c>
      <c r="J160" s="7" t="s">
        <v>27</v>
      </c>
      <c r="K160" s="7" t="s">
        <v>173</v>
      </c>
      <c r="L160" s="7" t="s">
        <v>170</v>
      </c>
      <c r="M160" s="10"/>
      <c r="N160" s="10"/>
      <c r="O160" s="10"/>
      <c r="R160" s="7"/>
      <c r="S160" s="7"/>
    </row>
    <row r="161" spans="1:19" x14ac:dyDescent="0.25">
      <c r="A161" s="6" t="s">
        <v>248</v>
      </c>
      <c r="B161" s="7" t="s">
        <v>112</v>
      </c>
      <c r="C161" s="5">
        <v>3</v>
      </c>
      <c r="D161" s="7" t="s">
        <v>82</v>
      </c>
      <c r="E161" s="7" t="s">
        <v>172</v>
      </c>
      <c r="F161" t="s">
        <v>116</v>
      </c>
      <c r="G161" s="7" t="s">
        <v>166</v>
      </c>
      <c r="H161" s="7" t="s">
        <v>208</v>
      </c>
      <c r="I161" s="7" t="s">
        <v>189</v>
      </c>
      <c r="J161" s="7" t="s">
        <v>91</v>
      </c>
      <c r="K161" s="7" t="s">
        <v>173</v>
      </c>
      <c r="L161" s="7" t="s">
        <v>174</v>
      </c>
      <c r="M161" s="10"/>
      <c r="N161" s="10"/>
      <c r="O161" s="10"/>
      <c r="R161" s="7"/>
      <c r="S161" s="7"/>
    </row>
    <row r="162" spans="1:19" x14ac:dyDescent="0.25">
      <c r="A162" s="6" t="s">
        <v>248</v>
      </c>
      <c r="B162" s="7" t="s">
        <v>112</v>
      </c>
      <c r="C162" s="5">
        <v>3</v>
      </c>
      <c r="D162" s="7" t="s">
        <v>82</v>
      </c>
      <c r="E162" s="7" t="s">
        <v>194</v>
      </c>
      <c r="F162" t="s">
        <v>301</v>
      </c>
      <c r="G162" s="7" t="s">
        <v>166</v>
      </c>
      <c r="H162" s="7" t="s">
        <v>184</v>
      </c>
      <c r="I162" s="7" t="s">
        <v>177</v>
      </c>
      <c r="J162" s="7" t="s">
        <v>23</v>
      </c>
      <c r="K162" s="7" t="s">
        <v>173</v>
      </c>
      <c r="L162" s="7" t="s">
        <v>174</v>
      </c>
      <c r="M162" s="10"/>
      <c r="N162" s="10"/>
      <c r="O162" s="10"/>
      <c r="R162" s="7"/>
      <c r="S162" s="7"/>
    </row>
    <row r="163" spans="1:19" x14ac:dyDescent="0.25">
      <c r="A163" s="6" t="s">
        <v>250</v>
      </c>
      <c r="B163" s="7" t="s">
        <v>251</v>
      </c>
      <c r="C163" s="5">
        <v>2</v>
      </c>
      <c r="D163" s="7" t="s">
        <v>82</v>
      </c>
      <c r="E163" s="7" t="s">
        <v>188</v>
      </c>
      <c r="F163" t="s">
        <v>302</v>
      </c>
      <c r="G163" s="7" t="s">
        <v>166</v>
      </c>
      <c r="H163" s="7" t="s">
        <v>167</v>
      </c>
      <c r="I163" s="7" t="s">
        <v>168</v>
      </c>
      <c r="J163" s="7" t="s">
        <v>16</v>
      </c>
      <c r="K163" s="7" t="s">
        <v>173</v>
      </c>
      <c r="L163" s="7" t="s">
        <v>174</v>
      </c>
      <c r="M163" s="11">
        <v>270</v>
      </c>
      <c r="N163" s="11">
        <v>1588.24</v>
      </c>
      <c r="O163" s="11">
        <v>1.59</v>
      </c>
      <c r="R163" s="7"/>
      <c r="S163" s="7"/>
    </row>
    <row r="164" spans="1:19" x14ac:dyDescent="0.25">
      <c r="A164" s="6" t="s">
        <v>250</v>
      </c>
      <c r="B164" s="7" t="s">
        <v>251</v>
      </c>
      <c r="C164" s="5">
        <v>2</v>
      </c>
      <c r="D164" s="7" t="s">
        <v>82</v>
      </c>
      <c r="E164" s="7" t="s">
        <v>171</v>
      </c>
      <c r="F164" t="s">
        <v>303</v>
      </c>
      <c r="G164" s="7" t="s">
        <v>166</v>
      </c>
      <c r="H164" s="7" t="s">
        <v>167</v>
      </c>
      <c r="I164" s="7" t="s">
        <v>168</v>
      </c>
      <c r="J164" s="7" t="s">
        <v>16</v>
      </c>
      <c r="K164" s="7" t="s">
        <v>249</v>
      </c>
      <c r="L164" s="7" t="s">
        <v>170</v>
      </c>
      <c r="M164" s="11">
        <v>90</v>
      </c>
      <c r="N164" s="11">
        <v>769.23</v>
      </c>
      <c r="O164" s="11">
        <v>0.77</v>
      </c>
      <c r="R164" s="7"/>
      <c r="S164" s="7"/>
    </row>
    <row r="165" spans="1:19" x14ac:dyDescent="0.25">
      <c r="A165" s="6" t="s">
        <v>250</v>
      </c>
      <c r="B165" s="7" t="s">
        <v>251</v>
      </c>
      <c r="C165" s="5">
        <v>2</v>
      </c>
      <c r="D165" s="7" t="s">
        <v>82</v>
      </c>
      <c r="E165" s="7" t="s">
        <v>171</v>
      </c>
      <c r="F165" t="s">
        <v>303</v>
      </c>
      <c r="G165" s="7" t="s">
        <v>166</v>
      </c>
      <c r="H165" s="7" t="s">
        <v>175</v>
      </c>
      <c r="I165" s="7" t="s">
        <v>168</v>
      </c>
      <c r="J165" s="7" t="s">
        <v>126</v>
      </c>
      <c r="K165" s="7" t="s">
        <v>173</v>
      </c>
      <c r="L165" s="7" t="s">
        <v>170</v>
      </c>
      <c r="M165" s="11">
        <v>30</v>
      </c>
      <c r="N165" s="11">
        <v>256.41000000000003</v>
      </c>
      <c r="O165" s="11">
        <v>0.26</v>
      </c>
      <c r="R165" s="7"/>
      <c r="S165" s="7"/>
    </row>
    <row r="166" spans="1:19" x14ac:dyDescent="0.25">
      <c r="A166" s="6" t="s">
        <v>252</v>
      </c>
      <c r="B166" s="7" t="s">
        <v>118</v>
      </c>
      <c r="C166" s="5">
        <v>1</v>
      </c>
      <c r="D166" s="7" t="s">
        <v>82</v>
      </c>
      <c r="E166" s="7" t="s">
        <v>172</v>
      </c>
      <c r="F166" t="s">
        <v>119</v>
      </c>
      <c r="G166" s="7" t="s">
        <v>166</v>
      </c>
      <c r="H166" s="7" t="s">
        <v>167</v>
      </c>
      <c r="I166" s="7" t="s">
        <v>189</v>
      </c>
      <c r="J166" s="7" t="s">
        <v>16</v>
      </c>
      <c r="K166" s="7" t="s">
        <v>253</v>
      </c>
      <c r="L166" s="7" t="s">
        <v>174</v>
      </c>
      <c r="M166" s="11">
        <v>300</v>
      </c>
      <c r="N166" s="11">
        <v>1512.86</v>
      </c>
      <c r="O166" s="11">
        <v>1.51</v>
      </c>
      <c r="R166" s="7"/>
      <c r="S166" s="7"/>
    </row>
    <row r="167" spans="1:19" x14ac:dyDescent="0.25">
      <c r="A167" s="6" t="s">
        <v>252</v>
      </c>
      <c r="B167" s="7" t="s">
        <v>118</v>
      </c>
      <c r="C167" s="5">
        <v>1</v>
      </c>
      <c r="D167" s="7" t="s">
        <v>82</v>
      </c>
      <c r="E167" s="7" t="s">
        <v>188</v>
      </c>
      <c r="F167" t="s">
        <v>149</v>
      </c>
      <c r="G167" s="7" t="s">
        <v>166</v>
      </c>
      <c r="H167" s="7" t="s">
        <v>175</v>
      </c>
      <c r="I167" s="7" t="s">
        <v>189</v>
      </c>
      <c r="J167" s="7" t="s">
        <v>144</v>
      </c>
      <c r="K167" s="7" t="s">
        <v>213</v>
      </c>
      <c r="L167" s="7" t="s">
        <v>174</v>
      </c>
      <c r="M167" s="11">
        <v>200</v>
      </c>
      <c r="N167" s="11">
        <v>1250</v>
      </c>
      <c r="O167" s="11">
        <v>1.25</v>
      </c>
      <c r="R167" s="7"/>
      <c r="S167" s="7"/>
    </row>
    <row r="168" spans="1:19" x14ac:dyDescent="0.25">
      <c r="A168" s="6" t="s">
        <v>252</v>
      </c>
      <c r="B168" s="7" t="s">
        <v>118</v>
      </c>
      <c r="C168" s="5">
        <v>1</v>
      </c>
      <c r="D168" s="7" t="s">
        <v>82</v>
      </c>
      <c r="E168" s="7" t="s">
        <v>254</v>
      </c>
      <c r="F168" t="s">
        <v>304</v>
      </c>
      <c r="G168" s="7" t="s">
        <v>166</v>
      </c>
      <c r="H168" s="7" t="s">
        <v>167</v>
      </c>
      <c r="I168" s="7" t="s">
        <v>168</v>
      </c>
      <c r="J168" s="7" t="s">
        <v>16</v>
      </c>
      <c r="K168" s="7" t="s">
        <v>173</v>
      </c>
      <c r="L168" s="7" t="s">
        <v>170</v>
      </c>
      <c r="M168" s="11">
        <v>400</v>
      </c>
      <c r="N168" s="11">
        <v>952.38</v>
      </c>
      <c r="O168" s="11">
        <v>0.95</v>
      </c>
      <c r="R168" s="7"/>
      <c r="S168" s="7"/>
    </row>
    <row r="169" spans="1:19" x14ac:dyDescent="0.25">
      <c r="A169" s="6" t="s">
        <v>252</v>
      </c>
      <c r="B169" s="7" t="s">
        <v>118</v>
      </c>
      <c r="C169" s="5">
        <v>1</v>
      </c>
      <c r="D169" s="7" t="s">
        <v>82</v>
      </c>
      <c r="E169" s="7" t="s">
        <v>255</v>
      </c>
      <c r="F169" t="s">
        <v>305</v>
      </c>
      <c r="G169" s="7" t="s">
        <v>166</v>
      </c>
      <c r="H169" s="7" t="s">
        <v>175</v>
      </c>
      <c r="I169" s="7" t="s">
        <v>168</v>
      </c>
      <c r="J169" s="7" t="s">
        <v>256</v>
      </c>
      <c r="K169" s="7" t="s">
        <v>173</v>
      </c>
      <c r="L169" s="7" t="s">
        <v>170</v>
      </c>
      <c r="M169" s="11">
        <v>8</v>
      </c>
      <c r="N169" s="11">
        <v>266.67</v>
      </c>
      <c r="O169" s="11">
        <v>0.27</v>
      </c>
      <c r="R169" s="7"/>
      <c r="S169" s="7"/>
    </row>
    <row r="170" spans="1:19" x14ac:dyDescent="0.25">
      <c r="A170" s="6" t="s">
        <v>252</v>
      </c>
      <c r="B170" s="7" t="s">
        <v>118</v>
      </c>
      <c r="C170" s="5">
        <v>1</v>
      </c>
      <c r="D170" s="7" t="s">
        <v>82</v>
      </c>
      <c r="E170" s="7" t="s">
        <v>257</v>
      </c>
      <c r="F170" t="s">
        <v>306</v>
      </c>
      <c r="G170" s="7" t="s">
        <v>166</v>
      </c>
      <c r="H170" s="7" t="s">
        <v>175</v>
      </c>
      <c r="I170" s="7" t="s">
        <v>168</v>
      </c>
      <c r="J170" s="7" t="s">
        <v>191</v>
      </c>
      <c r="K170" s="7" t="s">
        <v>173</v>
      </c>
      <c r="L170" s="7" t="s">
        <v>170</v>
      </c>
      <c r="M170" s="11">
        <v>15</v>
      </c>
      <c r="N170" s="11">
        <v>217.39</v>
      </c>
      <c r="O170" s="11">
        <v>0.22</v>
      </c>
      <c r="R170" s="7"/>
      <c r="S170" s="7"/>
    </row>
    <row r="171" spans="1:19" x14ac:dyDescent="0.25">
      <c r="A171" s="6" t="s">
        <v>258</v>
      </c>
      <c r="B171" s="7" t="s">
        <v>120</v>
      </c>
      <c r="C171" s="5">
        <v>4</v>
      </c>
      <c r="D171" s="7" t="s">
        <v>82</v>
      </c>
      <c r="E171" s="7" t="s">
        <v>171</v>
      </c>
      <c r="F171" t="s">
        <v>121</v>
      </c>
      <c r="G171" s="7" t="s">
        <v>166</v>
      </c>
      <c r="H171" s="7" t="s">
        <v>167</v>
      </c>
      <c r="I171" s="7" t="s">
        <v>168</v>
      </c>
      <c r="J171" s="7" t="s">
        <v>16</v>
      </c>
      <c r="K171" s="7" t="s">
        <v>259</v>
      </c>
      <c r="L171" s="7" t="s">
        <v>170</v>
      </c>
      <c r="M171" s="11">
        <v>90</v>
      </c>
      <c r="N171" s="11">
        <v>6000</v>
      </c>
      <c r="O171" s="11">
        <v>6</v>
      </c>
      <c r="R171" s="7"/>
      <c r="S171" s="7"/>
    </row>
    <row r="172" spans="1:19" x14ac:dyDescent="0.25">
      <c r="A172" s="6" t="s">
        <v>258</v>
      </c>
      <c r="B172" s="7" t="s">
        <v>120</v>
      </c>
      <c r="C172" s="5">
        <v>4</v>
      </c>
      <c r="D172" s="7" t="s">
        <v>82</v>
      </c>
      <c r="E172" s="7" t="s">
        <v>172</v>
      </c>
      <c r="F172" t="s">
        <v>307</v>
      </c>
      <c r="G172" s="7" t="s">
        <v>166</v>
      </c>
      <c r="H172" s="7" t="s">
        <v>167</v>
      </c>
      <c r="I172" s="7" t="s">
        <v>168</v>
      </c>
      <c r="J172" s="7" t="s">
        <v>16</v>
      </c>
      <c r="K172" s="7" t="s">
        <v>259</v>
      </c>
      <c r="L172" s="7" t="s">
        <v>174</v>
      </c>
      <c r="M172" s="11">
        <v>40</v>
      </c>
      <c r="N172" s="11">
        <v>465.12</v>
      </c>
      <c r="O172" s="11">
        <v>0.47</v>
      </c>
      <c r="R172" s="7"/>
      <c r="S172" s="7"/>
    </row>
    <row r="173" spans="1:19" x14ac:dyDescent="0.25">
      <c r="A173" s="6" t="s">
        <v>258</v>
      </c>
      <c r="B173" s="7" t="s">
        <v>120</v>
      </c>
      <c r="C173" s="5">
        <v>4</v>
      </c>
      <c r="D173" s="7" t="s">
        <v>82</v>
      </c>
      <c r="E173" s="7" t="s">
        <v>178</v>
      </c>
      <c r="F173" t="s">
        <v>150</v>
      </c>
      <c r="G173" s="7" t="s">
        <v>166</v>
      </c>
      <c r="H173" s="7" t="s">
        <v>175</v>
      </c>
      <c r="I173" s="7" t="s">
        <v>189</v>
      </c>
      <c r="J173" s="7" t="s">
        <v>144</v>
      </c>
      <c r="K173" s="7" t="s">
        <v>241</v>
      </c>
      <c r="L173" s="7" t="s">
        <v>174</v>
      </c>
      <c r="M173" s="11">
        <v>23</v>
      </c>
      <c r="N173" s="11">
        <v>359.38</v>
      </c>
      <c r="O173" s="11">
        <v>0.36</v>
      </c>
      <c r="R173" s="7"/>
      <c r="S173" s="7"/>
    </row>
    <row r="174" spans="1:19" x14ac:dyDescent="0.25">
      <c r="A174" s="6" t="s">
        <v>258</v>
      </c>
      <c r="B174" s="7" t="s">
        <v>120</v>
      </c>
      <c r="C174" s="5">
        <v>4</v>
      </c>
      <c r="D174" s="7" t="s">
        <v>82</v>
      </c>
      <c r="E174" s="7" t="s">
        <v>171</v>
      </c>
      <c r="F174" t="s">
        <v>121</v>
      </c>
      <c r="G174" s="7" t="s">
        <v>166</v>
      </c>
      <c r="H174" s="7" t="s">
        <v>175</v>
      </c>
      <c r="I174" s="7" t="s">
        <v>168</v>
      </c>
      <c r="J174" s="7" t="s">
        <v>102</v>
      </c>
      <c r="K174" s="7" t="s">
        <v>173</v>
      </c>
      <c r="L174" s="7" t="s">
        <v>170</v>
      </c>
      <c r="M174" s="11">
        <v>3</v>
      </c>
      <c r="N174" s="11">
        <v>200</v>
      </c>
      <c r="O174" s="11">
        <v>0.2</v>
      </c>
      <c r="R174" s="7"/>
      <c r="S174" s="7"/>
    </row>
    <row r="175" spans="1:19" x14ac:dyDescent="0.25">
      <c r="A175" s="6" t="s">
        <v>258</v>
      </c>
      <c r="B175" s="7" t="s">
        <v>120</v>
      </c>
      <c r="C175" s="5">
        <v>4</v>
      </c>
      <c r="D175" s="7" t="s">
        <v>82</v>
      </c>
      <c r="E175" s="7" t="s">
        <v>188</v>
      </c>
      <c r="F175" t="s">
        <v>308</v>
      </c>
      <c r="G175" s="7" t="s">
        <v>166</v>
      </c>
      <c r="H175" s="7" t="s">
        <v>208</v>
      </c>
      <c r="I175" s="7" t="s">
        <v>168</v>
      </c>
      <c r="J175" s="7" t="s">
        <v>94</v>
      </c>
      <c r="K175" s="7" t="s">
        <v>173</v>
      </c>
      <c r="L175" s="7" t="s">
        <v>174</v>
      </c>
      <c r="M175" s="10"/>
      <c r="N175" s="10"/>
      <c r="O175" s="10"/>
      <c r="R175" s="7"/>
      <c r="S175" s="7"/>
    </row>
    <row r="176" spans="1:19" x14ac:dyDescent="0.25">
      <c r="A176" s="6" t="s">
        <v>258</v>
      </c>
      <c r="B176" s="7" t="s">
        <v>120</v>
      </c>
      <c r="C176" s="5">
        <v>4</v>
      </c>
      <c r="D176" s="7" t="s">
        <v>82</v>
      </c>
      <c r="E176" s="7" t="s">
        <v>172</v>
      </c>
      <c r="F176" t="s">
        <v>307</v>
      </c>
      <c r="G176" s="7" t="s">
        <v>166</v>
      </c>
      <c r="H176" s="7" t="s">
        <v>184</v>
      </c>
      <c r="I176" s="7" t="s">
        <v>168</v>
      </c>
      <c r="J176" s="7" t="s">
        <v>27</v>
      </c>
      <c r="K176" s="7" t="s">
        <v>173</v>
      </c>
      <c r="L176" s="7" t="s">
        <v>170</v>
      </c>
      <c r="M176" s="10"/>
      <c r="N176" s="10"/>
      <c r="O176" s="10"/>
      <c r="R176" s="7"/>
      <c r="S176" s="7"/>
    </row>
    <row r="177" spans="1:19" x14ac:dyDescent="0.25">
      <c r="A177" s="6" t="s">
        <v>258</v>
      </c>
      <c r="B177" s="7" t="s">
        <v>120</v>
      </c>
      <c r="C177" s="5">
        <v>4</v>
      </c>
      <c r="D177" s="7" t="s">
        <v>82</v>
      </c>
      <c r="E177" s="7" t="s">
        <v>194</v>
      </c>
      <c r="F177" t="s">
        <v>151</v>
      </c>
      <c r="G177" s="7" t="s">
        <v>166</v>
      </c>
      <c r="H177" s="7" t="s">
        <v>184</v>
      </c>
      <c r="I177" s="7" t="s">
        <v>177</v>
      </c>
      <c r="J177" s="7" t="s">
        <v>23</v>
      </c>
      <c r="K177" s="7" t="s">
        <v>173</v>
      </c>
      <c r="L177" s="7" t="s">
        <v>174</v>
      </c>
      <c r="M177" s="10"/>
      <c r="N177" s="10"/>
      <c r="O177" s="10"/>
      <c r="R177" s="7"/>
      <c r="S177" s="7"/>
    </row>
    <row r="178" spans="1:19" x14ac:dyDescent="0.25">
      <c r="A178" s="6" t="s">
        <v>260</v>
      </c>
      <c r="B178" s="7" t="s">
        <v>122</v>
      </c>
      <c r="C178" s="5">
        <v>5</v>
      </c>
      <c r="D178" s="7" t="s">
        <v>82</v>
      </c>
      <c r="E178" s="7" t="s">
        <v>172</v>
      </c>
      <c r="F178" t="s">
        <v>309</v>
      </c>
      <c r="G178" s="7" t="s">
        <v>166</v>
      </c>
      <c r="H178" s="7" t="s">
        <v>167</v>
      </c>
      <c r="I178" s="7" t="s">
        <v>168</v>
      </c>
      <c r="J178" s="7" t="s">
        <v>16</v>
      </c>
      <c r="K178" s="7" t="s">
        <v>173</v>
      </c>
      <c r="L178" s="7" t="s">
        <v>170</v>
      </c>
      <c r="M178" s="11">
        <v>75</v>
      </c>
      <c r="N178" s="11">
        <v>3571.43</v>
      </c>
      <c r="O178" s="11">
        <v>3.57</v>
      </c>
      <c r="R178" s="7"/>
      <c r="S178" s="7"/>
    </row>
    <row r="179" spans="1:19" x14ac:dyDescent="0.25">
      <c r="A179" s="6" t="s">
        <v>260</v>
      </c>
      <c r="B179" s="7" t="s">
        <v>122</v>
      </c>
      <c r="C179" s="5">
        <v>5</v>
      </c>
      <c r="D179" s="7" t="s">
        <v>82</v>
      </c>
      <c r="E179" s="7" t="s">
        <v>194</v>
      </c>
      <c r="F179" t="s">
        <v>310</v>
      </c>
      <c r="G179" s="7" t="s">
        <v>166</v>
      </c>
      <c r="H179" s="7" t="s">
        <v>167</v>
      </c>
      <c r="I179" s="7" t="s">
        <v>168</v>
      </c>
      <c r="J179" s="7" t="s">
        <v>16</v>
      </c>
      <c r="K179" s="7" t="s">
        <v>173</v>
      </c>
      <c r="L179" s="7" t="s">
        <v>170</v>
      </c>
      <c r="M179" s="11">
        <v>30</v>
      </c>
      <c r="N179" s="11">
        <v>3333.33</v>
      </c>
      <c r="O179" s="11">
        <v>3.33</v>
      </c>
      <c r="R179" s="7"/>
      <c r="S179" s="7"/>
    </row>
    <row r="180" spans="1:19" x14ac:dyDescent="0.25">
      <c r="A180" s="6" t="s">
        <v>260</v>
      </c>
      <c r="B180" s="7" t="s">
        <v>122</v>
      </c>
      <c r="C180" s="5">
        <v>5</v>
      </c>
      <c r="D180" s="7" t="s">
        <v>82</v>
      </c>
      <c r="E180" s="7" t="s">
        <v>171</v>
      </c>
      <c r="F180" t="s">
        <v>123</v>
      </c>
      <c r="G180" s="7" t="s">
        <v>166</v>
      </c>
      <c r="H180" s="7" t="s">
        <v>167</v>
      </c>
      <c r="I180" s="7" t="s">
        <v>168</v>
      </c>
      <c r="J180" s="7" t="s">
        <v>16</v>
      </c>
      <c r="K180" s="7" t="s">
        <v>259</v>
      </c>
      <c r="L180" s="7" t="s">
        <v>170</v>
      </c>
      <c r="M180" s="11">
        <v>70</v>
      </c>
      <c r="N180" s="11">
        <v>3043.48</v>
      </c>
      <c r="O180" s="11">
        <v>3.04</v>
      </c>
      <c r="R180" s="7"/>
      <c r="S180" s="7"/>
    </row>
    <row r="181" spans="1:19" x14ac:dyDescent="0.25">
      <c r="A181" s="6" t="s">
        <v>260</v>
      </c>
      <c r="B181" s="7" t="s">
        <v>122</v>
      </c>
      <c r="C181" s="5">
        <v>5</v>
      </c>
      <c r="D181" s="7" t="s">
        <v>82</v>
      </c>
      <c r="E181" s="7" t="s">
        <v>178</v>
      </c>
      <c r="F181" t="s">
        <v>125</v>
      </c>
      <c r="G181" s="7" t="s">
        <v>166</v>
      </c>
      <c r="H181" s="7" t="s">
        <v>167</v>
      </c>
      <c r="I181" s="7" t="s">
        <v>168</v>
      </c>
      <c r="J181" s="7" t="s">
        <v>16</v>
      </c>
      <c r="K181" s="7" t="s">
        <v>173</v>
      </c>
      <c r="L181" s="7" t="s">
        <v>170</v>
      </c>
      <c r="M181" s="11">
        <v>30</v>
      </c>
      <c r="N181" s="11">
        <v>3000</v>
      </c>
      <c r="O181" s="11">
        <v>3</v>
      </c>
      <c r="R181" s="7"/>
      <c r="S181" s="7"/>
    </row>
    <row r="182" spans="1:19" x14ac:dyDescent="0.25">
      <c r="A182" s="6" t="s">
        <v>260</v>
      </c>
      <c r="B182" s="7" t="s">
        <v>122</v>
      </c>
      <c r="C182" s="5">
        <v>5</v>
      </c>
      <c r="D182" s="7" t="s">
        <v>82</v>
      </c>
      <c r="E182" s="7" t="s">
        <v>188</v>
      </c>
      <c r="F182" t="s">
        <v>124</v>
      </c>
      <c r="G182" s="7" t="s">
        <v>166</v>
      </c>
      <c r="H182" s="7" t="s">
        <v>167</v>
      </c>
      <c r="I182" s="7" t="s">
        <v>168</v>
      </c>
      <c r="J182" s="7" t="s">
        <v>16</v>
      </c>
      <c r="K182" s="7" t="s">
        <v>259</v>
      </c>
      <c r="L182" s="7" t="s">
        <v>170</v>
      </c>
      <c r="M182" s="11">
        <v>45</v>
      </c>
      <c r="N182" s="11">
        <v>600</v>
      </c>
      <c r="O182" s="11">
        <v>0.6</v>
      </c>
      <c r="R182" s="7"/>
      <c r="S182" s="7"/>
    </row>
    <row r="183" spans="1:19" x14ac:dyDescent="0.25">
      <c r="A183" s="6" t="s">
        <v>260</v>
      </c>
      <c r="B183" s="7" t="s">
        <v>122</v>
      </c>
      <c r="C183" s="5">
        <v>5</v>
      </c>
      <c r="D183" s="7" t="s">
        <v>82</v>
      </c>
      <c r="E183" s="7" t="s">
        <v>172</v>
      </c>
      <c r="F183" t="s">
        <v>309</v>
      </c>
      <c r="G183" s="7" t="s">
        <v>166</v>
      </c>
      <c r="H183" s="7" t="s">
        <v>175</v>
      </c>
      <c r="I183" s="7" t="s">
        <v>168</v>
      </c>
      <c r="J183" s="7" t="s">
        <v>61</v>
      </c>
      <c r="K183" s="7" t="s">
        <v>173</v>
      </c>
      <c r="L183" s="7" t="s">
        <v>170</v>
      </c>
      <c r="M183" s="11">
        <v>10</v>
      </c>
      <c r="N183" s="11">
        <v>476.19</v>
      </c>
      <c r="O183" s="11">
        <v>0.48</v>
      </c>
      <c r="R183" s="7"/>
      <c r="S183" s="7"/>
    </row>
    <row r="184" spans="1:19" x14ac:dyDescent="0.25">
      <c r="A184" s="6" t="s">
        <v>260</v>
      </c>
      <c r="B184" s="7" t="s">
        <v>122</v>
      </c>
      <c r="C184" s="5">
        <v>5</v>
      </c>
      <c r="D184" s="7" t="s">
        <v>82</v>
      </c>
      <c r="E184" s="7" t="s">
        <v>194</v>
      </c>
      <c r="F184" t="s">
        <v>310</v>
      </c>
      <c r="G184" s="7" t="s">
        <v>166</v>
      </c>
      <c r="H184" s="7" t="s">
        <v>175</v>
      </c>
      <c r="I184" s="7" t="s">
        <v>168</v>
      </c>
      <c r="J184" s="7" t="s">
        <v>102</v>
      </c>
      <c r="K184" s="7" t="s">
        <v>173</v>
      </c>
      <c r="L184" s="7" t="s">
        <v>170</v>
      </c>
      <c r="M184" s="11">
        <v>4</v>
      </c>
      <c r="N184" s="11">
        <v>444.44</v>
      </c>
      <c r="O184" s="11">
        <v>0.44</v>
      </c>
      <c r="R184" s="7"/>
      <c r="S184" s="7"/>
    </row>
    <row r="185" spans="1:19" x14ac:dyDescent="0.25">
      <c r="A185" s="6" t="s">
        <v>260</v>
      </c>
      <c r="B185" s="7" t="s">
        <v>122</v>
      </c>
      <c r="C185" s="5">
        <v>5</v>
      </c>
      <c r="D185" s="7" t="s">
        <v>82</v>
      </c>
      <c r="E185" s="7" t="s">
        <v>178</v>
      </c>
      <c r="F185" t="s">
        <v>125</v>
      </c>
      <c r="G185" s="7" t="s">
        <v>166</v>
      </c>
      <c r="H185" s="7" t="s">
        <v>175</v>
      </c>
      <c r="I185" s="7" t="s">
        <v>168</v>
      </c>
      <c r="J185" s="7" t="s">
        <v>126</v>
      </c>
      <c r="K185" s="7" t="s">
        <v>261</v>
      </c>
      <c r="L185" s="7" t="s">
        <v>170</v>
      </c>
      <c r="M185" s="11">
        <v>3</v>
      </c>
      <c r="N185" s="11">
        <v>300</v>
      </c>
      <c r="O185" s="11">
        <v>0.3</v>
      </c>
      <c r="R185" s="7"/>
      <c r="S185" s="7"/>
    </row>
    <row r="186" spans="1:19" x14ac:dyDescent="0.25">
      <c r="A186" s="6" t="s">
        <v>260</v>
      </c>
      <c r="B186" s="7" t="s">
        <v>122</v>
      </c>
      <c r="C186" s="5">
        <v>5</v>
      </c>
      <c r="D186" s="7" t="s">
        <v>82</v>
      </c>
      <c r="E186" s="7" t="s">
        <v>171</v>
      </c>
      <c r="F186" t="s">
        <v>123</v>
      </c>
      <c r="G186" s="7" t="s">
        <v>166</v>
      </c>
      <c r="H186" s="7" t="s">
        <v>184</v>
      </c>
      <c r="I186" s="7" t="s">
        <v>168</v>
      </c>
      <c r="J186" s="7" t="s">
        <v>27</v>
      </c>
      <c r="K186" s="7" t="s">
        <v>259</v>
      </c>
      <c r="L186" s="7" t="s">
        <v>170</v>
      </c>
      <c r="M186" s="10"/>
      <c r="N186" s="10"/>
      <c r="O186" s="10"/>
      <c r="R186" s="7"/>
      <c r="S186" s="7"/>
    </row>
    <row r="187" spans="1:19" x14ac:dyDescent="0.25">
      <c r="A187" s="6" t="s">
        <v>260</v>
      </c>
      <c r="B187" s="7" t="s">
        <v>122</v>
      </c>
      <c r="C187" s="5">
        <v>5</v>
      </c>
      <c r="D187" s="7" t="s">
        <v>82</v>
      </c>
      <c r="E187" s="7" t="s">
        <v>188</v>
      </c>
      <c r="F187" t="s">
        <v>124</v>
      </c>
      <c r="G187" s="7" t="s">
        <v>166</v>
      </c>
      <c r="H187" s="7" t="s">
        <v>208</v>
      </c>
      <c r="I187" s="7" t="s">
        <v>168</v>
      </c>
      <c r="J187" s="7" t="s">
        <v>91</v>
      </c>
      <c r="K187" s="7" t="s">
        <v>173</v>
      </c>
      <c r="L187" s="7" t="s">
        <v>170</v>
      </c>
      <c r="M187" s="10"/>
      <c r="N187" s="10"/>
      <c r="O187" s="10"/>
      <c r="R187" s="7"/>
      <c r="S187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workbookViewId="0">
      <selection activeCell="E18" sqref="E18"/>
    </sheetView>
  </sheetViews>
  <sheetFormatPr defaultRowHeight="15" x14ac:dyDescent="0.25"/>
  <cols>
    <col min="12" max="12" width="9.5703125" bestFit="1" customWidth="1"/>
    <col min="13" max="13" width="9.28515625" bestFit="1" customWidth="1"/>
    <col min="14" max="14" width="9.5703125" style="12" bestFit="1" customWidth="1"/>
    <col min="15" max="16" width="9.28515625" style="12" bestFit="1" customWidth="1"/>
    <col min="17" max="20" width="9.140625" style="12"/>
  </cols>
  <sheetData>
    <row r="1" spans="1:16" x14ac:dyDescent="0.25">
      <c r="A1" s="1" t="s">
        <v>4</v>
      </c>
      <c r="B1" s="1" t="s">
        <v>5</v>
      </c>
      <c r="C1" s="1" t="s">
        <v>6</v>
      </c>
      <c r="D1" s="1" t="s">
        <v>10</v>
      </c>
      <c r="E1" s="1" t="s">
        <v>11</v>
      </c>
      <c r="F1" s="1" t="s">
        <v>12</v>
      </c>
      <c r="G1" t="s">
        <v>130</v>
      </c>
      <c r="H1" t="s">
        <v>131</v>
      </c>
      <c r="I1" t="s">
        <v>132</v>
      </c>
      <c r="J1" t="s">
        <v>133</v>
      </c>
      <c r="K1" t="s">
        <v>134</v>
      </c>
      <c r="L1" t="s">
        <v>311</v>
      </c>
      <c r="M1" t="s">
        <v>312</v>
      </c>
      <c r="N1" s="12" t="s">
        <v>313</v>
      </c>
      <c r="O1" s="12" t="s">
        <v>314</v>
      </c>
      <c r="P1" s="12" t="s">
        <v>315</v>
      </c>
    </row>
    <row r="2" spans="1:16" x14ac:dyDescent="0.25">
      <c r="A2" s="2" t="s">
        <v>15</v>
      </c>
      <c r="B2" s="2" t="s">
        <v>16</v>
      </c>
      <c r="C2" s="2">
        <v>5.2699999999999997E-2</v>
      </c>
      <c r="D2" s="2">
        <v>8.5692599620493368</v>
      </c>
      <c r="E2" s="2">
        <v>8.6831119544592035</v>
      </c>
      <c r="F2" s="2">
        <v>66.413662239089192</v>
      </c>
      <c r="G2">
        <v>0</v>
      </c>
      <c r="H2">
        <v>0</v>
      </c>
      <c r="I2">
        <v>0</v>
      </c>
      <c r="J2">
        <v>0</v>
      </c>
      <c r="K2">
        <v>0</v>
      </c>
      <c r="L2" s="14">
        <f>SUM(D2+G2)</f>
        <v>8.5692599620493368</v>
      </c>
      <c r="M2" s="14">
        <f t="shared" ref="M2:N2" si="0">SUM(E2+H2)</f>
        <v>8.6831119544592035</v>
      </c>
      <c r="N2" s="14">
        <f t="shared" si="0"/>
        <v>66.413662239089192</v>
      </c>
      <c r="O2" s="15">
        <f>J2</f>
        <v>0</v>
      </c>
      <c r="P2" s="15">
        <f>K2</f>
        <v>0</v>
      </c>
    </row>
    <row r="3" spans="1:16" x14ac:dyDescent="0.25">
      <c r="A3" s="2" t="s">
        <v>18</v>
      </c>
      <c r="B3" s="2" t="s">
        <v>16</v>
      </c>
      <c r="C3" s="2">
        <v>3.4000000000000002E-2</v>
      </c>
      <c r="D3" s="2">
        <v>26.564705882352939</v>
      </c>
      <c r="E3" s="2">
        <v>26.917647058823526</v>
      </c>
      <c r="F3" s="2">
        <v>205.88235294117649</v>
      </c>
      <c r="G3">
        <v>0</v>
      </c>
      <c r="H3">
        <v>0</v>
      </c>
      <c r="I3">
        <v>0</v>
      </c>
      <c r="J3">
        <v>0</v>
      </c>
      <c r="K3">
        <v>0</v>
      </c>
      <c r="L3" s="14">
        <f t="shared" ref="L3:L66" si="1">SUM(D3+G3)</f>
        <v>26.564705882352939</v>
      </c>
      <c r="M3" s="14">
        <f t="shared" ref="M3:M66" si="2">SUM(E3+H3)</f>
        <v>26.917647058823526</v>
      </c>
      <c r="N3" s="14">
        <f t="shared" ref="N3:N66" si="3">SUM(F3+I3)</f>
        <v>205.88235294117649</v>
      </c>
      <c r="O3" s="15">
        <f t="shared" ref="O3:O66" si="4">J3</f>
        <v>0</v>
      </c>
      <c r="P3" s="15">
        <f t="shared" ref="P3:P66" si="5">K3</f>
        <v>0</v>
      </c>
    </row>
    <row r="4" spans="1:16" x14ac:dyDescent="0.25">
      <c r="A4" s="2" t="s">
        <v>20</v>
      </c>
      <c r="B4" s="2" t="s">
        <v>16</v>
      </c>
      <c r="C4" s="2">
        <v>2.69E-2</v>
      </c>
      <c r="D4" s="2">
        <v>40.291449814126388</v>
      </c>
      <c r="E4" s="2">
        <v>40.826765799256506</v>
      </c>
      <c r="F4" s="2">
        <v>312.26765799256509</v>
      </c>
      <c r="G4">
        <v>70.260223048327148</v>
      </c>
      <c r="H4">
        <v>112.86245353159852</v>
      </c>
      <c r="I4">
        <v>0</v>
      </c>
      <c r="J4">
        <v>0</v>
      </c>
      <c r="K4">
        <v>0</v>
      </c>
      <c r="L4" s="14">
        <f t="shared" si="1"/>
        <v>110.55167286245353</v>
      </c>
      <c r="M4" s="14">
        <f t="shared" si="2"/>
        <v>153.68921933085502</v>
      </c>
      <c r="N4" s="14">
        <f t="shared" si="3"/>
        <v>312.26765799256509</v>
      </c>
      <c r="O4" s="15">
        <f t="shared" si="4"/>
        <v>0</v>
      </c>
      <c r="P4" s="15">
        <f t="shared" si="5"/>
        <v>0</v>
      </c>
    </row>
    <row r="5" spans="1:16" x14ac:dyDescent="0.25">
      <c r="A5" s="2" t="s">
        <v>21</v>
      </c>
      <c r="B5" s="2" t="s">
        <v>16</v>
      </c>
      <c r="C5" s="2">
        <v>2.9600000000000001E-2</v>
      </c>
      <c r="D5" s="2">
        <v>15.256756756756756</v>
      </c>
      <c r="E5" s="2">
        <v>15.45945945945946</v>
      </c>
      <c r="F5" s="2">
        <v>118.24324324324326</v>
      </c>
      <c r="G5">
        <v>89.391891891891888</v>
      </c>
      <c r="H5">
        <v>143.59459459459458</v>
      </c>
      <c r="I5">
        <v>0</v>
      </c>
      <c r="J5">
        <v>0</v>
      </c>
      <c r="K5">
        <v>0</v>
      </c>
      <c r="L5" s="14">
        <f t="shared" si="1"/>
        <v>104.64864864864865</v>
      </c>
      <c r="M5" s="14">
        <f t="shared" si="2"/>
        <v>159.05405405405403</v>
      </c>
      <c r="N5" s="14">
        <f t="shared" si="3"/>
        <v>118.24324324324326</v>
      </c>
      <c r="O5" s="15">
        <f t="shared" si="4"/>
        <v>0</v>
      </c>
      <c r="P5" s="15">
        <f t="shared" si="5"/>
        <v>0</v>
      </c>
    </row>
    <row r="6" spans="1:16" x14ac:dyDescent="0.25">
      <c r="A6" s="2" t="s">
        <v>22</v>
      </c>
      <c r="B6" s="2" t="s">
        <v>23</v>
      </c>
      <c r="C6" s="2">
        <v>2.4299999999999999E-2</v>
      </c>
      <c r="D6" s="2">
        <v>11.150617283950616</v>
      </c>
      <c r="E6" s="2">
        <v>11.298765432098767</v>
      </c>
      <c r="F6" s="2">
        <v>86.41975308641976</v>
      </c>
      <c r="G6">
        <v>0</v>
      </c>
      <c r="H6">
        <v>0</v>
      </c>
      <c r="I6">
        <v>0</v>
      </c>
      <c r="J6">
        <v>0</v>
      </c>
      <c r="K6">
        <v>0</v>
      </c>
      <c r="L6" s="14">
        <f t="shared" si="1"/>
        <v>11.150617283950616</v>
      </c>
      <c r="M6" s="14">
        <f t="shared" si="2"/>
        <v>11.298765432098767</v>
      </c>
      <c r="N6" s="14">
        <f t="shared" si="3"/>
        <v>86.41975308641976</v>
      </c>
      <c r="O6" s="15">
        <f t="shared" si="4"/>
        <v>0</v>
      </c>
      <c r="P6" s="15">
        <f t="shared" si="5"/>
        <v>0</v>
      </c>
    </row>
    <row r="7" spans="1:16" x14ac:dyDescent="0.25">
      <c r="A7" s="2" t="s">
        <v>25</v>
      </c>
      <c r="B7" s="2" t="s">
        <v>16</v>
      </c>
      <c r="C7" s="2">
        <v>0.02</v>
      </c>
      <c r="D7" s="2">
        <v>45.16</v>
      </c>
      <c r="E7" s="2">
        <v>45.76</v>
      </c>
      <c r="F7" s="2">
        <v>350.00000000000006</v>
      </c>
      <c r="G7">
        <v>0</v>
      </c>
      <c r="H7">
        <v>0</v>
      </c>
      <c r="I7">
        <v>0</v>
      </c>
      <c r="J7">
        <v>0</v>
      </c>
      <c r="K7">
        <v>0</v>
      </c>
      <c r="L7" s="14">
        <f t="shared" si="1"/>
        <v>45.16</v>
      </c>
      <c r="M7" s="14">
        <f t="shared" si="2"/>
        <v>45.76</v>
      </c>
      <c r="N7" s="14">
        <f t="shared" si="3"/>
        <v>350.00000000000006</v>
      </c>
      <c r="O7" s="15">
        <f t="shared" si="4"/>
        <v>0</v>
      </c>
      <c r="P7" s="15">
        <f t="shared" si="5"/>
        <v>0</v>
      </c>
    </row>
    <row r="8" spans="1:16" x14ac:dyDescent="0.25">
      <c r="A8" s="2" t="s">
        <v>26</v>
      </c>
      <c r="B8" s="2" t="s">
        <v>27</v>
      </c>
      <c r="C8" s="2">
        <v>2.4E-2</v>
      </c>
      <c r="D8" s="2">
        <v>75.266666666666666</v>
      </c>
      <c r="E8" s="2">
        <v>76.266666666666666</v>
      </c>
      <c r="F8" s="2">
        <v>583.33333333333337</v>
      </c>
      <c r="G8">
        <v>0</v>
      </c>
      <c r="H8">
        <v>0</v>
      </c>
      <c r="I8">
        <v>0</v>
      </c>
      <c r="J8">
        <v>0</v>
      </c>
      <c r="K8">
        <v>0</v>
      </c>
      <c r="L8" s="14">
        <f t="shared" si="1"/>
        <v>75.266666666666666</v>
      </c>
      <c r="M8" s="14">
        <f t="shared" si="2"/>
        <v>76.266666666666666</v>
      </c>
      <c r="N8" s="14">
        <f t="shared" si="3"/>
        <v>583.33333333333337</v>
      </c>
      <c r="O8" s="15">
        <f t="shared" si="4"/>
        <v>0</v>
      </c>
      <c r="P8" s="15">
        <f t="shared" si="5"/>
        <v>0</v>
      </c>
    </row>
    <row r="9" spans="1:16" x14ac:dyDescent="0.25">
      <c r="A9" s="2" t="s">
        <v>28</v>
      </c>
      <c r="B9" s="2" t="s">
        <v>29</v>
      </c>
      <c r="C9" s="2">
        <v>2.4E-2</v>
      </c>
      <c r="D9" s="2">
        <v>37.633333333333333</v>
      </c>
      <c r="E9" s="2">
        <v>38.133333333333333</v>
      </c>
      <c r="F9" s="2">
        <v>291.66666666666669</v>
      </c>
      <c r="G9">
        <v>21</v>
      </c>
      <c r="H9">
        <v>33.733333333333334</v>
      </c>
      <c r="I9">
        <v>0</v>
      </c>
      <c r="J9">
        <v>0</v>
      </c>
      <c r="K9">
        <v>0</v>
      </c>
      <c r="L9" s="14">
        <f t="shared" si="1"/>
        <v>58.633333333333333</v>
      </c>
      <c r="M9" s="14">
        <f t="shared" si="2"/>
        <v>71.866666666666674</v>
      </c>
      <c r="N9" s="14">
        <f t="shared" si="3"/>
        <v>291.66666666666669</v>
      </c>
      <c r="O9" s="15">
        <f t="shared" si="4"/>
        <v>0</v>
      </c>
      <c r="P9" s="15">
        <f t="shared" si="5"/>
        <v>0</v>
      </c>
    </row>
    <row r="10" spans="1:16" x14ac:dyDescent="0.25">
      <c r="A10" s="2" t="s">
        <v>30</v>
      </c>
      <c r="B10" s="2" t="s">
        <v>29</v>
      </c>
      <c r="C10" s="2">
        <v>4.8000000000000001E-2</v>
      </c>
      <c r="D10" s="2">
        <v>3.7633333333333332</v>
      </c>
      <c r="E10" s="2">
        <v>3.8133333333333335</v>
      </c>
      <c r="F10" s="2">
        <v>29.166666666666668</v>
      </c>
      <c r="G10">
        <v>10.5</v>
      </c>
      <c r="H10">
        <v>16.866666666666667</v>
      </c>
      <c r="I10">
        <v>0</v>
      </c>
      <c r="J10">
        <v>0</v>
      </c>
      <c r="K10">
        <v>0</v>
      </c>
      <c r="L10" s="14">
        <f t="shared" si="1"/>
        <v>14.263333333333334</v>
      </c>
      <c r="M10" s="14">
        <f t="shared" si="2"/>
        <v>20.68</v>
      </c>
      <c r="N10" s="14">
        <f t="shared" si="3"/>
        <v>29.166666666666668</v>
      </c>
      <c r="O10" s="15">
        <f t="shared" si="4"/>
        <v>0</v>
      </c>
      <c r="P10" s="15">
        <f t="shared" si="5"/>
        <v>0</v>
      </c>
    </row>
    <row r="11" spans="1:16" x14ac:dyDescent="0.25">
      <c r="A11" s="2" t="s">
        <v>32</v>
      </c>
      <c r="B11" s="2" t="s">
        <v>33</v>
      </c>
      <c r="C11" s="2">
        <v>6.6000000000000003E-2</v>
      </c>
      <c r="D11" s="2">
        <v>325.0151515151515</v>
      </c>
      <c r="E11" s="2">
        <v>329.33333333333331</v>
      </c>
      <c r="F11" s="2">
        <v>2518.9393939393944</v>
      </c>
      <c r="G11">
        <v>864.84848484848476</v>
      </c>
      <c r="H11">
        <v>459.99999999999994</v>
      </c>
      <c r="I11">
        <v>0</v>
      </c>
      <c r="J11">
        <v>365.75757575757575</v>
      </c>
      <c r="K11">
        <v>0</v>
      </c>
      <c r="L11" s="14">
        <f t="shared" si="1"/>
        <v>1189.8636363636363</v>
      </c>
      <c r="M11" s="14">
        <f t="shared" si="2"/>
        <v>789.33333333333326</v>
      </c>
      <c r="N11" s="14">
        <f t="shared" si="3"/>
        <v>2518.9393939393944</v>
      </c>
      <c r="O11" s="15">
        <f t="shared" si="4"/>
        <v>365.75757575757575</v>
      </c>
      <c r="P11" s="15">
        <f t="shared" si="5"/>
        <v>0</v>
      </c>
    </row>
    <row r="12" spans="1:16" x14ac:dyDescent="0.25">
      <c r="A12" s="2" t="s">
        <v>34</v>
      </c>
      <c r="B12" s="2" t="s">
        <v>27</v>
      </c>
      <c r="C12" s="2">
        <v>9.1800000000000007E-2</v>
      </c>
      <c r="D12" s="2">
        <v>233.67102396514161</v>
      </c>
      <c r="E12" s="2">
        <v>236.77559912854031</v>
      </c>
      <c r="F12" s="2">
        <v>1811.0021786492377</v>
      </c>
      <c r="G12">
        <v>725.76252723311541</v>
      </c>
      <c r="H12">
        <v>330.718954248366</v>
      </c>
      <c r="I12">
        <v>0</v>
      </c>
      <c r="J12">
        <v>328.7037037037037</v>
      </c>
      <c r="K12">
        <v>0</v>
      </c>
      <c r="L12" s="14">
        <f t="shared" si="1"/>
        <v>959.43355119825696</v>
      </c>
      <c r="M12" s="14">
        <f t="shared" si="2"/>
        <v>567.49455337690631</v>
      </c>
      <c r="N12" s="14">
        <f t="shared" si="3"/>
        <v>1811.0021786492377</v>
      </c>
      <c r="O12" s="15">
        <f t="shared" si="4"/>
        <v>328.7037037037037</v>
      </c>
      <c r="P12" s="15">
        <f t="shared" si="5"/>
        <v>0</v>
      </c>
    </row>
    <row r="13" spans="1:16" x14ac:dyDescent="0.25">
      <c r="A13" s="2" t="s">
        <v>35</v>
      </c>
      <c r="B13" s="2" t="s">
        <v>36</v>
      </c>
      <c r="C13" s="2">
        <v>1.89E-2</v>
      </c>
      <c r="D13" s="2">
        <v>14.336507936507935</v>
      </c>
      <c r="E13" s="2">
        <v>14.526984126984129</v>
      </c>
      <c r="F13" s="2">
        <v>111.11111111111111</v>
      </c>
      <c r="G13">
        <v>40.74074074074074</v>
      </c>
      <c r="H13">
        <v>10.708994708994709</v>
      </c>
      <c r="I13">
        <v>0</v>
      </c>
      <c r="J13">
        <v>0</v>
      </c>
      <c r="K13">
        <v>0</v>
      </c>
      <c r="L13" s="14">
        <f t="shared" si="1"/>
        <v>55.077248677248676</v>
      </c>
      <c r="M13" s="14">
        <f t="shared" si="2"/>
        <v>25.235978835978838</v>
      </c>
      <c r="N13" s="14">
        <f t="shared" si="3"/>
        <v>111.11111111111111</v>
      </c>
      <c r="O13" s="15">
        <f t="shared" si="4"/>
        <v>0</v>
      </c>
      <c r="P13" s="15">
        <f t="shared" si="5"/>
        <v>0</v>
      </c>
    </row>
    <row r="14" spans="1:16" x14ac:dyDescent="0.25">
      <c r="A14" s="2" t="s">
        <v>37</v>
      </c>
      <c r="B14" s="2" t="s">
        <v>38</v>
      </c>
      <c r="C14" s="2">
        <v>2.7E-2</v>
      </c>
      <c r="D14" s="2">
        <v>33.451851851851849</v>
      </c>
      <c r="E14" s="2">
        <v>33.896296296296299</v>
      </c>
      <c r="F14" s="2">
        <v>259.2592592592593</v>
      </c>
      <c r="G14">
        <v>10.888888888888889</v>
      </c>
      <c r="H14">
        <v>6.844444444444445</v>
      </c>
      <c r="I14">
        <v>12.911111111111111</v>
      </c>
      <c r="J14">
        <v>0</v>
      </c>
      <c r="K14">
        <v>6.6666666666666652E-2</v>
      </c>
      <c r="L14" s="14">
        <f t="shared" si="1"/>
        <v>44.340740740740742</v>
      </c>
      <c r="M14" s="14">
        <f t="shared" si="2"/>
        <v>40.740740740740748</v>
      </c>
      <c r="N14" s="14">
        <f t="shared" si="3"/>
        <v>272.17037037037039</v>
      </c>
      <c r="O14" s="15">
        <f t="shared" si="4"/>
        <v>0</v>
      </c>
      <c r="P14" s="15">
        <f t="shared" si="5"/>
        <v>6.6666666666666652E-2</v>
      </c>
    </row>
    <row r="15" spans="1:16" x14ac:dyDescent="0.25">
      <c r="A15" s="2" t="s">
        <v>39</v>
      </c>
      <c r="B15" s="2" t="s">
        <v>38</v>
      </c>
      <c r="C15" s="2">
        <v>1.89E-2</v>
      </c>
      <c r="D15" s="2">
        <v>47.788359788359791</v>
      </c>
      <c r="E15" s="2">
        <v>48.423280423280424</v>
      </c>
      <c r="F15" s="2">
        <v>370.37037037037044</v>
      </c>
      <c r="G15">
        <v>5.1851851851851851</v>
      </c>
      <c r="H15">
        <v>3.2592592592592595</v>
      </c>
      <c r="I15">
        <v>6.1481481481481479</v>
      </c>
      <c r="J15">
        <v>0</v>
      </c>
      <c r="K15">
        <v>3.1746031746031744E-2</v>
      </c>
      <c r="L15" s="14">
        <f t="shared" si="1"/>
        <v>52.973544973544975</v>
      </c>
      <c r="M15" s="14">
        <f t="shared" si="2"/>
        <v>51.682539682539684</v>
      </c>
      <c r="N15" s="14">
        <f t="shared" si="3"/>
        <v>376.51851851851859</v>
      </c>
      <c r="O15" s="15">
        <f t="shared" si="4"/>
        <v>0</v>
      </c>
      <c r="P15" s="15">
        <f t="shared" si="5"/>
        <v>3.1746031746031744E-2</v>
      </c>
    </row>
    <row r="16" spans="1:16" x14ac:dyDescent="0.25">
      <c r="A16" s="2" t="s">
        <v>41</v>
      </c>
      <c r="B16" s="2" t="s">
        <v>16</v>
      </c>
      <c r="C16" s="2">
        <v>4.8000000000000001E-2</v>
      </c>
      <c r="D16" s="2">
        <v>1.8816666666666666</v>
      </c>
      <c r="E16" s="2">
        <v>1.9066666666666667</v>
      </c>
      <c r="F16" s="2">
        <v>14.583333333333334</v>
      </c>
      <c r="G16">
        <v>282.625</v>
      </c>
      <c r="H16">
        <v>130.71666666666667</v>
      </c>
      <c r="I16">
        <v>0</v>
      </c>
      <c r="J16">
        <v>0</v>
      </c>
      <c r="K16">
        <v>0</v>
      </c>
      <c r="L16" s="14">
        <f t="shared" si="1"/>
        <v>284.50666666666666</v>
      </c>
      <c r="M16" s="14">
        <f t="shared" si="2"/>
        <v>132.62333333333333</v>
      </c>
      <c r="N16" s="14">
        <f t="shared" si="3"/>
        <v>14.583333333333334</v>
      </c>
      <c r="O16" s="15">
        <f t="shared" si="4"/>
        <v>0</v>
      </c>
      <c r="P16" s="15">
        <f t="shared" si="5"/>
        <v>0</v>
      </c>
    </row>
    <row r="17" spans="1:16" x14ac:dyDescent="0.25">
      <c r="A17" s="2" t="s">
        <v>42</v>
      </c>
      <c r="B17" s="2" t="s">
        <v>16</v>
      </c>
      <c r="C17" s="2">
        <v>0.192</v>
      </c>
      <c r="D17" s="2">
        <v>2.8224999999999998</v>
      </c>
      <c r="E17" s="2">
        <v>2.8600000000000003</v>
      </c>
      <c r="F17" s="2">
        <v>21.875</v>
      </c>
      <c r="G17">
        <v>41.5625</v>
      </c>
      <c r="H17">
        <v>26.354166666666664</v>
      </c>
      <c r="I17">
        <v>0</v>
      </c>
      <c r="J17">
        <v>0</v>
      </c>
      <c r="K17">
        <v>0</v>
      </c>
      <c r="L17" s="14">
        <f t="shared" si="1"/>
        <v>44.384999999999998</v>
      </c>
      <c r="M17" s="14">
        <f t="shared" si="2"/>
        <v>29.214166666666664</v>
      </c>
      <c r="N17" s="14">
        <f t="shared" si="3"/>
        <v>21.875</v>
      </c>
      <c r="O17" s="15">
        <f t="shared" si="4"/>
        <v>0</v>
      </c>
      <c r="P17" s="15">
        <f t="shared" si="5"/>
        <v>0</v>
      </c>
    </row>
    <row r="18" spans="1:16" x14ac:dyDescent="0.25">
      <c r="A18" s="2" t="s">
        <v>44</v>
      </c>
      <c r="B18" s="2" t="s">
        <v>16</v>
      </c>
      <c r="C18" s="2">
        <v>4.2999999999999997E-2</v>
      </c>
      <c r="D18" s="2">
        <v>8.4018604651162789</v>
      </c>
      <c r="E18" s="2">
        <v>8.5134883720930237</v>
      </c>
      <c r="F18" s="2">
        <v>65.116279069767458</v>
      </c>
      <c r="G18">
        <v>43.209302325581397</v>
      </c>
      <c r="H18">
        <v>47.069767441860471</v>
      </c>
      <c r="I18">
        <v>0</v>
      </c>
      <c r="J18">
        <v>56.139534883720941</v>
      </c>
      <c r="K18">
        <v>0</v>
      </c>
      <c r="L18" s="14">
        <f t="shared" si="1"/>
        <v>51.611162790697676</v>
      </c>
      <c r="M18" s="14">
        <f t="shared" si="2"/>
        <v>55.583255813953492</v>
      </c>
      <c r="N18" s="14">
        <f t="shared" si="3"/>
        <v>65.116279069767458</v>
      </c>
      <c r="O18" s="15">
        <f t="shared" si="4"/>
        <v>56.139534883720941</v>
      </c>
      <c r="P18" s="15">
        <f t="shared" si="5"/>
        <v>0</v>
      </c>
    </row>
    <row r="19" spans="1:16" x14ac:dyDescent="0.25">
      <c r="A19" s="2" t="s">
        <v>45</v>
      </c>
      <c r="B19" s="2" t="s">
        <v>16</v>
      </c>
      <c r="C19" s="2">
        <v>3.5000000000000003E-2</v>
      </c>
      <c r="D19" s="2">
        <v>12.902857142857142</v>
      </c>
      <c r="E19" s="2">
        <v>13.074285714285713</v>
      </c>
      <c r="F19" s="2">
        <v>100</v>
      </c>
      <c r="G19">
        <v>53.085714285714282</v>
      </c>
      <c r="H19">
        <v>57.828571428571422</v>
      </c>
      <c r="I19">
        <v>0</v>
      </c>
      <c r="J19">
        <v>68.971428571428575</v>
      </c>
      <c r="K19">
        <v>0</v>
      </c>
      <c r="L19" s="14">
        <f t="shared" si="1"/>
        <v>65.988571428571419</v>
      </c>
      <c r="M19" s="14">
        <f t="shared" si="2"/>
        <v>70.90285714285713</v>
      </c>
      <c r="N19" s="14">
        <f t="shared" si="3"/>
        <v>100</v>
      </c>
      <c r="O19" s="15">
        <f t="shared" si="4"/>
        <v>68.971428571428575</v>
      </c>
      <c r="P19" s="15">
        <f t="shared" si="5"/>
        <v>0</v>
      </c>
    </row>
    <row r="20" spans="1:16" x14ac:dyDescent="0.25">
      <c r="A20" s="2" t="s">
        <v>47</v>
      </c>
      <c r="B20" s="2" t="s">
        <v>16</v>
      </c>
      <c r="C20" s="2">
        <v>3.5000000000000003E-2</v>
      </c>
      <c r="D20" s="2">
        <v>2.5805714285714281</v>
      </c>
      <c r="E20" s="2">
        <v>2.6148571428571428</v>
      </c>
      <c r="F20" s="2">
        <v>20</v>
      </c>
      <c r="G20">
        <v>0</v>
      </c>
      <c r="H20">
        <v>0</v>
      </c>
      <c r="I20">
        <v>0</v>
      </c>
      <c r="J20">
        <v>0</v>
      </c>
      <c r="K20">
        <v>0</v>
      </c>
      <c r="L20" s="14">
        <f t="shared" si="1"/>
        <v>2.5805714285714281</v>
      </c>
      <c r="M20" s="14">
        <f t="shared" si="2"/>
        <v>2.6148571428571428</v>
      </c>
      <c r="N20" s="14">
        <f t="shared" si="3"/>
        <v>20</v>
      </c>
      <c r="O20" s="15">
        <f t="shared" si="4"/>
        <v>0</v>
      </c>
      <c r="P20" s="15">
        <f t="shared" si="5"/>
        <v>0</v>
      </c>
    </row>
    <row r="21" spans="1:16" x14ac:dyDescent="0.25">
      <c r="A21" s="2" t="s">
        <v>48</v>
      </c>
      <c r="B21" s="2" t="s">
        <v>16</v>
      </c>
      <c r="C21" s="2">
        <v>6.2E-2</v>
      </c>
      <c r="D21" s="2">
        <v>5.8270967741935484</v>
      </c>
      <c r="E21" s="2">
        <v>5.9045161290322588</v>
      </c>
      <c r="F21" s="2">
        <v>45.161290322580648</v>
      </c>
      <c r="G21">
        <v>8.129032258064516</v>
      </c>
      <c r="H21">
        <v>13.058064516129033</v>
      </c>
      <c r="I21">
        <v>0</v>
      </c>
      <c r="J21">
        <v>0</v>
      </c>
      <c r="K21">
        <v>0</v>
      </c>
      <c r="L21" s="14">
        <f t="shared" si="1"/>
        <v>13.956129032258065</v>
      </c>
      <c r="M21" s="14">
        <f t="shared" si="2"/>
        <v>18.962580645161292</v>
      </c>
      <c r="N21" s="14">
        <f t="shared" si="3"/>
        <v>45.161290322580648</v>
      </c>
      <c r="O21" s="15">
        <f t="shared" si="4"/>
        <v>0</v>
      </c>
      <c r="P21" s="15">
        <f t="shared" si="5"/>
        <v>0</v>
      </c>
    </row>
    <row r="22" spans="1:16" x14ac:dyDescent="0.25">
      <c r="A22" s="2" t="s">
        <v>49</v>
      </c>
      <c r="B22" s="2" t="s">
        <v>50</v>
      </c>
      <c r="C22" s="2">
        <v>1.7000000000000001E-2</v>
      </c>
      <c r="D22" s="2">
        <v>1.0625882352941176</v>
      </c>
      <c r="E22" s="2">
        <v>1.0767058823529412</v>
      </c>
      <c r="F22" s="2">
        <v>8.2352941176470598</v>
      </c>
      <c r="G22">
        <v>0</v>
      </c>
      <c r="H22">
        <v>0</v>
      </c>
      <c r="I22">
        <v>0</v>
      </c>
      <c r="J22">
        <v>0</v>
      </c>
      <c r="K22">
        <v>0</v>
      </c>
      <c r="L22" s="14">
        <f t="shared" si="1"/>
        <v>1.0625882352941176</v>
      </c>
      <c r="M22" s="14">
        <f t="shared" si="2"/>
        <v>1.0767058823529412</v>
      </c>
      <c r="N22" s="14">
        <f t="shared" si="3"/>
        <v>8.2352941176470598</v>
      </c>
      <c r="O22" s="15">
        <f t="shared" si="4"/>
        <v>0</v>
      </c>
      <c r="P22" s="15">
        <f t="shared" si="5"/>
        <v>0</v>
      </c>
    </row>
    <row r="23" spans="1:16" x14ac:dyDescent="0.25">
      <c r="A23" s="2" t="s">
        <v>52</v>
      </c>
      <c r="B23" s="2" t="s">
        <v>16</v>
      </c>
      <c r="C23" s="2">
        <v>3.0000000000000001E-3</v>
      </c>
      <c r="D23" s="2">
        <v>60.213333333333331</v>
      </c>
      <c r="E23" s="2">
        <v>61.013333333333335</v>
      </c>
      <c r="F23" s="2">
        <v>466.66666666666669</v>
      </c>
      <c r="G23">
        <v>0</v>
      </c>
      <c r="H23">
        <v>0</v>
      </c>
      <c r="I23">
        <v>0</v>
      </c>
      <c r="J23">
        <v>0</v>
      </c>
      <c r="K23">
        <v>0</v>
      </c>
      <c r="L23" s="14">
        <f t="shared" si="1"/>
        <v>60.213333333333331</v>
      </c>
      <c r="M23" s="14">
        <f t="shared" si="2"/>
        <v>61.013333333333335</v>
      </c>
      <c r="N23" s="14">
        <f t="shared" si="3"/>
        <v>466.66666666666669</v>
      </c>
      <c r="O23" s="15">
        <f t="shared" si="4"/>
        <v>0</v>
      </c>
      <c r="P23" s="15">
        <f t="shared" si="5"/>
        <v>0</v>
      </c>
    </row>
    <row r="24" spans="1:16" x14ac:dyDescent="0.25">
      <c r="A24" s="2" t="s">
        <v>53</v>
      </c>
      <c r="B24" s="2" t="s">
        <v>54</v>
      </c>
      <c r="C24" s="2">
        <v>8.8874000000000002E-3</v>
      </c>
      <c r="D24" s="2">
        <v>76.220266894704864</v>
      </c>
      <c r="E24" s="2">
        <v>77.232936516866573</v>
      </c>
      <c r="F24" s="2">
        <v>590.72394626099879</v>
      </c>
      <c r="G24">
        <v>104.53000877647005</v>
      </c>
      <c r="H24">
        <v>113.86907306973919</v>
      </c>
      <c r="I24">
        <v>0</v>
      </c>
      <c r="J24">
        <v>135.81024821657627</v>
      </c>
      <c r="K24">
        <v>0</v>
      </c>
      <c r="L24" s="14">
        <f t="shared" si="1"/>
        <v>180.7502756711749</v>
      </c>
      <c r="M24" s="14">
        <f t="shared" si="2"/>
        <v>191.10200958660576</v>
      </c>
      <c r="N24" s="14">
        <f t="shared" si="3"/>
        <v>590.72394626099879</v>
      </c>
      <c r="O24" s="15">
        <f t="shared" si="4"/>
        <v>135.81024821657627</v>
      </c>
      <c r="P24" s="15">
        <f t="shared" si="5"/>
        <v>0</v>
      </c>
    </row>
    <row r="25" spans="1:16" x14ac:dyDescent="0.25">
      <c r="A25" s="2" t="s">
        <v>56</v>
      </c>
      <c r="B25" s="2" t="s">
        <v>29</v>
      </c>
      <c r="C25" s="2">
        <v>9.7000000000000003E-2</v>
      </c>
      <c r="D25" s="2">
        <v>2.7934020618556699</v>
      </c>
      <c r="E25" s="2">
        <v>2.8305154639175258</v>
      </c>
      <c r="F25" s="2">
        <v>21.649484536082475</v>
      </c>
      <c r="G25">
        <v>4.4474226804123713</v>
      </c>
      <c r="H25">
        <v>4.1731958762886592</v>
      </c>
      <c r="I25">
        <v>0</v>
      </c>
      <c r="J25">
        <v>7.4659793814432982</v>
      </c>
      <c r="K25">
        <v>0</v>
      </c>
      <c r="L25" s="14">
        <f t="shared" si="1"/>
        <v>7.2408247422680407</v>
      </c>
      <c r="M25" s="14">
        <f t="shared" si="2"/>
        <v>7.003711340206185</v>
      </c>
      <c r="N25" s="14">
        <f t="shared" si="3"/>
        <v>21.649484536082475</v>
      </c>
      <c r="O25" s="15">
        <f t="shared" si="4"/>
        <v>7.4659793814432982</v>
      </c>
      <c r="P25" s="15">
        <f t="shared" si="5"/>
        <v>0</v>
      </c>
    </row>
    <row r="26" spans="1:16" x14ac:dyDescent="0.25">
      <c r="A26" s="2" t="s">
        <v>57</v>
      </c>
      <c r="B26" s="2" t="s">
        <v>16</v>
      </c>
      <c r="C26" s="2">
        <v>7.2999999999999995E-2</v>
      </c>
      <c r="D26" s="2">
        <v>2.4745205479452057</v>
      </c>
      <c r="E26" s="2">
        <v>2.5073972602739727</v>
      </c>
      <c r="F26" s="2">
        <v>19.178082191780824</v>
      </c>
      <c r="G26">
        <v>7.6356164383561644</v>
      </c>
      <c r="H26">
        <v>8.3178082191780813</v>
      </c>
      <c r="I26">
        <v>0</v>
      </c>
      <c r="J26">
        <v>9.9205479452054792</v>
      </c>
      <c r="K26">
        <v>0</v>
      </c>
      <c r="L26" s="14">
        <f t="shared" si="1"/>
        <v>10.11013698630137</v>
      </c>
      <c r="M26" s="14">
        <f t="shared" si="2"/>
        <v>10.825205479452054</v>
      </c>
      <c r="N26" s="14">
        <f t="shared" si="3"/>
        <v>19.178082191780824</v>
      </c>
      <c r="O26" s="15">
        <f t="shared" si="4"/>
        <v>9.9205479452054792</v>
      </c>
      <c r="P26" s="15">
        <f t="shared" si="5"/>
        <v>0</v>
      </c>
    </row>
    <row r="27" spans="1:16" x14ac:dyDescent="0.25">
      <c r="A27" s="2" t="s">
        <v>58</v>
      </c>
      <c r="B27" s="2" t="s">
        <v>16</v>
      </c>
      <c r="C27" s="2">
        <v>7.3999999999999996E-2</v>
      </c>
      <c r="D27" s="2">
        <v>2.441081081081081</v>
      </c>
      <c r="E27" s="2">
        <v>2.4735135135135136</v>
      </c>
      <c r="F27" s="2">
        <v>18.918918918918923</v>
      </c>
      <c r="G27">
        <v>7.532432432432433</v>
      </c>
      <c r="H27">
        <v>8.205405405405406</v>
      </c>
      <c r="I27">
        <v>0</v>
      </c>
      <c r="J27">
        <v>9.7864864864864867</v>
      </c>
      <c r="K27">
        <v>0</v>
      </c>
      <c r="L27" s="14">
        <f t="shared" si="1"/>
        <v>9.9735135135135131</v>
      </c>
      <c r="M27" s="14">
        <f t="shared" si="2"/>
        <v>10.678918918918919</v>
      </c>
      <c r="N27" s="14">
        <f t="shared" si="3"/>
        <v>18.918918918918923</v>
      </c>
      <c r="O27" s="15">
        <f t="shared" si="4"/>
        <v>9.7864864864864867</v>
      </c>
      <c r="P27" s="15">
        <f t="shared" si="5"/>
        <v>0</v>
      </c>
    </row>
    <row r="28" spans="1:16" x14ac:dyDescent="0.25">
      <c r="A28" s="2" t="s">
        <v>60</v>
      </c>
      <c r="B28" s="2" t="s">
        <v>61</v>
      </c>
      <c r="C28" s="2">
        <v>1.157E-2</v>
      </c>
      <c r="D28" s="2">
        <v>3.9031979256698355</v>
      </c>
      <c r="E28" s="2">
        <v>3.9550561797752808</v>
      </c>
      <c r="F28" s="2">
        <v>30.25064822817632</v>
      </c>
      <c r="G28">
        <v>0</v>
      </c>
      <c r="H28">
        <v>0</v>
      </c>
      <c r="I28">
        <v>0</v>
      </c>
      <c r="J28">
        <v>0</v>
      </c>
      <c r="K28">
        <v>0</v>
      </c>
      <c r="L28" s="14">
        <f t="shared" si="1"/>
        <v>3.9031979256698355</v>
      </c>
      <c r="M28" s="14">
        <f t="shared" si="2"/>
        <v>3.9550561797752808</v>
      </c>
      <c r="N28" s="14">
        <f t="shared" si="3"/>
        <v>30.25064822817632</v>
      </c>
      <c r="O28" s="15">
        <f t="shared" si="4"/>
        <v>0</v>
      </c>
      <c r="P28" s="15">
        <f t="shared" si="5"/>
        <v>0</v>
      </c>
    </row>
    <row r="29" spans="1:16" x14ac:dyDescent="0.25">
      <c r="A29" s="2" t="s">
        <v>62</v>
      </c>
      <c r="B29" s="2" t="s">
        <v>16</v>
      </c>
      <c r="C29" s="2">
        <v>6.8999999999999999E-3</v>
      </c>
      <c r="D29" s="2">
        <v>39.269565217391303</v>
      </c>
      <c r="E29" s="2">
        <v>39.791304347826092</v>
      </c>
      <c r="F29" s="2">
        <v>304.34782608695656</v>
      </c>
      <c r="G29">
        <v>0</v>
      </c>
      <c r="H29">
        <v>0</v>
      </c>
      <c r="I29">
        <v>0</v>
      </c>
      <c r="J29">
        <v>0</v>
      </c>
      <c r="K29">
        <v>0</v>
      </c>
      <c r="L29" s="14">
        <f t="shared" si="1"/>
        <v>39.269565217391303</v>
      </c>
      <c r="M29" s="14">
        <f t="shared" si="2"/>
        <v>39.791304347826092</v>
      </c>
      <c r="N29" s="14">
        <f t="shared" si="3"/>
        <v>304.34782608695656</v>
      </c>
      <c r="O29" s="15">
        <f t="shared" si="4"/>
        <v>0</v>
      </c>
      <c r="P29" s="15">
        <f t="shared" si="5"/>
        <v>0</v>
      </c>
    </row>
    <row r="30" spans="1:16" x14ac:dyDescent="0.25">
      <c r="A30" s="2" t="s">
        <v>63</v>
      </c>
      <c r="B30" s="2" t="s">
        <v>64</v>
      </c>
      <c r="C30" s="2">
        <v>2.7E-2</v>
      </c>
      <c r="D30" s="2">
        <v>10.035555555555554</v>
      </c>
      <c r="E30" s="2">
        <v>10.16888888888889</v>
      </c>
      <c r="F30" s="2">
        <v>77.777777777777786</v>
      </c>
      <c r="G30">
        <v>0</v>
      </c>
      <c r="H30">
        <v>0</v>
      </c>
      <c r="I30">
        <v>0</v>
      </c>
      <c r="J30">
        <v>0</v>
      </c>
      <c r="K30">
        <v>0</v>
      </c>
      <c r="L30" s="14">
        <f t="shared" si="1"/>
        <v>10.035555555555554</v>
      </c>
      <c r="M30" s="14">
        <f t="shared" si="2"/>
        <v>10.16888888888889</v>
      </c>
      <c r="N30" s="14">
        <f t="shared" si="3"/>
        <v>77.777777777777786</v>
      </c>
      <c r="O30" s="15">
        <f t="shared" si="4"/>
        <v>0</v>
      </c>
      <c r="P30" s="15">
        <f t="shared" si="5"/>
        <v>0</v>
      </c>
    </row>
    <row r="31" spans="1:16" x14ac:dyDescent="0.25">
      <c r="A31" s="2" t="s">
        <v>66</v>
      </c>
      <c r="B31" s="2" t="s">
        <v>29</v>
      </c>
      <c r="C31" s="2">
        <v>3.7999999999999999E-2</v>
      </c>
      <c r="D31" s="2">
        <v>47.536842105263162</v>
      </c>
      <c r="E31" s="2">
        <v>48.168421052631579</v>
      </c>
      <c r="F31" s="2">
        <v>368.42105263157902</v>
      </c>
      <c r="G31">
        <v>567.63157894736844</v>
      </c>
      <c r="H31">
        <v>532.63157894736844</v>
      </c>
      <c r="I31">
        <v>0</v>
      </c>
      <c r="J31">
        <v>952.89473684210532</v>
      </c>
      <c r="K31">
        <v>0</v>
      </c>
      <c r="L31" s="14">
        <f t="shared" si="1"/>
        <v>615.16842105263163</v>
      </c>
      <c r="M31" s="14">
        <f t="shared" si="2"/>
        <v>580.80000000000007</v>
      </c>
      <c r="N31" s="14">
        <f t="shared" si="3"/>
        <v>368.42105263157902</v>
      </c>
      <c r="O31" s="15">
        <f t="shared" si="4"/>
        <v>952.89473684210532</v>
      </c>
      <c r="P31" s="15">
        <f t="shared" si="5"/>
        <v>0</v>
      </c>
    </row>
    <row r="32" spans="1:16" x14ac:dyDescent="0.25">
      <c r="A32" s="2" t="s">
        <v>68</v>
      </c>
      <c r="B32" s="2" t="s">
        <v>16</v>
      </c>
      <c r="C32" s="2">
        <v>1.7000000000000001E-2</v>
      </c>
      <c r="D32" s="2">
        <v>5.3129411764705878</v>
      </c>
      <c r="E32" s="2">
        <v>5.3835294117647061</v>
      </c>
      <c r="F32" s="2">
        <v>41.176470588235297</v>
      </c>
      <c r="G32">
        <v>18.341176470588234</v>
      </c>
      <c r="H32">
        <v>23.81176470588235</v>
      </c>
      <c r="I32">
        <v>0</v>
      </c>
      <c r="J32">
        <v>14.2</v>
      </c>
      <c r="K32">
        <v>0</v>
      </c>
      <c r="L32" s="14">
        <f t="shared" si="1"/>
        <v>23.654117647058822</v>
      </c>
      <c r="M32" s="14">
        <f t="shared" si="2"/>
        <v>29.195294117647055</v>
      </c>
      <c r="N32" s="14">
        <f t="shared" si="3"/>
        <v>41.176470588235297</v>
      </c>
      <c r="O32" s="15">
        <f t="shared" si="4"/>
        <v>14.2</v>
      </c>
      <c r="P32" s="15">
        <f t="shared" si="5"/>
        <v>0</v>
      </c>
    </row>
    <row r="33" spans="1:16" x14ac:dyDescent="0.25">
      <c r="A33" s="2" t="s">
        <v>69</v>
      </c>
      <c r="B33" s="2" t="s">
        <v>16</v>
      </c>
      <c r="C33" s="2">
        <v>1.7000000000000001E-2</v>
      </c>
      <c r="D33" s="2">
        <v>10.625882352941176</v>
      </c>
      <c r="E33" s="2">
        <v>10.767058823529412</v>
      </c>
      <c r="F33" s="2">
        <v>82.352941176470594</v>
      </c>
      <c r="G33">
        <v>84.670588235294105</v>
      </c>
      <c r="H33">
        <v>119.05882352941175</v>
      </c>
      <c r="I33">
        <v>0</v>
      </c>
      <c r="J33">
        <v>42.599999999999994</v>
      </c>
      <c r="K33">
        <v>0</v>
      </c>
      <c r="L33" s="14">
        <f t="shared" si="1"/>
        <v>95.29647058823528</v>
      </c>
      <c r="M33" s="14">
        <f t="shared" si="2"/>
        <v>129.82588235294116</v>
      </c>
      <c r="N33" s="14">
        <f t="shared" si="3"/>
        <v>82.352941176470594</v>
      </c>
      <c r="O33" s="15">
        <f t="shared" si="4"/>
        <v>42.599999999999994</v>
      </c>
      <c r="P33" s="15">
        <f t="shared" si="5"/>
        <v>0</v>
      </c>
    </row>
    <row r="34" spans="1:16" x14ac:dyDescent="0.25">
      <c r="A34" s="2" t="s">
        <v>70</v>
      </c>
      <c r="B34" s="2" t="s">
        <v>16</v>
      </c>
      <c r="C34" s="2">
        <v>0.23499999999999999</v>
      </c>
      <c r="D34" s="2">
        <v>3.0747234042553191</v>
      </c>
      <c r="E34" s="2">
        <v>3.1155744680851067</v>
      </c>
      <c r="F34" s="2">
        <v>23.829787234042556</v>
      </c>
      <c r="G34">
        <v>10.723404255319149</v>
      </c>
      <c r="H34">
        <v>17.225531914893619</v>
      </c>
      <c r="I34">
        <v>0</v>
      </c>
      <c r="J34">
        <v>0</v>
      </c>
      <c r="K34">
        <v>0</v>
      </c>
      <c r="L34" s="14">
        <f t="shared" si="1"/>
        <v>13.798127659574469</v>
      </c>
      <c r="M34" s="14">
        <f t="shared" si="2"/>
        <v>20.341106382978726</v>
      </c>
      <c r="N34" s="14">
        <f t="shared" si="3"/>
        <v>23.829787234042556</v>
      </c>
      <c r="O34" s="15">
        <f t="shared" si="4"/>
        <v>0</v>
      </c>
      <c r="P34" s="15">
        <f t="shared" si="5"/>
        <v>0</v>
      </c>
    </row>
    <row r="35" spans="1:16" x14ac:dyDescent="0.25">
      <c r="A35" s="12" t="s">
        <v>136</v>
      </c>
      <c r="B35" s="12" t="s">
        <v>137</v>
      </c>
      <c r="C35" s="2"/>
      <c r="D35" s="2">
        <v>0.79228070175438581</v>
      </c>
      <c r="E35" s="2">
        <v>0.80280701754385964</v>
      </c>
      <c r="F35" s="2">
        <v>6.140350877192982</v>
      </c>
      <c r="G35" s="12">
        <v>234.44976076555028</v>
      </c>
      <c r="H35" s="12">
        <v>147.36842105263159</v>
      </c>
      <c r="I35" s="12">
        <v>277.99043062200957</v>
      </c>
      <c r="J35" s="12">
        <v>0</v>
      </c>
      <c r="K35" s="12">
        <v>1.4354066985645935</v>
      </c>
      <c r="L35" s="14">
        <f t="shared" si="1"/>
        <v>235.24204146730466</v>
      </c>
      <c r="M35" s="14">
        <f t="shared" si="2"/>
        <v>148.17122807017546</v>
      </c>
      <c r="N35" s="14">
        <f t="shared" si="3"/>
        <v>284.13078149920256</v>
      </c>
      <c r="O35" s="15">
        <f t="shared" si="4"/>
        <v>0</v>
      </c>
      <c r="P35" s="15">
        <f t="shared" si="5"/>
        <v>1.4354066985645935</v>
      </c>
    </row>
    <row r="36" spans="1:16" x14ac:dyDescent="0.25">
      <c r="A36" s="2" t="s">
        <v>72</v>
      </c>
      <c r="B36" s="2" t="s">
        <v>16</v>
      </c>
      <c r="C36" s="2">
        <v>0.34200000000000003</v>
      </c>
      <c r="D36" s="2">
        <v>3.1002288329519447</v>
      </c>
      <c r="E36" s="2">
        <v>3.1414187643020597</v>
      </c>
      <c r="F36" s="2">
        <v>24.027459954233411</v>
      </c>
      <c r="G36">
        <v>17.48538011695906</v>
      </c>
      <c r="H36">
        <v>0</v>
      </c>
      <c r="I36">
        <v>0</v>
      </c>
      <c r="J36">
        <v>70.584795321637429</v>
      </c>
      <c r="K36">
        <v>0</v>
      </c>
      <c r="L36" s="14">
        <f t="shared" si="1"/>
        <v>20.585608949911006</v>
      </c>
      <c r="M36" s="14">
        <f t="shared" si="2"/>
        <v>3.1414187643020597</v>
      </c>
      <c r="N36" s="14">
        <f t="shared" si="3"/>
        <v>24.027459954233411</v>
      </c>
      <c r="O36" s="15">
        <f t="shared" si="4"/>
        <v>70.584795321637429</v>
      </c>
      <c r="P36" s="15">
        <f t="shared" si="5"/>
        <v>0</v>
      </c>
    </row>
    <row r="37" spans="1:16" x14ac:dyDescent="0.25">
      <c r="A37" s="2" t="s">
        <v>73</v>
      </c>
      <c r="B37" s="2" t="s">
        <v>27</v>
      </c>
      <c r="C37" s="2">
        <v>8.7400000000000005E-2</v>
      </c>
      <c r="D37" s="2">
        <v>13.547999999999998</v>
      </c>
      <c r="E37" s="2">
        <v>13.728000000000002</v>
      </c>
      <c r="F37" s="2">
        <v>105</v>
      </c>
      <c r="G37">
        <v>0</v>
      </c>
      <c r="H37">
        <v>0</v>
      </c>
      <c r="I37">
        <v>0</v>
      </c>
      <c r="J37">
        <v>0</v>
      </c>
      <c r="K37">
        <v>0</v>
      </c>
      <c r="L37" s="14">
        <f t="shared" si="1"/>
        <v>13.547999999999998</v>
      </c>
      <c r="M37" s="14">
        <f t="shared" si="2"/>
        <v>13.728000000000002</v>
      </c>
      <c r="N37" s="14">
        <f t="shared" si="3"/>
        <v>105</v>
      </c>
      <c r="O37" s="15">
        <f t="shared" si="4"/>
        <v>0</v>
      </c>
      <c r="P37" s="15">
        <f t="shared" si="5"/>
        <v>0</v>
      </c>
    </row>
    <row r="38" spans="1:16" x14ac:dyDescent="0.25">
      <c r="A38" s="2" t="s">
        <v>75</v>
      </c>
      <c r="B38" s="2" t="s">
        <v>16</v>
      </c>
      <c r="C38" s="2">
        <v>0.02</v>
      </c>
      <c r="D38" s="2">
        <v>16.934999999999999</v>
      </c>
      <c r="E38" s="2">
        <v>17.16</v>
      </c>
      <c r="F38" s="2">
        <v>131.25</v>
      </c>
      <c r="G38">
        <v>32.200000000000003</v>
      </c>
      <c r="H38">
        <v>0</v>
      </c>
      <c r="I38">
        <v>0</v>
      </c>
      <c r="J38">
        <v>0</v>
      </c>
      <c r="K38">
        <v>0</v>
      </c>
      <c r="L38" s="14">
        <f t="shared" si="1"/>
        <v>49.135000000000005</v>
      </c>
      <c r="M38" s="14">
        <f t="shared" si="2"/>
        <v>17.16</v>
      </c>
      <c r="N38" s="14">
        <f t="shared" si="3"/>
        <v>131.25</v>
      </c>
      <c r="O38" s="15">
        <f t="shared" si="4"/>
        <v>0</v>
      </c>
      <c r="P38" s="15">
        <f t="shared" si="5"/>
        <v>0</v>
      </c>
    </row>
    <row r="39" spans="1:16" x14ac:dyDescent="0.25">
      <c r="A39" s="2" t="s">
        <v>76</v>
      </c>
      <c r="B39" s="2" t="s">
        <v>16</v>
      </c>
      <c r="C39" s="2">
        <v>1.6E-2</v>
      </c>
      <c r="D39" s="2">
        <v>30.106666666666666</v>
      </c>
      <c r="E39" s="2">
        <v>30.506666666666668</v>
      </c>
      <c r="F39" s="2">
        <v>233.33333333333334</v>
      </c>
      <c r="G39">
        <v>40.25</v>
      </c>
      <c r="H39">
        <v>0</v>
      </c>
      <c r="I39">
        <v>0</v>
      </c>
      <c r="J39">
        <v>0</v>
      </c>
      <c r="K39">
        <v>0</v>
      </c>
      <c r="L39" s="14">
        <f t="shared" si="1"/>
        <v>70.356666666666669</v>
      </c>
      <c r="M39" s="14">
        <f t="shared" si="2"/>
        <v>30.506666666666668</v>
      </c>
      <c r="N39" s="14">
        <f t="shared" si="3"/>
        <v>233.33333333333334</v>
      </c>
      <c r="O39" s="15">
        <f t="shared" si="4"/>
        <v>0</v>
      </c>
      <c r="P39" s="15">
        <f t="shared" si="5"/>
        <v>0</v>
      </c>
    </row>
    <row r="40" spans="1:16" x14ac:dyDescent="0.25">
      <c r="A40" s="2" t="s">
        <v>77</v>
      </c>
      <c r="B40" s="2" t="s">
        <v>29</v>
      </c>
      <c r="C40" s="2">
        <v>1.2E-2</v>
      </c>
      <c r="D40" s="2">
        <v>3.9964601769911505</v>
      </c>
      <c r="E40" s="2">
        <v>4.0495575221238935</v>
      </c>
      <c r="F40" s="2">
        <v>30.973451327433633</v>
      </c>
      <c r="G40">
        <v>53.666666666666664</v>
      </c>
      <c r="H40">
        <v>0</v>
      </c>
      <c r="I40">
        <v>0</v>
      </c>
      <c r="J40">
        <v>0</v>
      </c>
      <c r="K40">
        <v>0</v>
      </c>
      <c r="L40" s="14">
        <f t="shared" si="1"/>
        <v>57.663126843657814</v>
      </c>
      <c r="M40" s="14">
        <f t="shared" si="2"/>
        <v>4.0495575221238935</v>
      </c>
      <c r="N40" s="14">
        <f t="shared" si="3"/>
        <v>30.973451327433633</v>
      </c>
      <c r="O40" s="15">
        <f t="shared" si="4"/>
        <v>0</v>
      </c>
      <c r="P40" s="15">
        <f t="shared" si="5"/>
        <v>0</v>
      </c>
    </row>
    <row r="41" spans="1:16" x14ac:dyDescent="0.25">
      <c r="A41" s="2" t="s">
        <v>79</v>
      </c>
      <c r="B41" s="2" t="s">
        <v>29</v>
      </c>
      <c r="C41" s="2">
        <v>0.113</v>
      </c>
      <c r="D41" s="2">
        <v>14.261052631578947</v>
      </c>
      <c r="E41" s="2">
        <v>14.450526315789475</v>
      </c>
      <c r="F41" s="2">
        <v>110.52631578947368</v>
      </c>
      <c r="G41">
        <v>5.5752212389380533</v>
      </c>
      <c r="H41">
        <v>8.9557522123893811</v>
      </c>
      <c r="I41">
        <v>0</v>
      </c>
      <c r="J41">
        <v>0</v>
      </c>
      <c r="K41">
        <v>0</v>
      </c>
      <c r="L41" s="14">
        <f t="shared" si="1"/>
        <v>19.836273870517001</v>
      </c>
      <c r="M41" s="14">
        <f t="shared" si="2"/>
        <v>23.406278528178856</v>
      </c>
      <c r="N41" s="14">
        <f t="shared" si="3"/>
        <v>110.52631578947368</v>
      </c>
      <c r="O41" s="15">
        <f t="shared" si="4"/>
        <v>0</v>
      </c>
      <c r="P41" s="15">
        <f t="shared" si="5"/>
        <v>0</v>
      </c>
    </row>
    <row r="42" spans="1:16" x14ac:dyDescent="0.25">
      <c r="A42" s="2" t="s">
        <v>80</v>
      </c>
      <c r="B42" s="2" t="s">
        <v>16</v>
      </c>
      <c r="C42" s="2">
        <v>1.9E-2</v>
      </c>
      <c r="D42" s="2">
        <v>0.39201388888888894</v>
      </c>
      <c r="E42" s="2">
        <v>0.39722222222222225</v>
      </c>
      <c r="F42" s="2">
        <v>3.0381944444444451</v>
      </c>
      <c r="G42">
        <v>16.578947368421055</v>
      </c>
      <c r="H42">
        <v>26.631578947368421</v>
      </c>
      <c r="I42">
        <v>0</v>
      </c>
      <c r="J42">
        <v>0</v>
      </c>
      <c r="K42">
        <v>0</v>
      </c>
      <c r="L42" s="14">
        <f t="shared" si="1"/>
        <v>16.970961257309945</v>
      </c>
      <c r="M42" s="14">
        <f t="shared" si="2"/>
        <v>27.028801169590643</v>
      </c>
      <c r="N42" s="14">
        <f t="shared" si="3"/>
        <v>3.0381944444444451</v>
      </c>
      <c r="O42" s="15">
        <f t="shared" si="4"/>
        <v>0</v>
      </c>
      <c r="P42" s="15">
        <f t="shared" si="5"/>
        <v>0</v>
      </c>
    </row>
    <row r="43" spans="1:16" x14ac:dyDescent="0.25">
      <c r="A43" s="2" t="s">
        <v>83</v>
      </c>
      <c r="B43" s="2" t="s">
        <v>16</v>
      </c>
      <c r="C43" s="2">
        <v>0.28799999999999998</v>
      </c>
      <c r="D43" s="2">
        <v>5.3514154048716263</v>
      </c>
      <c r="E43" s="2">
        <v>5.4225148123765639</v>
      </c>
      <c r="F43" s="2">
        <v>41.474654377880185</v>
      </c>
      <c r="G43">
        <v>7.6972222222222229</v>
      </c>
      <c r="H43">
        <v>7.0277777777777786</v>
      </c>
      <c r="I43">
        <v>0</v>
      </c>
      <c r="J43">
        <v>13.411111111111113</v>
      </c>
      <c r="K43">
        <v>0</v>
      </c>
      <c r="L43" s="14">
        <f t="shared" si="1"/>
        <v>13.04863762709385</v>
      </c>
      <c r="M43" s="14">
        <f t="shared" si="2"/>
        <v>12.450292590154342</v>
      </c>
      <c r="N43" s="14">
        <f t="shared" si="3"/>
        <v>41.474654377880185</v>
      </c>
      <c r="O43" s="15">
        <f t="shared" si="4"/>
        <v>13.411111111111113</v>
      </c>
      <c r="P43" s="15">
        <f t="shared" si="5"/>
        <v>0</v>
      </c>
    </row>
    <row r="44" spans="1:16" x14ac:dyDescent="0.25">
      <c r="A44" s="2" t="s">
        <v>85</v>
      </c>
      <c r="B44" s="2" t="s">
        <v>86</v>
      </c>
      <c r="C44" s="2">
        <v>0.15190000000000001</v>
      </c>
      <c r="D44" s="2">
        <v>1.6128571428571428</v>
      </c>
      <c r="E44" s="2">
        <v>1.6342857142857143</v>
      </c>
      <c r="F44" s="2">
        <v>12.500000000000002</v>
      </c>
      <c r="G44">
        <v>0</v>
      </c>
      <c r="H44">
        <v>0</v>
      </c>
      <c r="I44">
        <v>0</v>
      </c>
      <c r="J44">
        <v>0</v>
      </c>
      <c r="K44">
        <v>0</v>
      </c>
      <c r="L44" s="14">
        <f t="shared" si="1"/>
        <v>1.6128571428571428</v>
      </c>
      <c r="M44" s="14">
        <f t="shared" si="2"/>
        <v>1.6342857142857143</v>
      </c>
      <c r="N44" s="14">
        <f t="shared" si="3"/>
        <v>12.500000000000002</v>
      </c>
      <c r="O44" s="15">
        <f t="shared" si="4"/>
        <v>0</v>
      </c>
      <c r="P44" s="15">
        <f t="shared" si="5"/>
        <v>0</v>
      </c>
    </row>
    <row r="45" spans="1:16" x14ac:dyDescent="0.25">
      <c r="A45" s="2" t="s">
        <v>88</v>
      </c>
      <c r="B45" s="2" t="s">
        <v>29</v>
      </c>
      <c r="C45" s="2">
        <v>0.224</v>
      </c>
      <c r="D45" s="2">
        <v>1.209642857142857</v>
      </c>
      <c r="E45" s="2">
        <v>1.2257142857142858</v>
      </c>
      <c r="F45" s="2">
        <v>9.375</v>
      </c>
      <c r="G45">
        <v>11.25</v>
      </c>
      <c r="H45">
        <v>18.071428571428573</v>
      </c>
      <c r="I45">
        <v>0</v>
      </c>
      <c r="J45">
        <v>0</v>
      </c>
      <c r="K45">
        <v>0</v>
      </c>
      <c r="L45" s="14">
        <f t="shared" si="1"/>
        <v>12.459642857142857</v>
      </c>
      <c r="M45" s="14">
        <f t="shared" si="2"/>
        <v>19.297142857142859</v>
      </c>
      <c r="N45" s="14">
        <f t="shared" si="3"/>
        <v>9.375</v>
      </c>
      <c r="O45" s="15">
        <f t="shared" si="4"/>
        <v>0</v>
      </c>
      <c r="P45" s="15">
        <f t="shared" si="5"/>
        <v>0</v>
      </c>
    </row>
    <row r="46" spans="1:16" x14ac:dyDescent="0.25">
      <c r="A46" s="2" t="s">
        <v>89</v>
      </c>
      <c r="B46" s="2" t="s">
        <v>16</v>
      </c>
      <c r="C46" s="2">
        <v>0.224</v>
      </c>
      <c r="D46" s="2">
        <v>0.73730612244897964</v>
      </c>
      <c r="E46" s="2">
        <v>0.74710204081632658</v>
      </c>
      <c r="F46" s="2">
        <v>5.7142857142857153</v>
      </c>
      <c r="G46">
        <v>5.625</v>
      </c>
      <c r="H46">
        <v>9.0357142857142865</v>
      </c>
      <c r="I46">
        <v>0</v>
      </c>
      <c r="J46">
        <v>0</v>
      </c>
      <c r="K46">
        <v>0</v>
      </c>
      <c r="L46" s="14">
        <f t="shared" si="1"/>
        <v>6.3623061224489792</v>
      </c>
      <c r="M46" s="14">
        <f t="shared" si="2"/>
        <v>9.7828163265306127</v>
      </c>
      <c r="N46" s="14">
        <f t="shared" si="3"/>
        <v>5.7142857142857153</v>
      </c>
      <c r="O46" s="15">
        <f t="shared" si="4"/>
        <v>0</v>
      </c>
      <c r="P46" s="15">
        <f t="shared" si="5"/>
        <v>0</v>
      </c>
    </row>
    <row r="47" spans="1:16" x14ac:dyDescent="0.25">
      <c r="A47" s="2" t="s">
        <v>90</v>
      </c>
      <c r="B47" s="2" t="s">
        <v>91</v>
      </c>
      <c r="C47" s="2">
        <v>0.49</v>
      </c>
      <c r="D47" s="2">
        <v>1.3233699633699632</v>
      </c>
      <c r="E47" s="2">
        <v>1.3409523809523809</v>
      </c>
      <c r="F47" s="2">
        <v>10.256410256410257</v>
      </c>
      <c r="G47">
        <v>4</v>
      </c>
      <c r="H47">
        <v>2.5142857142857142</v>
      </c>
      <c r="I47">
        <v>4.7428571428571429</v>
      </c>
      <c r="J47">
        <v>0</v>
      </c>
      <c r="K47">
        <v>2.4489795918367346E-2</v>
      </c>
      <c r="L47" s="14">
        <f t="shared" si="1"/>
        <v>5.3233699633699629</v>
      </c>
      <c r="M47" s="14">
        <f t="shared" si="2"/>
        <v>3.8552380952380951</v>
      </c>
      <c r="N47" s="14">
        <f t="shared" si="3"/>
        <v>14.999267399267399</v>
      </c>
      <c r="O47" s="15">
        <f t="shared" si="4"/>
        <v>0</v>
      </c>
      <c r="P47" s="15">
        <f t="shared" si="5"/>
        <v>2.4489795918367346E-2</v>
      </c>
    </row>
    <row r="48" spans="1:16" x14ac:dyDescent="0.25">
      <c r="A48" s="2" t="s">
        <v>93</v>
      </c>
      <c r="B48" s="2" t="s">
        <v>94</v>
      </c>
      <c r="C48" s="2">
        <v>0.13650000000000001</v>
      </c>
      <c r="D48" s="2">
        <v>2.0138238573021181</v>
      </c>
      <c r="E48" s="2">
        <v>2.0405797101449274</v>
      </c>
      <c r="F48" s="2">
        <v>15.60758082497213</v>
      </c>
      <c r="G48">
        <v>0</v>
      </c>
      <c r="H48">
        <v>0</v>
      </c>
      <c r="I48">
        <v>0</v>
      </c>
      <c r="J48">
        <v>0</v>
      </c>
      <c r="K48">
        <v>0</v>
      </c>
      <c r="L48" s="14">
        <f t="shared" si="1"/>
        <v>2.0138238573021181</v>
      </c>
      <c r="M48" s="14">
        <f t="shared" si="2"/>
        <v>2.0405797101449274</v>
      </c>
      <c r="N48" s="14">
        <f t="shared" si="3"/>
        <v>15.60758082497213</v>
      </c>
      <c r="O48" s="15">
        <f t="shared" si="4"/>
        <v>0</v>
      </c>
      <c r="P48" s="15">
        <f t="shared" si="5"/>
        <v>0</v>
      </c>
    </row>
    <row r="49" spans="1:16" x14ac:dyDescent="0.25">
      <c r="A49" s="2" t="s">
        <v>95</v>
      </c>
      <c r="B49" s="2" t="s">
        <v>16</v>
      </c>
      <c r="C49" s="2">
        <v>0.35880000000000001</v>
      </c>
      <c r="D49" s="2">
        <v>6.8424242424242419</v>
      </c>
      <c r="E49" s="2">
        <v>6.9333333333333327</v>
      </c>
      <c r="F49" s="2">
        <v>53.030303030303031</v>
      </c>
      <c r="G49">
        <v>17.36900780379041</v>
      </c>
      <c r="H49">
        <v>1.1282051282051282</v>
      </c>
      <c r="I49">
        <v>0</v>
      </c>
      <c r="J49">
        <v>67.279821627647721</v>
      </c>
      <c r="K49">
        <v>0</v>
      </c>
      <c r="L49" s="14">
        <f t="shared" si="1"/>
        <v>24.211432046214654</v>
      </c>
      <c r="M49" s="14">
        <f t="shared" si="2"/>
        <v>8.0615384615384613</v>
      </c>
      <c r="N49" s="14">
        <f t="shared" si="3"/>
        <v>53.030303030303031</v>
      </c>
      <c r="O49" s="15">
        <f t="shared" si="4"/>
        <v>67.279821627647721</v>
      </c>
      <c r="P49" s="15">
        <f t="shared" si="5"/>
        <v>0</v>
      </c>
    </row>
    <row r="50" spans="1:16" x14ac:dyDescent="0.25">
      <c r="A50" s="2" t="s">
        <v>97</v>
      </c>
      <c r="B50" s="2" t="s">
        <v>16</v>
      </c>
      <c r="C50" s="2">
        <v>0.13200000000000001</v>
      </c>
      <c r="D50" s="2">
        <v>21.798873692679003</v>
      </c>
      <c r="E50" s="2">
        <v>22.088495575221241</v>
      </c>
      <c r="F50" s="2">
        <v>168.946098149638</v>
      </c>
      <c r="G50">
        <v>131.5151515151515</v>
      </c>
      <c r="H50">
        <v>15.333333333333332</v>
      </c>
      <c r="I50">
        <v>0</v>
      </c>
      <c r="J50">
        <v>0</v>
      </c>
      <c r="K50">
        <v>0</v>
      </c>
      <c r="L50" s="14">
        <f t="shared" si="1"/>
        <v>153.3140252078305</v>
      </c>
      <c r="M50" s="14">
        <f t="shared" si="2"/>
        <v>37.421828908554573</v>
      </c>
      <c r="N50" s="14">
        <f t="shared" si="3"/>
        <v>168.946098149638</v>
      </c>
      <c r="O50" s="15">
        <f t="shared" si="4"/>
        <v>0</v>
      </c>
      <c r="P50" s="15">
        <f t="shared" si="5"/>
        <v>0</v>
      </c>
    </row>
    <row r="51" spans="1:16" x14ac:dyDescent="0.25">
      <c r="A51" s="2" t="s">
        <v>99</v>
      </c>
      <c r="B51" s="2" t="s">
        <v>16</v>
      </c>
      <c r="C51" s="2">
        <v>0.12429999999999999</v>
      </c>
      <c r="D51" s="2">
        <v>2.258</v>
      </c>
      <c r="E51" s="2">
        <v>2.2880000000000003</v>
      </c>
      <c r="F51" s="2">
        <v>17.5</v>
      </c>
      <c r="G51">
        <v>74.738535800482708</v>
      </c>
      <c r="H51">
        <v>81.415929203539818</v>
      </c>
      <c r="I51">
        <v>0</v>
      </c>
      <c r="J51">
        <v>97.103781174577648</v>
      </c>
      <c r="K51">
        <v>0</v>
      </c>
      <c r="L51" s="14">
        <f t="shared" si="1"/>
        <v>76.996535800482704</v>
      </c>
      <c r="M51" s="14">
        <f t="shared" si="2"/>
        <v>83.703929203539815</v>
      </c>
      <c r="N51" s="14">
        <f t="shared" si="3"/>
        <v>17.5</v>
      </c>
      <c r="O51" s="15">
        <f t="shared" si="4"/>
        <v>97.103781174577648</v>
      </c>
      <c r="P51" s="15">
        <f t="shared" si="5"/>
        <v>0</v>
      </c>
    </row>
    <row r="52" spans="1:16" x14ac:dyDescent="0.25">
      <c r="A52" s="12" t="s">
        <v>143</v>
      </c>
      <c r="B52" s="12" t="s">
        <v>144</v>
      </c>
      <c r="C52" s="13"/>
      <c r="D52" s="13">
        <v>1.3026923076923076</v>
      </c>
      <c r="E52" s="13">
        <v>1.3200000000000003</v>
      </c>
      <c r="F52" s="13">
        <v>10.096153846153847</v>
      </c>
      <c r="G52" s="12">
        <v>0</v>
      </c>
      <c r="H52" s="12">
        <v>20.239999999999998</v>
      </c>
      <c r="I52" s="12">
        <v>24.9</v>
      </c>
      <c r="J52" s="12">
        <v>14.2</v>
      </c>
      <c r="K52" s="12">
        <v>4.8</v>
      </c>
      <c r="L52" s="14">
        <f t="shared" si="1"/>
        <v>1.3026923076923076</v>
      </c>
      <c r="M52" s="14">
        <f t="shared" si="2"/>
        <v>21.56</v>
      </c>
      <c r="N52" s="14">
        <f t="shared" si="3"/>
        <v>34.996153846153845</v>
      </c>
      <c r="O52" s="15">
        <f t="shared" si="4"/>
        <v>14.2</v>
      </c>
      <c r="P52" s="15">
        <f t="shared" si="5"/>
        <v>4.8</v>
      </c>
    </row>
    <row r="53" spans="1:16" x14ac:dyDescent="0.25">
      <c r="A53" s="13" t="s">
        <v>101</v>
      </c>
      <c r="B53" s="13" t="s">
        <v>102</v>
      </c>
      <c r="C53" s="13">
        <v>1.4999999999999999E-2</v>
      </c>
      <c r="D53" s="13">
        <v>0.12139784946236556</v>
      </c>
      <c r="E53" s="13">
        <v>0.12301075268817205</v>
      </c>
      <c r="F53" s="13">
        <v>0.94086021505376338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4">
        <f t="shared" si="1"/>
        <v>0.12139784946236556</v>
      </c>
      <c r="M53" s="14">
        <f t="shared" si="2"/>
        <v>0.12301075268817205</v>
      </c>
      <c r="N53" s="14">
        <f t="shared" si="3"/>
        <v>0.94086021505376338</v>
      </c>
      <c r="O53" s="15">
        <f t="shared" si="4"/>
        <v>0</v>
      </c>
      <c r="P53" s="15">
        <f t="shared" si="5"/>
        <v>0</v>
      </c>
    </row>
    <row r="54" spans="1:16" x14ac:dyDescent="0.25">
      <c r="A54" s="13" t="s">
        <v>103</v>
      </c>
      <c r="B54" s="13" t="s">
        <v>61</v>
      </c>
      <c r="C54" s="13">
        <v>2.5999999999999999E-2</v>
      </c>
      <c r="D54" s="13">
        <v>3.5419607843137255</v>
      </c>
      <c r="E54" s="13">
        <v>3.5890196078431376</v>
      </c>
      <c r="F54" s="13">
        <v>27.450980392156868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4">
        <f t="shared" si="1"/>
        <v>3.5419607843137255</v>
      </c>
      <c r="M54" s="14">
        <f t="shared" si="2"/>
        <v>3.5890196078431376</v>
      </c>
      <c r="N54" s="14">
        <f t="shared" si="3"/>
        <v>27.450980392156868</v>
      </c>
      <c r="O54" s="15">
        <f t="shared" si="4"/>
        <v>0</v>
      </c>
      <c r="P54" s="15">
        <f t="shared" si="5"/>
        <v>0</v>
      </c>
    </row>
    <row r="55" spans="1:16" x14ac:dyDescent="0.25">
      <c r="A55" s="13" t="s">
        <v>104</v>
      </c>
      <c r="B55" s="13" t="s">
        <v>16</v>
      </c>
      <c r="C55" s="13">
        <v>0.27900000000000003</v>
      </c>
      <c r="D55" s="13">
        <v>10.752380952380951</v>
      </c>
      <c r="E55" s="13">
        <v>10.895238095238096</v>
      </c>
      <c r="F55" s="13">
        <v>83.333333333333343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4">
        <f t="shared" si="1"/>
        <v>10.752380952380951</v>
      </c>
      <c r="M55" s="14">
        <f t="shared" si="2"/>
        <v>10.895238095238096</v>
      </c>
      <c r="N55" s="14">
        <f t="shared" si="3"/>
        <v>83.333333333333343</v>
      </c>
      <c r="O55" s="15">
        <f t="shared" si="4"/>
        <v>0</v>
      </c>
      <c r="P55" s="15">
        <f t="shared" si="5"/>
        <v>0</v>
      </c>
    </row>
    <row r="56" spans="1:16" x14ac:dyDescent="0.25">
      <c r="A56" s="13" t="s">
        <v>105</v>
      </c>
      <c r="B56" s="13" t="s">
        <v>27</v>
      </c>
      <c r="C56" s="13">
        <v>0.10199999999999999</v>
      </c>
      <c r="D56" s="13">
        <v>2.7790769230769228</v>
      </c>
      <c r="E56" s="13">
        <v>2.8160000000000003</v>
      </c>
      <c r="F56" s="13">
        <v>21.53846153846154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4">
        <f t="shared" si="1"/>
        <v>2.7790769230769228</v>
      </c>
      <c r="M56" s="14">
        <f t="shared" si="2"/>
        <v>2.8160000000000003</v>
      </c>
      <c r="N56" s="14">
        <f t="shared" si="3"/>
        <v>21.53846153846154</v>
      </c>
      <c r="O56" s="15">
        <f t="shared" si="4"/>
        <v>0</v>
      </c>
      <c r="P56" s="15">
        <f t="shared" si="5"/>
        <v>0</v>
      </c>
    </row>
    <row r="57" spans="1:16" x14ac:dyDescent="0.25">
      <c r="A57" s="13" t="s">
        <v>106</v>
      </c>
      <c r="B57" s="13" t="s">
        <v>94</v>
      </c>
      <c r="C57" s="13">
        <v>4.2000000000000003E-2</v>
      </c>
      <c r="D57" s="13">
        <v>2.788610634648371</v>
      </c>
      <c r="E57" s="13">
        <v>2.8256603773584912</v>
      </c>
      <c r="F57" s="13">
        <v>21.612349914236709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4">
        <f t="shared" si="1"/>
        <v>2.788610634648371</v>
      </c>
      <c r="M57" s="14">
        <f t="shared" si="2"/>
        <v>2.8256603773584912</v>
      </c>
      <c r="N57" s="14">
        <f t="shared" si="3"/>
        <v>21.612349914236709</v>
      </c>
      <c r="O57" s="15">
        <f t="shared" si="4"/>
        <v>0</v>
      </c>
      <c r="P57" s="15">
        <f t="shared" si="5"/>
        <v>0</v>
      </c>
    </row>
    <row r="58" spans="1:16" x14ac:dyDescent="0.25">
      <c r="A58" s="13" t="s">
        <v>108</v>
      </c>
      <c r="B58" s="13" t="s">
        <v>16</v>
      </c>
      <c r="C58" s="13">
        <v>0.19500000000000001</v>
      </c>
      <c r="D58" s="13">
        <v>7.172470588235293</v>
      </c>
      <c r="E58" s="13">
        <v>7.2677647058823522</v>
      </c>
      <c r="F58" s="13">
        <v>55.588235294117652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4">
        <f t="shared" si="1"/>
        <v>7.172470588235293</v>
      </c>
      <c r="M58" s="14">
        <f t="shared" si="2"/>
        <v>7.2677647058823522</v>
      </c>
      <c r="N58" s="14">
        <f t="shared" si="3"/>
        <v>55.588235294117652</v>
      </c>
      <c r="O58" s="15">
        <f t="shared" si="4"/>
        <v>0</v>
      </c>
      <c r="P58" s="15">
        <f t="shared" si="5"/>
        <v>0</v>
      </c>
    </row>
    <row r="59" spans="1:16" x14ac:dyDescent="0.25">
      <c r="A59" s="13" t="s">
        <v>109</v>
      </c>
      <c r="B59" s="13" t="s">
        <v>23</v>
      </c>
      <c r="C59" s="13">
        <v>1.1659999999999999</v>
      </c>
      <c r="D59" s="13">
        <v>2.7123123123123118</v>
      </c>
      <c r="E59" s="13">
        <v>2.7483483483483484</v>
      </c>
      <c r="F59" s="13">
        <v>21.021021021021021</v>
      </c>
      <c r="G59" s="12">
        <v>57.632933104631228</v>
      </c>
      <c r="H59" s="12">
        <v>26.037735849056606</v>
      </c>
      <c r="I59" s="12">
        <v>0</v>
      </c>
      <c r="J59" s="12">
        <v>0</v>
      </c>
      <c r="K59" s="12">
        <v>0</v>
      </c>
      <c r="L59" s="14">
        <f t="shared" si="1"/>
        <v>60.345245416943541</v>
      </c>
      <c r="M59" s="14">
        <f t="shared" si="2"/>
        <v>28.786084197404953</v>
      </c>
      <c r="N59" s="14">
        <f t="shared" si="3"/>
        <v>21.021021021021021</v>
      </c>
      <c r="O59" s="15">
        <f t="shared" si="4"/>
        <v>0</v>
      </c>
      <c r="P59" s="15">
        <f t="shared" si="5"/>
        <v>0</v>
      </c>
    </row>
    <row r="60" spans="1:16" x14ac:dyDescent="0.25">
      <c r="A60" s="13" t="s">
        <v>111</v>
      </c>
      <c r="B60" s="13" t="s">
        <v>16</v>
      </c>
      <c r="C60" s="13">
        <v>8.5000000000000006E-2</v>
      </c>
      <c r="D60" s="13">
        <v>3.6419354838709679</v>
      </c>
      <c r="E60" s="13">
        <v>3.6903225806451614</v>
      </c>
      <c r="F60" s="13">
        <v>28.225806451612907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4">
        <f t="shared" si="1"/>
        <v>3.6419354838709679</v>
      </c>
      <c r="M60" s="14">
        <f t="shared" si="2"/>
        <v>3.6903225806451614</v>
      </c>
      <c r="N60" s="14">
        <f t="shared" si="3"/>
        <v>28.225806451612907</v>
      </c>
      <c r="O60" s="15">
        <f t="shared" si="4"/>
        <v>0</v>
      </c>
      <c r="P60" s="15">
        <f t="shared" si="5"/>
        <v>0</v>
      </c>
    </row>
    <row r="61" spans="1:16" x14ac:dyDescent="0.25">
      <c r="A61" s="12" t="s">
        <v>147</v>
      </c>
      <c r="B61" s="12" t="s">
        <v>16</v>
      </c>
      <c r="C61" s="13"/>
      <c r="D61" s="13">
        <v>0</v>
      </c>
      <c r="E61" s="13">
        <v>0</v>
      </c>
      <c r="F61" s="13">
        <v>0</v>
      </c>
      <c r="G61" s="12">
        <v>136.95652173913044</v>
      </c>
      <c r="H61" s="12">
        <v>220</v>
      </c>
      <c r="I61" s="12">
        <v>0</v>
      </c>
      <c r="J61" s="12">
        <v>0</v>
      </c>
      <c r="K61" s="12">
        <v>0</v>
      </c>
      <c r="L61" s="14">
        <f t="shared" si="1"/>
        <v>136.95652173913044</v>
      </c>
      <c r="M61" s="14">
        <f t="shared" si="2"/>
        <v>220</v>
      </c>
      <c r="N61" s="14">
        <f t="shared" si="3"/>
        <v>0</v>
      </c>
      <c r="O61" s="15">
        <f t="shared" si="4"/>
        <v>0</v>
      </c>
      <c r="P61" s="15">
        <f t="shared" si="5"/>
        <v>0</v>
      </c>
    </row>
    <row r="62" spans="1:16" x14ac:dyDescent="0.25">
      <c r="A62" s="12" t="s">
        <v>148</v>
      </c>
      <c r="B62" s="12" t="s">
        <v>54</v>
      </c>
      <c r="C62" s="13"/>
      <c r="D62" s="13">
        <v>0</v>
      </c>
      <c r="E62" s="13">
        <v>0</v>
      </c>
      <c r="F62" s="13">
        <v>0</v>
      </c>
      <c r="G62" s="12">
        <v>56.646341463414629</v>
      </c>
      <c r="H62" s="12">
        <v>61.707317073170728</v>
      </c>
      <c r="I62" s="12">
        <v>0</v>
      </c>
      <c r="J62" s="12">
        <v>73.597560975609753</v>
      </c>
      <c r="K62" s="12">
        <v>0</v>
      </c>
      <c r="L62" s="14">
        <f t="shared" si="1"/>
        <v>56.646341463414629</v>
      </c>
      <c r="M62" s="14">
        <f t="shared" si="2"/>
        <v>61.707317073170728</v>
      </c>
      <c r="N62" s="14">
        <f t="shared" si="3"/>
        <v>0</v>
      </c>
      <c r="O62" s="15">
        <f t="shared" si="4"/>
        <v>73.597560975609753</v>
      </c>
      <c r="P62" s="15">
        <f t="shared" si="5"/>
        <v>0</v>
      </c>
    </row>
    <row r="63" spans="1:16" x14ac:dyDescent="0.25">
      <c r="A63" s="13" t="s">
        <v>113</v>
      </c>
      <c r="B63" s="13" t="s">
        <v>16</v>
      </c>
      <c r="C63" s="13">
        <v>6.6600000000000006E-2</v>
      </c>
      <c r="D63" s="13">
        <v>3.6437720625315175</v>
      </c>
      <c r="E63" s="13">
        <v>3.692183560262229</v>
      </c>
      <c r="F63" s="13">
        <v>28.240040342914778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4">
        <f t="shared" si="1"/>
        <v>3.6437720625315175</v>
      </c>
      <c r="M63" s="14">
        <f t="shared" si="2"/>
        <v>3.692183560262229</v>
      </c>
      <c r="N63" s="14">
        <f t="shared" si="3"/>
        <v>28.240040342914778</v>
      </c>
      <c r="O63" s="15">
        <f t="shared" si="4"/>
        <v>0</v>
      </c>
      <c r="P63" s="15">
        <f t="shared" si="5"/>
        <v>0</v>
      </c>
    </row>
    <row r="64" spans="1:16" x14ac:dyDescent="0.25">
      <c r="A64" s="13" t="s">
        <v>114</v>
      </c>
      <c r="B64" s="13" t="s">
        <v>115</v>
      </c>
      <c r="C64" s="13">
        <v>0.248</v>
      </c>
      <c r="D64" s="13">
        <v>31.612000000000005</v>
      </c>
      <c r="E64" s="13">
        <v>32.032000000000004</v>
      </c>
      <c r="F64" s="13">
        <v>245.00000000000003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4">
        <f t="shared" si="1"/>
        <v>31.612000000000005</v>
      </c>
      <c r="M64" s="14">
        <f t="shared" si="2"/>
        <v>32.032000000000004</v>
      </c>
      <c r="N64" s="14">
        <f t="shared" si="3"/>
        <v>245.00000000000003</v>
      </c>
      <c r="O64" s="15">
        <f t="shared" si="4"/>
        <v>0</v>
      </c>
      <c r="P64" s="15">
        <f t="shared" si="5"/>
        <v>0</v>
      </c>
    </row>
    <row r="65" spans="1:16" x14ac:dyDescent="0.25">
      <c r="A65" s="13" t="s">
        <v>116</v>
      </c>
      <c r="B65" s="13" t="s">
        <v>91</v>
      </c>
      <c r="C65" s="13">
        <v>9.0090000000000003E-2</v>
      </c>
      <c r="D65" s="13">
        <v>0.98173913043478256</v>
      </c>
      <c r="E65" s="13">
        <v>0.99478260869565227</v>
      </c>
      <c r="F65" s="13">
        <v>7.608695652173914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4">
        <f t="shared" si="1"/>
        <v>0.98173913043478256</v>
      </c>
      <c r="M65" s="14">
        <f t="shared" si="2"/>
        <v>0.99478260869565227</v>
      </c>
      <c r="N65" s="14">
        <f t="shared" si="3"/>
        <v>7.608695652173914</v>
      </c>
      <c r="O65" s="15">
        <f t="shared" si="4"/>
        <v>0</v>
      </c>
      <c r="P65" s="15">
        <f t="shared" si="5"/>
        <v>0</v>
      </c>
    </row>
    <row r="66" spans="1:16" x14ac:dyDescent="0.25">
      <c r="A66" s="13" t="s">
        <v>117</v>
      </c>
      <c r="B66" s="13" t="s">
        <v>16</v>
      </c>
      <c r="C66" s="13">
        <v>0.80989999999999995</v>
      </c>
      <c r="D66" s="13"/>
      <c r="E66" s="13"/>
      <c r="F66" s="13"/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4">
        <f t="shared" si="1"/>
        <v>0</v>
      </c>
      <c r="M66" s="14">
        <f t="shared" si="2"/>
        <v>0</v>
      </c>
      <c r="N66" s="14">
        <f t="shared" si="3"/>
        <v>0</v>
      </c>
      <c r="O66" s="15">
        <f t="shared" si="4"/>
        <v>0</v>
      </c>
      <c r="P66" s="15">
        <f t="shared" si="5"/>
        <v>0</v>
      </c>
    </row>
    <row r="67" spans="1:16" x14ac:dyDescent="0.25">
      <c r="A67" s="12" t="s">
        <v>149</v>
      </c>
      <c r="B67" s="12" t="s">
        <v>64</v>
      </c>
      <c r="C67" s="13"/>
      <c r="D67" s="13"/>
      <c r="E67" s="13"/>
      <c r="F67" s="13"/>
      <c r="G67" s="12">
        <v>0</v>
      </c>
      <c r="H67" s="12">
        <v>5.0599999999999996</v>
      </c>
      <c r="I67" s="12">
        <v>6.2249999999999996</v>
      </c>
      <c r="J67" s="12">
        <v>3.55</v>
      </c>
      <c r="K67" s="12">
        <v>1.2</v>
      </c>
      <c r="L67" s="14">
        <f t="shared" ref="L67:L72" si="6">SUM(D67+G67)</f>
        <v>0</v>
      </c>
      <c r="M67" s="14">
        <f t="shared" ref="M67:M72" si="7">SUM(E67+H67)</f>
        <v>5.0599999999999996</v>
      </c>
      <c r="N67" s="14">
        <f t="shared" ref="N67:N72" si="8">SUM(F67+I67)</f>
        <v>6.2249999999999996</v>
      </c>
      <c r="O67" s="15">
        <f t="shared" ref="O67:O72" si="9">J67</f>
        <v>3.55</v>
      </c>
      <c r="P67" s="15">
        <f t="shared" ref="P67:P72" si="10">K67</f>
        <v>1.2</v>
      </c>
    </row>
    <row r="68" spans="1:16" x14ac:dyDescent="0.25">
      <c r="A68" s="13" t="s">
        <v>119</v>
      </c>
      <c r="B68" s="13" t="s">
        <v>16</v>
      </c>
      <c r="C68" s="13">
        <v>0.1983</v>
      </c>
      <c r="D68" s="13"/>
      <c r="E68" s="13"/>
      <c r="F68" s="13"/>
      <c r="G68" s="12">
        <v>2.5416036308623298</v>
      </c>
      <c r="H68" s="12">
        <v>4.0827029752899646</v>
      </c>
      <c r="I68" s="12">
        <v>0</v>
      </c>
      <c r="J68" s="12">
        <v>0</v>
      </c>
      <c r="K68" s="12">
        <v>0</v>
      </c>
      <c r="L68" s="14">
        <f t="shared" si="6"/>
        <v>2.5416036308623298</v>
      </c>
      <c r="M68" s="14">
        <f t="shared" si="7"/>
        <v>4.0827029752899646</v>
      </c>
      <c r="N68" s="14">
        <f t="shared" si="8"/>
        <v>0</v>
      </c>
      <c r="O68" s="15">
        <f t="shared" si="9"/>
        <v>0</v>
      </c>
      <c r="P68" s="15">
        <f t="shared" si="10"/>
        <v>0</v>
      </c>
    </row>
    <row r="69" spans="1:16" x14ac:dyDescent="0.25">
      <c r="A69" s="2" t="s">
        <v>121</v>
      </c>
      <c r="B69" s="2" t="s">
        <v>29</v>
      </c>
      <c r="C69" s="2">
        <v>1.4999999999999999E-2</v>
      </c>
      <c r="D69" s="2"/>
      <c r="E69" s="2"/>
      <c r="F69" s="2"/>
      <c r="G69">
        <v>0</v>
      </c>
      <c r="H69">
        <v>0</v>
      </c>
      <c r="I69">
        <v>0</v>
      </c>
      <c r="J69">
        <v>0</v>
      </c>
      <c r="K69">
        <v>0</v>
      </c>
      <c r="L69" s="14">
        <f t="shared" si="6"/>
        <v>0</v>
      </c>
      <c r="M69" s="14">
        <f t="shared" si="7"/>
        <v>0</v>
      </c>
      <c r="N69" s="14">
        <f t="shared" si="8"/>
        <v>0</v>
      </c>
      <c r="O69" s="15">
        <f t="shared" si="9"/>
        <v>0</v>
      </c>
      <c r="P69" s="15">
        <f t="shared" si="10"/>
        <v>0</v>
      </c>
    </row>
    <row r="70" spans="1:16" x14ac:dyDescent="0.25">
      <c r="A70" s="2" t="s">
        <v>123</v>
      </c>
      <c r="B70" s="2" t="s">
        <v>16</v>
      </c>
      <c r="C70" s="2">
        <v>2.3E-2</v>
      </c>
      <c r="D70" s="2"/>
      <c r="E70" s="2"/>
      <c r="F70" s="2"/>
      <c r="G70">
        <v>0</v>
      </c>
      <c r="H70">
        <v>0</v>
      </c>
      <c r="I70">
        <v>0</v>
      </c>
      <c r="J70">
        <v>0</v>
      </c>
      <c r="K70">
        <v>0</v>
      </c>
      <c r="L70" s="14">
        <f t="shared" si="6"/>
        <v>0</v>
      </c>
      <c r="M70" s="14">
        <f t="shared" si="7"/>
        <v>0</v>
      </c>
      <c r="N70" s="14">
        <f t="shared" si="8"/>
        <v>0</v>
      </c>
      <c r="O70" s="15">
        <f t="shared" si="9"/>
        <v>0</v>
      </c>
      <c r="P70" s="15">
        <f t="shared" si="10"/>
        <v>0</v>
      </c>
    </row>
    <row r="71" spans="1:16" x14ac:dyDescent="0.25">
      <c r="A71" s="2" t="s">
        <v>124</v>
      </c>
      <c r="B71" s="2" t="s">
        <v>16</v>
      </c>
      <c r="C71" s="2">
        <v>7.4999999999999997E-2</v>
      </c>
      <c r="D71" s="2"/>
      <c r="E71" s="2"/>
      <c r="F71" s="2"/>
      <c r="G71">
        <v>0</v>
      </c>
      <c r="H71">
        <v>0</v>
      </c>
      <c r="I71">
        <v>0</v>
      </c>
      <c r="J71">
        <v>0</v>
      </c>
      <c r="K71">
        <v>0</v>
      </c>
      <c r="L71" s="14">
        <f t="shared" si="6"/>
        <v>0</v>
      </c>
      <c r="M71" s="14">
        <f t="shared" si="7"/>
        <v>0</v>
      </c>
      <c r="N71" s="14">
        <f t="shared" si="8"/>
        <v>0</v>
      </c>
      <c r="O71" s="15">
        <f t="shared" si="9"/>
        <v>0</v>
      </c>
      <c r="P71" s="15">
        <f t="shared" si="10"/>
        <v>0</v>
      </c>
    </row>
    <row r="72" spans="1:16" x14ac:dyDescent="0.25">
      <c r="A72" s="2" t="s">
        <v>125</v>
      </c>
      <c r="B72" s="2" t="s">
        <v>126</v>
      </c>
      <c r="C72" s="2">
        <v>0.01</v>
      </c>
      <c r="D72" s="2"/>
      <c r="E72" s="2"/>
      <c r="F72" s="2"/>
      <c r="G72">
        <v>0</v>
      </c>
      <c r="H72">
        <v>0</v>
      </c>
      <c r="I72">
        <v>0</v>
      </c>
      <c r="J72">
        <v>0</v>
      </c>
      <c r="K72">
        <v>0</v>
      </c>
      <c r="L72" s="14">
        <f t="shared" si="6"/>
        <v>0</v>
      </c>
      <c r="M72" s="14">
        <f t="shared" si="7"/>
        <v>0</v>
      </c>
      <c r="N72" s="14">
        <f t="shared" si="8"/>
        <v>0</v>
      </c>
      <c r="O72" s="15">
        <f t="shared" si="9"/>
        <v>0</v>
      </c>
      <c r="P72" s="15">
        <f t="shared" si="1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8"/>
  <sheetViews>
    <sheetView tabSelected="1" topLeftCell="F1" workbookViewId="0">
      <selection activeCell="R27" sqref="R27:R28"/>
    </sheetView>
  </sheetViews>
  <sheetFormatPr defaultRowHeight="15" x14ac:dyDescent="0.25"/>
  <cols>
    <col min="5" max="5" width="18.5703125" customWidth="1"/>
    <col min="13" max="13" width="25.85546875" bestFit="1" customWidth="1"/>
    <col min="14" max="14" width="23" customWidth="1"/>
    <col min="15" max="15" width="9.5703125" style="12" bestFit="1" customWidth="1"/>
    <col min="16" max="16" width="16.28515625" style="12" customWidth="1"/>
    <col min="17" max="17" width="9.28515625" style="12" bestFit="1" customWidth="1"/>
  </cols>
  <sheetData>
    <row r="1" spans="1:20" x14ac:dyDescent="0.25">
      <c r="A1" t="s">
        <v>262</v>
      </c>
      <c r="B1" t="s">
        <v>317</v>
      </c>
      <c r="C1" t="s">
        <v>5</v>
      </c>
      <c r="D1" t="s">
        <v>316</v>
      </c>
      <c r="E1" t="s">
        <v>320</v>
      </c>
      <c r="F1" t="s">
        <v>162</v>
      </c>
      <c r="G1" t="s">
        <v>311</v>
      </c>
      <c r="H1" t="s">
        <v>312</v>
      </c>
      <c r="I1" s="12" t="s">
        <v>313</v>
      </c>
      <c r="J1" s="12" t="s">
        <v>314</v>
      </c>
      <c r="K1" s="12" t="s">
        <v>315</v>
      </c>
      <c r="L1" s="1"/>
    </row>
    <row r="2" spans="1:20" x14ac:dyDescent="0.25">
      <c r="A2" t="s">
        <v>263</v>
      </c>
      <c r="B2" t="s">
        <v>318</v>
      </c>
      <c r="C2" t="s">
        <v>61</v>
      </c>
      <c r="D2" t="s">
        <v>170</v>
      </c>
      <c r="E2" t="s">
        <v>321</v>
      </c>
      <c r="F2">
        <v>0.66</v>
      </c>
      <c r="G2">
        <v>0</v>
      </c>
      <c r="H2">
        <v>0</v>
      </c>
      <c r="I2">
        <v>0</v>
      </c>
      <c r="J2">
        <v>0</v>
      </c>
      <c r="K2">
        <v>0</v>
      </c>
      <c r="L2" s="2"/>
      <c r="M2" s="16" t="s">
        <v>129</v>
      </c>
      <c r="N2" t="s">
        <v>339</v>
      </c>
      <c r="O2"/>
      <c r="P2" s="15"/>
      <c r="Q2" s="15" t="s">
        <v>337</v>
      </c>
      <c r="R2" t="s">
        <v>338</v>
      </c>
      <c r="S2" t="s">
        <v>339</v>
      </c>
      <c r="T2" t="s">
        <v>340</v>
      </c>
    </row>
    <row r="3" spans="1:20" x14ac:dyDescent="0.25">
      <c r="A3" t="s">
        <v>18</v>
      </c>
      <c r="B3" t="s">
        <v>318</v>
      </c>
      <c r="C3" t="s">
        <v>61</v>
      </c>
      <c r="D3" t="s">
        <v>170</v>
      </c>
      <c r="E3" t="s">
        <v>321</v>
      </c>
      <c r="F3">
        <v>0.32</v>
      </c>
      <c r="G3">
        <v>26.564705882352939</v>
      </c>
      <c r="H3">
        <v>26.917647058823526</v>
      </c>
      <c r="I3">
        <v>205.88235294117649</v>
      </c>
      <c r="J3">
        <v>0</v>
      </c>
      <c r="K3">
        <v>0</v>
      </c>
      <c r="L3" s="2"/>
      <c r="M3" s="17" t="s">
        <v>319</v>
      </c>
      <c r="N3" s="2">
        <v>1.2824721310909997</v>
      </c>
      <c r="O3"/>
      <c r="P3" s="15" t="s">
        <v>319</v>
      </c>
      <c r="Q3" s="15"/>
    </row>
    <row r="4" spans="1:20" x14ac:dyDescent="0.25">
      <c r="A4" t="s">
        <v>15</v>
      </c>
      <c r="B4" t="s">
        <v>318</v>
      </c>
      <c r="C4" t="s">
        <v>61</v>
      </c>
      <c r="D4" t="s">
        <v>170</v>
      </c>
      <c r="E4" t="s">
        <v>321</v>
      </c>
      <c r="F4">
        <v>0.27</v>
      </c>
      <c r="G4">
        <v>8.5692599620493368</v>
      </c>
      <c r="H4">
        <v>8.6831119544592035</v>
      </c>
      <c r="I4">
        <v>66.413662239089192</v>
      </c>
      <c r="J4">
        <v>0</v>
      </c>
      <c r="K4">
        <v>0</v>
      </c>
      <c r="L4" s="2"/>
      <c r="M4" s="18" t="s">
        <v>321</v>
      </c>
      <c r="N4" s="2">
        <v>0.15806305251838135</v>
      </c>
      <c r="O4"/>
      <c r="P4" s="15" t="s">
        <v>321</v>
      </c>
      <c r="Q4" s="15">
        <v>8</v>
      </c>
      <c r="R4">
        <v>0.38874999999999998</v>
      </c>
      <c r="S4">
        <v>0.15806305251838135</v>
      </c>
      <c r="T4">
        <f t="shared" ref="T4:T19" si="0">S4/SQRT(Q4)</f>
        <v>5.5883728145396418E-2</v>
      </c>
    </row>
    <row r="5" spans="1:20" x14ac:dyDescent="0.25">
      <c r="A5" t="s">
        <v>20</v>
      </c>
      <c r="B5" t="s">
        <v>318</v>
      </c>
      <c r="C5" t="s">
        <v>61</v>
      </c>
      <c r="D5" t="s">
        <v>170</v>
      </c>
      <c r="E5" t="s">
        <v>321</v>
      </c>
      <c r="F5">
        <v>0.33</v>
      </c>
      <c r="G5">
        <v>110.55167286245353</v>
      </c>
      <c r="H5">
        <v>153.68921933085502</v>
      </c>
      <c r="I5">
        <v>312.26765799256509</v>
      </c>
      <c r="J5">
        <v>0</v>
      </c>
      <c r="K5">
        <v>0</v>
      </c>
      <c r="L5" s="2"/>
      <c r="M5" s="18" t="s">
        <v>322</v>
      </c>
      <c r="N5" s="2">
        <v>0.12020815280171315</v>
      </c>
      <c r="O5"/>
      <c r="P5" s="15" t="s">
        <v>322</v>
      </c>
      <c r="Q5" s="15">
        <v>2</v>
      </c>
      <c r="R5">
        <v>0.375</v>
      </c>
      <c r="S5">
        <v>0.12020815280171315</v>
      </c>
      <c r="T5">
        <f t="shared" si="0"/>
        <v>8.5000000000000048E-2</v>
      </c>
    </row>
    <row r="6" spans="1:20" x14ac:dyDescent="0.25">
      <c r="A6" t="s">
        <v>25</v>
      </c>
      <c r="B6" t="s">
        <v>318</v>
      </c>
      <c r="C6" t="s">
        <v>61</v>
      </c>
      <c r="D6" t="s">
        <v>170</v>
      </c>
      <c r="E6" t="s">
        <v>321</v>
      </c>
      <c r="F6">
        <v>0.35</v>
      </c>
      <c r="G6">
        <v>45.16</v>
      </c>
      <c r="H6">
        <v>45.76</v>
      </c>
      <c r="I6">
        <v>350.00000000000006</v>
      </c>
      <c r="J6">
        <v>0</v>
      </c>
      <c r="K6">
        <v>0</v>
      </c>
      <c r="L6" s="2"/>
      <c r="M6" s="18" t="s">
        <v>323</v>
      </c>
      <c r="N6" s="2" t="e">
        <v>#DIV/0!</v>
      </c>
      <c r="O6"/>
      <c r="P6" s="15" t="s">
        <v>327</v>
      </c>
      <c r="Q6" s="15">
        <v>4</v>
      </c>
      <c r="R6">
        <v>0.435</v>
      </c>
      <c r="S6">
        <v>0.35152050675126584</v>
      </c>
      <c r="T6">
        <f t="shared" si="0"/>
        <v>0.17576025337563292</v>
      </c>
    </row>
    <row r="7" spans="1:20" x14ac:dyDescent="0.25">
      <c r="A7" t="s">
        <v>28</v>
      </c>
      <c r="B7" t="s">
        <v>318</v>
      </c>
      <c r="C7" t="s">
        <v>61</v>
      </c>
      <c r="D7" t="s">
        <v>170</v>
      </c>
      <c r="E7" t="s">
        <v>321</v>
      </c>
      <c r="F7">
        <v>0.21</v>
      </c>
      <c r="G7">
        <v>58.633333333333333</v>
      </c>
      <c r="H7">
        <v>71.866666666666674</v>
      </c>
      <c r="I7">
        <v>291.66666666666669</v>
      </c>
      <c r="J7">
        <v>0</v>
      </c>
      <c r="K7">
        <v>0</v>
      </c>
      <c r="L7" s="2"/>
      <c r="M7" s="18" t="s">
        <v>324</v>
      </c>
      <c r="N7" s="2" t="e">
        <v>#DIV/0!</v>
      </c>
      <c r="O7"/>
      <c r="P7" s="15" t="s">
        <v>328</v>
      </c>
      <c r="Q7" s="15">
        <v>20</v>
      </c>
      <c r="R7">
        <v>2.54</v>
      </c>
      <c r="S7">
        <v>1.5342990856448189</v>
      </c>
      <c r="T7">
        <f t="shared" si="0"/>
        <v>0.34307970533175863</v>
      </c>
    </row>
    <row r="8" spans="1:20" x14ac:dyDescent="0.25">
      <c r="A8" t="s">
        <v>30</v>
      </c>
      <c r="B8" t="s">
        <v>318</v>
      </c>
      <c r="C8" t="s">
        <v>61</v>
      </c>
      <c r="D8" t="s">
        <v>170</v>
      </c>
      <c r="E8" t="s">
        <v>321</v>
      </c>
      <c r="F8">
        <v>0.21</v>
      </c>
      <c r="G8">
        <v>14.263333333333334</v>
      </c>
      <c r="H8">
        <v>20.68</v>
      </c>
      <c r="I8">
        <v>29.166666666666668</v>
      </c>
      <c r="J8">
        <v>0</v>
      </c>
      <c r="K8">
        <v>0</v>
      </c>
      <c r="L8" s="2"/>
      <c r="M8" s="18" t="s">
        <v>325</v>
      </c>
      <c r="N8" s="2">
        <v>0.12000000000000009</v>
      </c>
      <c r="O8"/>
      <c r="P8" s="15" t="s">
        <v>329</v>
      </c>
      <c r="Q8" s="15">
        <v>17</v>
      </c>
      <c r="R8">
        <v>1.2835294117647058</v>
      </c>
      <c r="S8">
        <v>0.59851839128458018</v>
      </c>
      <c r="T8">
        <f t="shared" si="0"/>
        <v>0.14516203212594617</v>
      </c>
    </row>
    <row r="9" spans="1:20" x14ac:dyDescent="0.25">
      <c r="A9" t="s">
        <v>273</v>
      </c>
      <c r="B9" t="s">
        <v>318</v>
      </c>
      <c r="C9" t="s">
        <v>61</v>
      </c>
      <c r="D9" t="s">
        <v>170</v>
      </c>
      <c r="E9" t="s">
        <v>321</v>
      </c>
      <c r="F9">
        <v>0.87</v>
      </c>
      <c r="G9">
        <v>0</v>
      </c>
      <c r="H9">
        <v>0</v>
      </c>
      <c r="I9">
        <v>0</v>
      </c>
      <c r="J9">
        <v>0</v>
      </c>
      <c r="K9">
        <v>0</v>
      </c>
      <c r="L9" s="2"/>
      <c r="M9" s="18" t="s">
        <v>326</v>
      </c>
      <c r="N9" s="2" t="e">
        <v>#DIV/0!</v>
      </c>
      <c r="O9"/>
      <c r="P9" s="15" t="s">
        <v>332</v>
      </c>
      <c r="Q9" s="15">
        <v>4</v>
      </c>
      <c r="R9">
        <v>0.66249999999999998</v>
      </c>
      <c r="S9">
        <v>0.43744523466753332</v>
      </c>
      <c r="T9">
        <f t="shared" si="0"/>
        <v>0.21872261733376666</v>
      </c>
    </row>
    <row r="10" spans="1:20" x14ac:dyDescent="0.25">
      <c r="A10" t="s">
        <v>42</v>
      </c>
      <c r="B10" t="s">
        <v>318</v>
      </c>
      <c r="C10" t="s">
        <v>61</v>
      </c>
      <c r="D10" t="s">
        <v>170</v>
      </c>
      <c r="E10" t="s">
        <v>321</v>
      </c>
      <c r="F10">
        <v>0.21</v>
      </c>
      <c r="G10">
        <v>44.384999999999998</v>
      </c>
      <c r="H10">
        <v>29.214166666666664</v>
      </c>
      <c r="I10">
        <v>21.875</v>
      </c>
      <c r="J10">
        <v>0</v>
      </c>
      <c r="K10">
        <v>0</v>
      </c>
      <c r="L10" s="2"/>
      <c r="M10" s="18" t="s">
        <v>327</v>
      </c>
      <c r="N10" s="2">
        <v>0.35152050675126584</v>
      </c>
      <c r="O10"/>
      <c r="P10" s="15" t="s">
        <v>318</v>
      </c>
      <c r="Q10" s="15"/>
    </row>
    <row r="11" spans="1:20" x14ac:dyDescent="0.25">
      <c r="A11" t="s">
        <v>45</v>
      </c>
      <c r="B11" t="s">
        <v>318</v>
      </c>
      <c r="C11" t="s">
        <v>61</v>
      </c>
      <c r="D11" t="s">
        <v>170</v>
      </c>
      <c r="E11" t="s">
        <v>321</v>
      </c>
      <c r="F11">
        <v>0.49</v>
      </c>
      <c r="G11">
        <v>65.988571428571419</v>
      </c>
      <c r="H11">
        <v>70.90285714285713</v>
      </c>
      <c r="I11">
        <v>100</v>
      </c>
      <c r="J11">
        <v>68.971428571428575</v>
      </c>
      <c r="K11">
        <v>0</v>
      </c>
      <c r="L11" s="2"/>
      <c r="M11" s="18" t="s">
        <v>328</v>
      </c>
      <c r="N11" s="2">
        <v>1.5342990856448189</v>
      </c>
      <c r="O11"/>
      <c r="P11" s="15" t="s">
        <v>321</v>
      </c>
      <c r="Q11" s="15">
        <v>24</v>
      </c>
      <c r="R11">
        <v>0.66749999999999998</v>
      </c>
      <c r="S11">
        <v>0.63246412512111505</v>
      </c>
      <c r="T11">
        <f t="shared" si="0"/>
        <v>0.12910119893020899</v>
      </c>
    </row>
    <row r="12" spans="1:20" x14ac:dyDescent="0.25">
      <c r="A12" t="s">
        <v>44</v>
      </c>
      <c r="B12" t="s">
        <v>318</v>
      </c>
      <c r="C12" t="s">
        <v>61</v>
      </c>
      <c r="D12" t="s">
        <v>170</v>
      </c>
      <c r="E12" t="s">
        <v>321</v>
      </c>
      <c r="F12">
        <v>0.42</v>
      </c>
      <c r="G12">
        <v>51.611162790697676</v>
      </c>
      <c r="H12">
        <v>55.583255813953492</v>
      </c>
      <c r="I12">
        <v>65.116279069767458</v>
      </c>
      <c r="J12">
        <v>56.139534883720941</v>
      </c>
      <c r="K12">
        <v>0</v>
      </c>
      <c r="L12" s="2"/>
      <c r="M12" s="18" t="s">
        <v>329</v>
      </c>
      <c r="N12" s="2">
        <v>0.59851839128458018</v>
      </c>
      <c r="O12"/>
      <c r="P12" s="15" t="s">
        <v>322</v>
      </c>
      <c r="Q12" s="15">
        <v>1</v>
      </c>
      <c r="R12">
        <v>0.63</v>
      </c>
      <c r="S12" t="e">
        <v>#DIV/0!</v>
      </c>
      <c r="T12" t="e">
        <f t="shared" si="0"/>
        <v>#DIV/0!</v>
      </c>
    </row>
    <row r="13" spans="1:20" x14ac:dyDescent="0.25">
      <c r="A13" t="s">
        <v>47</v>
      </c>
      <c r="B13" t="s">
        <v>318</v>
      </c>
      <c r="C13" t="s">
        <v>61</v>
      </c>
      <c r="D13" t="s">
        <v>170</v>
      </c>
      <c r="E13" t="s">
        <v>321</v>
      </c>
      <c r="F13">
        <v>0.6</v>
      </c>
      <c r="G13">
        <v>2.5805714285714281</v>
      </c>
      <c r="H13">
        <v>2.6148571428571428</v>
      </c>
      <c r="I13">
        <v>20</v>
      </c>
      <c r="J13">
        <v>0</v>
      </c>
      <c r="K13">
        <v>0</v>
      </c>
      <c r="L13" s="2"/>
      <c r="M13" s="18" t="s">
        <v>330</v>
      </c>
      <c r="N13" s="2" t="e">
        <v>#DIV/0!</v>
      </c>
      <c r="O13"/>
      <c r="P13" s="15" t="s">
        <v>323</v>
      </c>
      <c r="Q13" s="15">
        <v>2</v>
      </c>
      <c r="R13">
        <v>0.38500000000000001</v>
      </c>
      <c r="S13">
        <v>4.9497474683057846E-2</v>
      </c>
      <c r="T13">
        <f t="shared" si="0"/>
        <v>3.4999999999999656E-2</v>
      </c>
    </row>
    <row r="14" spans="1:20" x14ac:dyDescent="0.25">
      <c r="A14" t="s">
        <v>56</v>
      </c>
      <c r="B14" t="s">
        <v>318</v>
      </c>
      <c r="C14" t="s">
        <v>61</v>
      </c>
      <c r="D14" t="s">
        <v>170</v>
      </c>
      <c r="E14" t="s">
        <v>321</v>
      </c>
      <c r="F14">
        <v>1.03</v>
      </c>
      <c r="G14">
        <v>7.2408247422680407</v>
      </c>
      <c r="H14">
        <v>7.003711340206185</v>
      </c>
      <c r="I14">
        <v>21.649484536082475</v>
      </c>
      <c r="J14">
        <v>7.4659793814432982</v>
      </c>
      <c r="K14">
        <v>0</v>
      </c>
      <c r="L14" s="2"/>
      <c r="M14" s="18" t="s">
        <v>332</v>
      </c>
      <c r="N14" s="2">
        <v>0.43744523466753332</v>
      </c>
      <c r="O14"/>
      <c r="P14" s="15" t="s">
        <v>327</v>
      </c>
      <c r="Q14" s="15">
        <v>1</v>
      </c>
      <c r="R14">
        <v>0.22</v>
      </c>
      <c r="S14" t="e">
        <v>#DIV/0!</v>
      </c>
      <c r="T14" t="e">
        <f t="shared" si="0"/>
        <v>#DIV/0!</v>
      </c>
    </row>
    <row r="15" spans="1:20" x14ac:dyDescent="0.25">
      <c r="A15" t="s">
        <v>58</v>
      </c>
      <c r="B15" t="s">
        <v>318</v>
      </c>
      <c r="C15" t="s">
        <v>61</v>
      </c>
      <c r="D15" t="s">
        <v>170</v>
      </c>
      <c r="E15" t="s">
        <v>321</v>
      </c>
      <c r="F15">
        <v>0.86</v>
      </c>
      <c r="G15">
        <v>9.9735135135135131</v>
      </c>
      <c r="H15">
        <v>10.678918918918919</v>
      </c>
      <c r="I15">
        <v>18.918918918918923</v>
      </c>
      <c r="J15">
        <v>9.7864864864864867</v>
      </c>
      <c r="K15">
        <v>0</v>
      </c>
      <c r="L15" s="2"/>
      <c r="M15" s="18" t="s">
        <v>334</v>
      </c>
      <c r="N15" s="2" t="e">
        <v>#DIV/0!</v>
      </c>
      <c r="O15"/>
      <c r="P15" s="15" t="s">
        <v>328</v>
      </c>
      <c r="Q15" s="15">
        <v>33</v>
      </c>
      <c r="R15">
        <v>2.2201776129161992</v>
      </c>
      <c r="S15">
        <v>1.6869080987447458</v>
      </c>
      <c r="T15">
        <f t="shared" si="0"/>
        <v>0.29365300764216823</v>
      </c>
    </row>
    <row r="16" spans="1:20" x14ac:dyDescent="0.25">
      <c r="A16" t="s">
        <v>57</v>
      </c>
      <c r="B16" t="s">
        <v>318</v>
      </c>
      <c r="C16" t="s">
        <v>61</v>
      </c>
      <c r="D16" t="s">
        <v>170</v>
      </c>
      <c r="E16" t="s">
        <v>321</v>
      </c>
      <c r="F16">
        <v>0.75</v>
      </c>
      <c r="G16">
        <v>10.11013698630137</v>
      </c>
      <c r="H16">
        <v>10.825205479452054</v>
      </c>
      <c r="I16">
        <v>19.178082191780824</v>
      </c>
      <c r="J16">
        <v>9.9205479452054792</v>
      </c>
      <c r="K16">
        <v>0</v>
      </c>
      <c r="L16" s="2"/>
      <c r="M16" s="17" t="s">
        <v>318</v>
      </c>
      <c r="N16" s="2">
        <v>1.4765460585349348</v>
      </c>
      <c r="O16"/>
      <c r="P16" s="15" t="s">
        <v>329</v>
      </c>
      <c r="Q16" s="15">
        <v>8</v>
      </c>
      <c r="R16">
        <v>2.4425000000000003</v>
      </c>
      <c r="S16">
        <v>1.0079788829987584</v>
      </c>
      <c r="T16">
        <f t="shared" si="0"/>
        <v>0.35637435173063181</v>
      </c>
    </row>
    <row r="17" spans="1:23" x14ac:dyDescent="0.25">
      <c r="A17" t="s">
        <v>63</v>
      </c>
      <c r="B17" t="s">
        <v>318</v>
      </c>
      <c r="C17" t="s">
        <v>61</v>
      </c>
      <c r="D17" t="s">
        <v>170</v>
      </c>
      <c r="E17" t="s">
        <v>321</v>
      </c>
      <c r="F17">
        <v>0.74</v>
      </c>
      <c r="G17">
        <v>10.035555555555554</v>
      </c>
      <c r="H17">
        <v>10.16888888888889</v>
      </c>
      <c r="I17">
        <v>77.777777777777786</v>
      </c>
      <c r="J17">
        <v>0</v>
      </c>
      <c r="K17">
        <v>0</v>
      </c>
      <c r="L17" s="2"/>
      <c r="M17" s="18" t="s">
        <v>321</v>
      </c>
      <c r="N17" s="2">
        <v>0.63246412512111505</v>
      </c>
      <c r="O17"/>
      <c r="P17" s="15" t="s">
        <v>331</v>
      </c>
      <c r="Q17" s="15">
        <v>1</v>
      </c>
      <c r="R17">
        <v>0.4</v>
      </c>
      <c r="S17" t="e">
        <v>#DIV/0!</v>
      </c>
      <c r="T17" t="e">
        <f t="shared" si="0"/>
        <v>#DIV/0!</v>
      </c>
    </row>
    <row r="18" spans="1:23" x14ac:dyDescent="0.25">
      <c r="A18" t="s">
        <v>60</v>
      </c>
      <c r="B18" t="s">
        <v>318</v>
      </c>
      <c r="C18" t="s">
        <v>61</v>
      </c>
      <c r="D18" t="s">
        <v>174</v>
      </c>
      <c r="E18" t="s">
        <v>322</v>
      </c>
      <c r="F18">
        <v>0.63</v>
      </c>
      <c r="G18">
        <v>3.9031979256698355</v>
      </c>
      <c r="H18">
        <v>3.9550561797752808</v>
      </c>
      <c r="I18">
        <v>30.25064822817632</v>
      </c>
      <c r="J18">
        <v>0</v>
      </c>
      <c r="K18">
        <v>0</v>
      </c>
      <c r="L18" s="2"/>
      <c r="M18" s="18" t="s">
        <v>322</v>
      </c>
      <c r="N18" s="2" t="e">
        <v>#DIV/0!</v>
      </c>
      <c r="O18"/>
      <c r="P18" s="15" t="s">
        <v>333</v>
      </c>
      <c r="Q18" s="15">
        <v>2</v>
      </c>
      <c r="R18">
        <v>0.65500000000000003</v>
      </c>
      <c r="S18">
        <v>0.45961940777125571</v>
      </c>
      <c r="T18">
        <f t="shared" si="0"/>
        <v>0.32499999999999984</v>
      </c>
    </row>
    <row r="19" spans="1:23" x14ac:dyDescent="0.25">
      <c r="A19" t="s">
        <v>66</v>
      </c>
      <c r="B19" t="s">
        <v>318</v>
      </c>
      <c r="C19" t="s">
        <v>61</v>
      </c>
      <c r="D19" t="s">
        <v>170</v>
      </c>
      <c r="E19" t="s">
        <v>321</v>
      </c>
      <c r="F19">
        <v>0.5</v>
      </c>
      <c r="G19">
        <v>615.16842105263163</v>
      </c>
      <c r="H19">
        <v>580.80000000000007</v>
      </c>
      <c r="I19">
        <v>368.42105263157902</v>
      </c>
      <c r="J19">
        <v>952.89473684210532</v>
      </c>
      <c r="K19">
        <v>0</v>
      </c>
      <c r="L19" s="2"/>
      <c r="M19" s="18" t="s">
        <v>323</v>
      </c>
      <c r="N19" s="2">
        <v>4.9497474683057846E-2</v>
      </c>
      <c r="O19"/>
      <c r="P19" s="15" t="s">
        <v>332</v>
      </c>
      <c r="Q19" s="15">
        <v>2</v>
      </c>
      <c r="R19">
        <v>0.22999999999999998</v>
      </c>
      <c r="S19">
        <v>2.8284271247462307E-2</v>
      </c>
      <c r="T19">
        <f t="shared" si="0"/>
        <v>2.0000000000000285E-2</v>
      </c>
    </row>
    <row r="20" spans="1:23" x14ac:dyDescent="0.25">
      <c r="A20" t="s">
        <v>68</v>
      </c>
      <c r="B20" t="s">
        <v>318</v>
      </c>
      <c r="C20" t="s">
        <v>61</v>
      </c>
      <c r="D20" t="s">
        <v>170</v>
      </c>
      <c r="E20" t="s">
        <v>321</v>
      </c>
      <c r="F20">
        <v>0.74</v>
      </c>
      <c r="G20">
        <v>23.654117647058822</v>
      </c>
      <c r="H20">
        <v>29.195294117647055</v>
      </c>
      <c r="I20">
        <v>41.176470588235297</v>
      </c>
      <c r="J20">
        <v>14.2</v>
      </c>
      <c r="K20">
        <v>0</v>
      </c>
      <c r="L20" s="2"/>
      <c r="M20" s="18" t="s">
        <v>327</v>
      </c>
      <c r="N20" s="2" t="e">
        <v>#DIV/0!</v>
      </c>
      <c r="O20" s="14"/>
      <c r="P20" s="15" t="s">
        <v>335</v>
      </c>
      <c r="Q20" s="15"/>
    </row>
    <row r="21" spans="1:23" x14ac:dyDescent="0.25">
      <c r="A21" t="s">
        <v>281</v>
      </c>
      <c r="B21" t="s">
        <v>318</v>
      </c>
      <c r="C21" t="s">
        <v>61</v>
      </c>
      <c r="D21" t="s">
        <v>170</v>
      </c>
      <c r="E21" t="s">
        <v>321</v>
      </c>
      <c r="F21">
        <v>0.35</v>
      </c>
      <c r="G21">
        <v>0</v>
      </c>
      <c r="H21">
        <v>0</v>
      </c>
      <c r="I21">
        <v>0</v>
      </c>
      <c r="J21">
        <v>0</v>
      </c>
      <c r="K21">
        <v>0</v>
      </c>
      <c r="L21" s="2"/>
      <c r="M21" s="18" t="s">
        <v>328</v>
      </c>
      <c r="N21" s="2">
        <v>1.6869080987447458</v>
      </c>
      <c r="O21" s="14"/>
      <c r="P21" s="15"/>
      <c r="Q21" s="15"/>
    </row>
    <row r="22" spans="1:23" x14ac:dyDescent="0.25">
      <c r="A22" t="s">
        <v>77</v>
      </c>
      <c r="B22" t="s">
        <v>318</v>
      </c>
      <c r="C22" t="s">
        <v>61</v>
      </c>
      <c r="D22" t="s">
        <v>170</v>
      </c>
      <c r="E22" t="s">
        <v>321</v>
      </c>
      <c r="F22">
        <v>3.33</v>
      </c>
      <c r="G22">
        <v>57.663126843657814</v>
      </c>
      <c r="H22">
        <v>4.0495575221238935</v>
      </c>
      <c r="I22">
        <v>30.973451327433633</v>
      </c>
      <c r="J22">
        <v>0</v>
      </c>
      <c r="K22">
        <v>0</v>
      </c>
      <c r="L22" s="2"/>
      <c r="M22" s="18" t="s">
        <v>329</v>
      </c>
      <c r="N22" s="2">
        <v>1.0079788829987584</v>
      </c>
      <c r="O22" s="14"/>
      <c r="P22" s="15"/>
      <c r="Q22" s="15" t="s">
        <v>319</v>
      </c>
      <c r="T22" s="15" t="s">
        <v>318</v>
      </c>
    </row>
    <row r="23" spans="1:23" x14ac:dyDescent="0.25">
      <c r="A23" t="s">
        <v>76</v>
      </c>
      <c r="B23" t="s">
        <v>318</v>
      </c>
      <c r="C23" t="s">
        <v>61</v>
      </c>
      <c r="D23" t="s">
        <v>170</v>
      </c>
      <c r="E23" t="s">
        <v>321</v>
      </c>
      <c r="F23">
        <v>0.5</v>
      </c>
      <c r="G23">
        <v>70.356666666666669</v>
      </c>
      <c r="H23">
        <v>30.506666666666668</v>
      </c>
      <c r="I23">
        <v>233.33333333333334</v>
      </c>
      <c r="J23">
        <v>0</v>
      </c>
      <c r="K23">
        <v>0</v>
      </c>
      <c r="L23" s="2"/>
      <c r="M23" s="18" t="s">
        <v>331</v>
      </c>
      <c r="N23" s="2" t="e">
        <v>#DIV/0!</v>
      </c>
      <c r="O23" s="14"/>
      <c r="P23" s="15"/>
      <c r="Q23" s="15" t="s">
        <v>341</v>
      </c>
      <c r="R23" t="s">
        <v>342</v>
      </c>
      <c r="S23" t="s">
        <v>340</v>
      </c>
      <c r="T23" s="15" t="s">
        <v>341</v>
      </c>
      <c r="U23" t="s">
        <v>342</v>
      </c>
      <c r="V23" t="s">
        <v>340</v>
      </c>
    </row>
    <row r="24" spans="1:23" x14ac:dyDescent="0.25">
      <c r="A24" t="s">
        <v>75</v>
      </c>
      <c r="B24" t="s">
        <v>318</v>
      </c>
      <c r="C24" t="s">
        <v>61</v>
      </c>
      <c r="D24" t="s">
        <v>170</v>
      </c>
      <c r="E24" t="s">
        <v>321</v>
      </c>
      <c r="F24">
        <v>0.4</v>
      </c>
      <c r="G24">
        <v>49.135000000000005</v>
      </c>
      <c r="H24">
        <v>17.16</v>
      </c>
      <c r="I24">
        <v>131.25</v>
      </c>
      <c r="J24">
        <v>0</v>
      </c>
      <c r="K24">
        <v>0</v>
      </c>
      <c r="L24" s="2"/>
      <c r="M24" s="18" t="s">
        <v>333</v>
      </c>
      <c r="N24" s="2">
        <v>0.45961940777125571</v>
      </c>
      <c r="O24" s="14"/>
      <c r="P24" s="15" t="s">
        <v>321</v>
      </c>
      <c r="Q24" s="15">
        <v>8</v>
      </c>
      <c r="R24">
        <v>0.38874999999999998</v>
      </c>
      <c r="S24">
        <v>5.5883728145396418E-2</v>
      </c>
      <c r="T24" s="15">
        <v>24</v>
      </c>
      <c r="U24">
        <v>0.66749999999999998</v>
      </c>
      <c r="V24">
        <v>0.12910119893020899</v>
      </c>
    </row>
    <row r="25" spans="1:23" x14ac:dyDescent="0.25">
      <c r="A25" t="s">
        <v>284</v>
      </c>
      <c r="B25" t="s">
        <v>318</v>
      </c>
      <c r="C25" t="s">
        <v>61</v>
      </c>
      <c r="D25" t="s">
        <v>170</v>
      </c>
      <c r="E25" t="s">
        <v>321</v>
      </c>
      <c r="F25">
        <v>1.32</v>
      </c>
      <c r="G25">
        <v>0</v>
      </c>
      <c r="H25">
        <v>0</v>
      </c>
      <c r="I25">
        <v>0</v>
      </c>
      <c r="J25">
        <v>0</v>
      </c>
      <c r="K25">
        <v>0</v>
      </c>
      <c r="L25" s="2"/>
      <c r="M25" s="18" t="s">
        <v>332</v>
      </c>
      <c r="N25" s="2">
        <v>2.8284271247462307E-2</v>
      </c>
      <c r="O25" s="14"/>
      <c r="P25" s="15" t="s">
        <v>322</v>
      </c>
      <c r="Q25" s="15">
        <v>2</v>
      </c>
      <c r="R25">
        <v>0.375</v>
      </c>
      <c r="S25">
        <v>8.5000000000000048E-2</v>
      </c>
      <c r="T25" s="15">
        <v>1</v>
      </c>
      <c r="U25">
        <v>0.63</v>
      </c>
      <c r="V25" t="e">
        <v>#DIV/0!</v>
      </c>
    </row>
    <row r="26" spans="1:23" x14ac:dyDescent="0.25">
      <c r="A26" t="s">
        <v>79</v>
      </c>
      <c r="B26" t="s">
        <v>318</v>
      </c>
      <c r="C26" t="s">
        <v>61</v>
      </c>
      <c r="D26" t="s">
        <v>170</v>
      </c>
      <c r="E26" t="s">
        <v>321</v>
      </c>
      <c r="F26">
        <v>0.56000000000000005</v>
      </c>
      <c r="G26">
        <v>19.836273870517001</v>
      </c>
      <c r="H26">
        <v>23.406278528178856</v>
      </c>
      <c r="I26">
        <v>110.52631578947368</v>
      </c>
      <c r="J26">
        <v>0</v>
      </c>
      <c r="K26">
        <v>0</v>
      </c>
      <c r="L26" s="2"/>
      <c r="M26" s="17" t="s">
        <v>335</v>
      </c>
      <c r="N26" s="2"/>
      <c r="O26" s="14"/>
      <c r="P26" s="15" t="s">
        <v>327</v>
      </c>
      <c r="Q26" s="15">
        <v>4</v>
      </c>
      <c r="R26">
        <v>0.435</v>
      </c>
      <c r="S26">
        <v>0.17576025337563292</v>
      </c>
      <c r="T26" s="15">
        <v>1</v>
      </c>
      <c r="U26">
        <v>0.22</v>
      </c>
      <c r="V26" t="e">
        <v>#DIV/0!</v>
      </c>
    </row>
    <row r="27" spans="1:23" x14ac:dyDescent="0.25">
      <c r="A27" t="s">
        <v>285</v>
      </c>
      <c r="B27" t="s">
        <v>319</v>
      </c>
      <c r="C27" t="s">
        <v>61</v>
      </c>
      <c r="D27" t="s">
        <v>170</v>
      </c>
      <c r="E27" t="s">
        <v>321</v>
      </c>
      <c r="F27">
        <v>0.39</v>
      </c>
      <c r="G27">
        <v>0</v>
      </c>
      <c r="H27">
        <v>0</v>
      </c>
      <c r="I27">
        <v>0</v>
      </c>
      <c r="J27">
        <v>0</v>
      </c>
      <c r="K27">
        <v>0</v>
      </c>
      <c r="L27" s="2"/>
      <c r="M27" s="18" t="s">
        <v>335</v>
      </c>
      <c r="N27" s="2"/>
      <c r="O27" s="14"/>
      <c r="P27" s="15" t="s">
        <v>328</v>
      </c>
      <c r="Q27" s="15">
        <v>20</v>
      </c>
      <c r="R27">
        <v>2.54</v>
      </c>
      <c r="S27">
        <v>0.34307970533175863</v>
      </c>
      <c r="T27" s="15">
        <v>33</v>
      </c>
      <c r="U27">
        <v>2.2201776129161992</v>
      </c>
      <c r="V27">
        <v>0.29365300764216823</v>
      </c>
    </row>
    <row r="28" spans="1:23" x14ac:dyDescent="0.25">
      <c r="A28" t="s">
        <v>88</v>
      </c>
      <c r="B28" t="s">
        <v>319</v>
      </c>
      <c r="C28" t="s">
        <v>61</v>
      </c>
      <c r="D28" t="s">
        <v>170</v>
      </c>
      <c r="E28" t="s">
        <v>321</v>
      </c>
      <c r="F28">
        <v>0.3</v>
      </c>
      <c r="G28">
        <v>12.459642857142857</v>
      </c>
      <c r="H28">
        <v>19.297142857142859</v>
      </c>
      <c r="I28">
        <v>9.375</v>
      </c>
      <c r="J28">
        <v>0</v>
      </c>
      <c r="K28">
        <v>0</v>
      </c>
      <c r="L28" s="2"/>
      <c r="M28" s="17" t="s">
        <v>336</v>
      </c>
      <c r="N28" s="2">
        <v>1.3887894780839936</v>
      </c>
      <c r="O28" s="14"/>
      <c r="P28" s="15" t="s">
        <v>329</v>
      </c>
      <c r="Q28" s="15">
        <v>17</v>
      </c>
      <c r="R28">
        <v>1.2835294117647058</v>
      </c>
      <c r="S28">
        <v>0.14516203212594617</v>
      </c>
      <c r="T28" s="15">
        <v>8</v>
      </c>
      <c r="U28">
        <v>2.4425000000000003</v>
      </c>
      <c r="V28">
        <v>0.35637435173063181</v>
      </c>
    </row>
    <row r="29" spans="1:23" x14ac:dyDescent="0.25">
      <c r="A29" t="s">
        <v>142</v>
      </c>
      <c r="B29" t="s">
        <v>319</v>
      </c>
      <c r="C29" t="s">
        <v>61</v>
      </c>
      <c r="D29" t="s">
        <v>170</v>
      </c>
      <c r="E29" t="s">
        <v>321</v>
      </c>
      <c r="F29">
        <v>0.33</v>
      </c>
      <c r="G29">
        <v>0</v>
      </c>
      <c r="H29">
        <v>0</v>
      </c>
      <c r="I29">
        <v>0</v>
      </c>
      <c r="J29">
        <v>0</v>
      </c>
      <c r="K29">
        <v>0</v>
      </c>
      <c r="L29" s="2"/>
      <c r="N29" s="14"/>
      <c r="O29" s="14"/>
      <c r="P29" s="15" t="s">
        <v>332</v>
      </c>
      <c r="Q29" s="15">
        <v>4</v>
      </c>
      <c r="R29">
        <v>0.66249999999999998</v>
      </c>
      <c r="S29">
        <v>0.21872261733376666</v>
      </c>
      <c r="T29" s="15">
        <v>2</v>
      </c>
      <c r="U29">
        <v>0.65500000000000003</v>
      </c>
      <c r="V29">
        <v>0.45961940777125571</v>
      </c>
      <c r="W29">
        <f t="shared" ref="W29:W30" si="1">V29/SQRT(T29)</f>
        <v>0.32499999999999984</v>
      </c>
    </row>
    <row r="30" spans="1:23" x14ac:dyDescent="0.25">
      <c r="A30" t="s">
        <v>99</v>
      </c>
      <c r="B30" t="s">
        <v>319</v>
      </c>
      <c r="C30" t="s">
        <v>61</v>
      </c>
      <c r="D30" t="s">
        <v>170</v>
      </c>
      <c r="E30" t="s">
        <v>321</v>
      </c>
      <c r="F30">
        <v>0.08</v>
      </c>
      <c r="G30">
        <v>76.996535800482704</v>
      </c>
      <c r="H30">
        <v>83.703929203539815</v>
      </c>
      <c r="I30">
        <v>17.5</v>
      </c>
      <c r="J30">
        <v>97.103781174577648</v>
      </c>
      <c r="K30">
        <v>0</v>
      </c>
      <c r="L30" s="2"/>
      <c r="N30" s="14"/>
      <c r="O30" s="14"/>
      <c r="P30" s="15" t="s">
        <v>332</v>
      </c>
      <c r="Q30" s="15"/>
      <c r="T30" s="15">
        <v>2</v>
      </c>
      <c r="U30">
        <v>0.22999999999999998</v>
      </c>
      <c r="V30">
        <v>2.8284271247462307E-2</v>
      </c>
      <c r="W30">
        <f t="shared" si="1"/>
        <v>2.0000000000000285E-2</v>
      </c>
    </row>
    <row r="31" spans="1:23" x14ac:dyDescent="0.25">
      <c r="A31" t="s">
        <v>103</v>
      </c>
      <c r="B31" t="s">
        <v>319</v>
      </c>
      <c r="C31" t="s">
        <v>61</v>
      </c>
      <c r="D31" t="s">
        <v>174</v>
      </c>
      <c r="E31" t="s">
        <v>322</v>
      </c>
      <c r="F31">
        <v>0.46</v>
      </c>
      <c r="G31">
        <v>3.5419607843137255</v>
      </c>
      <c r="H31">
        <v>3.5890196078431376</v>
      </c>
      <c r="I31">
        <v>27.450980392156868</v>
      </c>
      <c r="J31">
        <v>0</v>
      </c>
      <c r="K31">
        <v>0</v>
      </c>
      <c r="L31" s="2"/>
      <c r="N31" s="14"/>
      <c r="O31" s="14"/>
      <c r="P31" s="15"/>
      <c r="Q31" s="15"/>
    </row>
    <row r="32" spans="1:23" x14ac:dyDescent="0.25">
      <c r="A32" t="s">
        <v>111</v>
      </c>
      <c r="B32" t="s">
        <v>319</v>
      </c>
      <c r="C32" t="s">
        <v>61</v>
      </c>
      <c r="D32" t="s">
        <v>174</v>
      </c>
      <c r="E32" t="s">
        <v>322</v>
      </c>
      <c r="F32">
        <v>0.28999999999999998</v>
      </c>
      <c r="G32">
        <v>3.6419354838709679</v>
      </c>
      <c r="H32">
        <v>3.6903225806451614</v>
      </c>
      <c r="I32">
        <v>28.225806451612907</v>
      </c>
      <c r="J32">
        <v>0</v>
      </c>
      <c r="K32">
        <v>0</v>
      </c>
      <c r="L32" s="2"/>
      <c r="N32" s="14"/>
      <c r="O32" s="14"/>
      <c r="P32" s="15"/>
      <c r="Q32" s="15"/>
    </row>
    <row r="33" spans="1:17" x14ac:dyDescent="0.25">
      <c r="A33" t="s">
        <v>147</v>
      </c>
      <c r="B33" t="s">
        <v>319</v>
      </c>
      <c r="C33" t="s">
        <v>61</v>
      </c>
      <c r="D33" t="s">
        <v>170</v>
      </c>
      <c r="E33" t="s">
        <v>321</v>
      </c>
      <c r="F33">
        <v>0.61</v>
      </c>
      <c r="G33">
        <v>136.95652173913044</v>
      </c>
      <c r="H33">
        <v>220</v>
      </c>
      <c r="I33">
        <v>0</v>
      </c>
      <c r="J33">
        <v>0</v>
      </c>
      <c r="K33">
        <v>0</v>
      </c>
      <c r="L33" s="2"/>
      <c r="N33" s="14"/>
      <c r="O33" s="14"/>
      <c r="P33" s="15"/>
      <c r="Q33" s="15"/>
    </row>
    <row r="34" spans="1:17" x14ac:dyDescent="0.25">
      <c r="A34" t="s">
        <v>297</v>
      </c>
      <c r="B34" t="s">
        <v>319</v>
      </c>
      <c r="C34" t="s">
        <v>61</v>
      </c>
      <c r="D34" t="s">
        <v>170</v>
      </c>
      <c r="E34" t="s">
        <v>321</v>
      </c>
      <c r="F34">
        <v>0.44</v>
      </c>
      <c r="G34">
        <v>0</v>
      </c>
      <c r="H34">
        <v>0</v>
      </c>
      <c r="I34">
        <v>0</v>
      </c>
      <c r="J34">
        <v>0</v>
      </c>
      <c r="K34">
        <v>0</v>
      </c>
      <c r="L34" s="2"/>
      <c r="N34" s="14"/>
      <c r="O34" s="14"/>
      <c r="P34" s="15"/>
      <c r="Q34" s="15"/>
    </row>
    <row r="35" spans="1:17" x14ac:dyDescent="0.25">
      <c r="A35" t="s">
        <v>300</v>
      </c>
      <c r="B35" t="s">
        <v>319</v>
      </c>
      <c r="C35" t="s">
        <v>61</v>
      </c>
      <c r="D35" t="s">
        <v>170</v>
      </c>
      <c r="E35" t="s">
        <v>321</v>
      </c>
      <c r="F35">
        <v>0.48</v>
      </c>
      <c r="G35">
        <v>0</v>
      </c>
      <c r="H35">
        <v>0</v>
      </c>
      <c r="I35">
        <v>0</v>
      </c>
      <c r="J35">
        <v>0</v>
      </c>
      <c r="K35">
        <v>0</v>
      </c>
      <c r="L35" s="12"/>
      <c r="N35" s="14"/>
      <c r="O35" s="14"/>
      <c r="P35" s="15"/>
      <c r="Q35" s="15"/>
    </row>
    <row r="36" spans="1:17" x14ac:dyDescent="0.25">
      <c r="A36" t="s">
        <v>309</v>
      </c>
      <c r="B36" t="s">
        <v>319</v>
      </c>
      <c r="C36" t="s">
        <v>61</v>
      </c>
      <c r="D36" t="s">
        <v>170</v>
      </c>
      <c r="E36" t="s">
        <v>321</v>
      </c>
      <c r="F36">
        <v>0.48</v>
      </c>
      <c r="G36">
        <v>0</v>
      </c>
      <c r="H36">
        <v>0</v>
      </c>
      <c r="I36">
        <v>0</v>
      </c>
      <c r="J36">
        <v>0</v>
      </c>
      <c r="K36">
        <v>0</v>
      </c>
      <c r="L36" s="2"/>
      <c r="N36" s="14"/>
      <c r="O36" s="14"/>
      <c r="P36" s="15"/>
      <c r="Q36" s="15"/>
    </row>
    <row r="37" spans="1:17" x14ac:dyDescent="0.25">
      <c r="A37" t="s">
        <v>277</v>
      </c>
      <c r="B37" t="s">
        <v>318</v>
      </c>
      <c r="C37" t="s">
        <v>191</v>
      </c>
      <c r="D37" t="s">
        <v>170</v>
      </c>
      <c r="E37" t="s">
        <v>323</v>
      </c>
      <c r="F37">
        <v>0.42</v>
      </c>
      <c r="G37">
        <v>0</v>
      </c>
      <c r="H37">
        <v>0</v>
      </c>
      <c r="I37">
        <v>0</v>
      </c>
      <c r="J37">
        <v>0</v>
      </c>
      <c r="K37">
        <v>0</v>
      </c>
      <c r="L37" s="2"/>
      <c r="N37" s="14"/>
      <c r="O37" s="14"/>
      <c r="P37" s="15"/>
      <c r="Q37" s="15"/>
    </row>
    <row r="38" spans="1:17" x14ac:dyDescent="0.25">
      <c r="A38" t="s">
        <v>280</v>
      </c>
      <c r="B38" t="s">
        <v>318</v>
      </c>
      <c r="C38" t="s">
        <v>191</v>
      </c>
      <c r="D38" t="s">
        <v>170</v>
      </c>
      <c r="E38" t="s">
        <v>323</v>
      </c>
      <c r="F38">
        <v>0.35</v>
      </c>
      <c r="G38">
        <v>0</v>
      </c>
      <c r="H38">
        <v>0</v>
      </c>
      <c r="I38">
        <v>0</v>
      </c>
      <c r="J38">
        <v>0</v>
      </c>
      <c r="K38">
        <v>0</v>
      </c>
      <c r="L38" s="2"/>
      <c r="N38" s="14"/>
      <c r="O38" s="14"/>
      <c r="P38" s="15"/>
      <c r="Q38" s="15"/>
    </row>
    <row r="39" spans="1:17" x14ac:dyDescent="0.25">
      <c r="A39" t="s">
        <v>306</v>
      </c>
      <c r="B39" t="s">
        <v>319</v>
      </c>
      <c r="C39" t="s">
        <v>191</v>
      </c>
      <c r="D39" t="s">
        <v>170</v>
      </c>
      <c r="E39" t="s">
        <v>323</v>
      </c>
      <c r="F39">
        <v>0.22</v>
      </c>
      <c r="G39">
        <v>0</v>
      </c>
      <c r="H39">
        <v>0</v>
      </c>
      <c r="I39">
        <v>0</v>
      </c>
      <c r="J39">
        <v>0</v>
      </c>
      <c r="K39">
        <v>0</v>
      </c>
      <c r="L39" s="2"/>
      <c r="N39" s="14"/>
      <c r="O39" s="14"/>
      <c r="P39" s="15"/>
      <c r="Q39" s="15"/>
    </row>
    <row r="40" spans="1:17" x14ac:dyDescent="0.25">
      <c r="A40" t="s">
        <v>305</v>
      </c>
      <c r="B40" t="s">
        <v>319</v>
      </c>
      <c r="C40" t="s">
        <v>256</v>
      </c>
      <c r="D40" t="s">
        <v>170</v>
      </c>
      <c r="E40" t="s">
        <v>324</v>
      </c>
      <c r="F40">
        <v>0.27</v>
      </c>
      <c r="G40">
        <v>0</v>
      </c>
      <c r="H40">
        <v>0</v>
      </c>
      <c r="I40">
        <v>0</v>
      </c>
      <c r="J40">
        <v>0</v>
      </c>
      <c r="K40">
        <v>0</v>
      </c>
      <c r="L40" s="2"/>
      <c r="N40" s="14"/>
      <c r="O40" s="14"/>
      <c r="P40" s="15"/>
      <c r="Q40" s="15"/>
    </row>
    <row r="41" spans="1:17" x14ac:dyDescent="0.25">
      <c r="A41" t="s">
        <v>85</v>
      </c>
      <c r="B41" t="s">
        <v>319</v>
      </c>
      <c r="C41" t="s">
        <v>102</v>
      </c>
      <c r="D41" t="s">
        <v>170</v>
      </c>
      <c r="E41" t="s">
        <v>325</v>
      </c>
      <c r="F41">
        <v>0.32</v>
      </c>
      <c r="G41">
        <v>1.6128571428571428</v>
      </c>
      <c r="H41">
        <v>1.6342857142857143</v>
      </c>
      <c r="I41">
        <v>12.500000000000002</v>
      </c>
      <c r="J41">
        <v>0</v>
      </c>
      <c r="K41">
        <v>0</v>
      </c>
      <c r="L41" s="2"/>
      <c r="N41" s="14"/>
      <c r="O41" s="14"/>
      <c r="P41" s="15"/>
      <c r="Q41" s="15"/>
    </row>
    <row r="42" spans="1:17" x14ac:dyDescent="0.25">
      <c r="A42" t="s">
        <v>101</v>
      </c>
      <c r="B42" t="s">
        <v>319</v>
      </c>
      <c r="C42" t="s">
        <v>102</v>
      </c>
      <c r="D42" t="s">
        <v>174</v>
      </c>
      <c r="E42" t="s">
        <v>326</v>
      </c>
      <c r="F42">
        <v>0.33</v>
      </c>
      <c r="G42">
        <v>0.12139784946236556</v>
      </c>
      <c r="H42">
        <v>0.12301075268817205</v>
      </c>
      <c r="I42">
        <v>0.94086021505376338</v>
      </c>
      <c r="J42">
        <v>0</v>
      </c>
      <c r="K42">
        <v>0</v>
      </c>
      <c r="L42" s="2"/>
      <c r="N42" s="14"/>
      <c r="O42" s="14"/>
      <c r="P42" s="15"/>
      <c r="Q42" s="15"/>
    </row>
    <row r="43" spans="1:17" x14ac:dyDescent="0.25">
      <c r="A43" t="s">
        <v>121</v>
      </c>
      <c r="B43" t="s">
        <v>319</v>
      </c>
      <c r="C43" t="s">
        <v>102</v>
      </c>
      <c r="D43" t="s">
        <v>170</v>
      </c>
      <c r="E43" t="s">
        <v>325</v>
      </c>
      <c r="F43">
        <v>0.2</v>
      </c>
      <c r="G43">
        <v>0</v>
      </c>
      <c r="H43">
        <v>0</v>
      </c>
      <c r="I43">
        <v>0</v>
      </c>
      <c r="J43">
        <v>0</v>
      </c>
      <c r="K43">
        <v>0</v>
      </c>
      <c r="L43" s="2"/>
      <c r="N43" s="14"/>
      <c r="O43" s="14"/>
      <c r="P43" s="15"/>
      <c r="Q43" s="15"/>
    </row>
    <row r="44" spans="1:17" x14ac:dyDescent="0.25">
      <c r="A44" t="s">
        <v>310</v>
      </c>
      <c r="B44" t="s">
        <v>319</v>
      </c>
      <c r="C44" t="s">
        <v>102</v>
      </c>
      <c r="D44" t="s">
        <v>170</v>
      </c>
      <c r="E44" t="s">
        <v>325</v>
      </c>
      <c r="F44">
        <v>0.44</v>
      </c>
      <c r="G44">
        <v>0</v>
      </c>
      <c r="H44">
        <v>0</v>
      </c>
      <c r="I44">
        <v>0</v>
      </c>
      <c r="J44">
        <v>0</v>
      </c>
      <c r="K44">
        <v>0</v>
      </c>
      <c r="L44" s="2"/>
      <c r="N44" s="14"/>
      <c r="O44" s="14"/>
      <c r="P44" s="15"/>
      <c r="Q44" s="15"/>
    </row>
    <row r="45" spans="1:17" x14ac:dyDescent="0.25">
      <c r="A45" t="s">
        <v>63</v>
      </c>
      <c r="B45" t="s">
        <v>318</v>
      </c>
      <c r="C45" t="s">
        <v>126</v>
      </c>
      <c r="D45" t="s">
        <v>170</v>
      </c>
      <c r="E45" t="s">
        <v>327</v>
      </c>
      <c r="F45">
        <v>0.22</v>
      </c>
      <c r="G45">
        <v>10.035555555555554</v>
      </c>
      <c r="H45">
        <v>10.16888888888889</v>
      </c>
      <c r="I45">
        <v>77.777777777777786</v>
      </c>
      <c r="J45">
        <v>0</v>
      </c>
      <c r="K45">
        <v>0</v>
      </c>
      <c r="L45" s="2"/>
      <c r="N45" s="14"/>
      <c r="O45" s="14"/>
      <c r="P45" s="15"/>
      <c r="Q45" s="15"/>
    </row>
    <row r="46" spans="1:17" x14ac:dyDescent="0.25">
      <c r="A46" t="s">
        <v>148</v>
      </c>
      <c r="B46" t="s">
        <v>319</v>
      </c>
      <c r="C46" t="s">
        <v>126</v>
      </c>
      <c r="D46" t="s">
        <v>170</v>
      </c>
      <c r="E46" t="s">
        <v>327</v>
      </c>
      <c r="F46">
        <v>0.22</v>
      </c>
      <c r="G46">
        <v>56.646341463414629</v>
      </c>
      <c r="H46">
        <v>61.707317073170728</v>
      </c>
      <c r="I46">
        <v>0</v>
      </c>
      <c r="J46">
        <v>73.597560975609753</v>
      </c>
      <c r="K46">
        <v>0</v>
      </c>
      <c r="L46" s="2"/>
      <c r="N46" s="14"/>
      <c r="O46" s="14"/>
      <c r="P46" s="15"/>
      <c r="Q46" s="15"/>
    </row>
    <row r="47" spans="1:17" x14ac:dyDescent="0.25">
      <c r="A47" t="s">
        <v>114</v>
      </c>
      <c r="B47" t="s">
        <v>319</v>
      </c>
      <c r="C47" t="s">
        <v>126</v>
      </c>
      <c r="D47" t="s">
        <v>170</v>
      </c>
      <c r="E47" t="s">
        <v>327</v>
      </c>
      <c r="F47">
        <v>0.96</v>
      </c>
      <c r="G47">
        <v>31.612000000000005</v>
      </c>
      <c r="H47">
        <v>32.032000000000004</v>
      </c>
      <c r="I47">
        <v>245.00000000000003</v>
      </c>
      <c r="J47">
        <v>0</v>
      </c>
      <c r="K47">
        <v>0</v>
      </c>
      <c r="L47" s="2"/>
      <c r="N47" s="14"/>
      <c r="O47" s="14"/>
      <c r="P47" s="15"/>
      <c r="Q47" s="15"/>
    </row>
    <row r="48" spans="1:17" x14ac:dyDescent="0.25">
      <c r="A48" t="s">
        <v>303</v>
      </c>
      <c r="B48" t="s">
        <v>319</v>
      </c>
      <c r="C48" t="s">
        <v>126</v>
      </c>
      <c r="D48" t="s">
        <v>170</v>
      </c>
      <c r="E48" t="s">
        <v>327</v>
      </c>
      <c r="F48">
        <v>0.26</v>
      </c>
      <c r="G48">
        <v>0</v>
      </c>
      <c r="H48">
        <v>0</v>
      </c>
      <c r="I48">
        <v>0</v>
      </c>
      <c r="J48">
        <v>0</v>
      </c>
      <c r="K48">
        <v>0</v>
      </c>
      <c r="L48" s="2"/>
      <c r="N48" s="14"/>
      <c r="O48" s="14"/>
      <c r="P48" s="15"/>
      <c r="Q48" s="15"/>
    </row>
    <row r="49" spans="1:17" x14ac:dyDescent="0.25">
      <c r="A49" t="s">
        <v>125</v>
      </c>
      <c r="B49" t="s">
        <v>319</v>
      </c>
      <c r="C49" t="s">
        <v>126</v>
      </c>
      <c r="D49" t="s">
        <v>170</v>
      </c>
      <c r="E49" t="s">
        <v>327</v>
      </c>
      <c r="F49">
        <v>0.3</v>
      </c>
      <c r="G49">
        <v>0</v>
      </c>
      <c r="H49">
        <v>0</v>
      </c>
      <c r="I49">
        <v>0</v>
      </c>
      <c r="J49">
        <v>0</v>
      </c>
      <c r="K49">
        <v>0</v>
      </c>
      <c r="L49" s="2"/>
      <c r="N49" s="14"/>
      <c r="O49" s="14"/>
      <c r="P49" s="15"/>
      <c r="Q49" s="15"/>
    </row>
    <row r="50" spans="1:17" x14ac:dyDescent="0.25">
      <c r="A50" t="s">
        <v>263</v>
      </c>
      <c r="B50" t="s">
        <v>318</v>
      </c>
      <c r="C50" t="s">
        <v>16</v>
      </c>
      <c r="D50" t="s">
        <v>170</v>
      </c>
      <c r="E50" t="s">
        <v>328</v>
      </c>
      <c r="F50">
        <v>3.55</v>
      </c>
      <c r="G50">
        <v>0</v>
      </c>
      <c r="H50">
        <v>0</v>
      </c>
      <c r="I50">
        <v>0</v>
      </c>
      <c r="J50">
        <v>0</v>
      </c>
      <c r="K50">
        <v>0</v>
      </c>
      <c r="L50" s="2"/>
      <c r="N50" s="14"/>
      <c r="O50" s="14"/>
      <c r="P50" s="15"/>
      <c r="Q50" s="15"/>
    </row>
    <row r="51" spans="1:17" x14ac:dyDescent="0.25">
      <c r="A51" t="s">
        <v>15</v>
      </c>
      <c r="B51" t="s">
        <v>318</v>
      </c>
      <c r="C51" t="s">
        <v>16</v>
      </c>
      <c r="D51" t="s">
        <v>170</v>
      </c>
      <c r="E51" t="s">
        <v>328</v>
      </c>
      <c r="F51">
        <v>3.42</v>
      </c>
      <c r="G51">
        <v>8.5692599620493368</v>
      </c>
      <c r="H51">
        <v>8.6831119544592035</v>
      </c>
      <c r="I51">
        <v>66.413662239089192</v>
      </c>
      <c r="J51">
        <v>0</v>
      </c>
      <c r="K51">
        <v>0</v>
      </c>
      <c r="L51" s="2"/>
      <c r="N51" s="14"/>
      <c r="O51" s="14"/>
      <c r="P51" s="15"/>
      <c r="Q51" s="15"/>
    </row>
    <row r="52" spans="1:17" x14ac:dyDescent="0.25">
      <c r="A52" t="s">
        <v>18</v>
      </c>
      <c r="B52" t="s">
        <v>318</v>
      </c>
      <c r="C52" t="s">
        <v>16</v>
      </c>
      <c r="D52" t="s">
        <v>170</v>
      </c>
      <c r="E52" t="s">
        <v>328</v>
      </c>
      <c r="F52">
        <v>2.65</v>
      </c>
      <c r="G52">
        <v>26.564705882352939</v>
      </c>
      <c r="H52">
        <v>26.917647058823526</v>
      </c>
      <c r="I52">
        <v>205.88235294117649</v>
      </c>
      <c r="J52">
        <v>0</v>
      </c>
      <c r="K52">
        <v>0</v>
      </c>
      <c r="L52" s="12"/>
      <c r="N52" s="14"/>
      <c r="O52" s="14"/>
      <c r="P52" s="15"/>
      <c r="Q52" s="15"/>
    </row>
    <row r="53" spans="1:17" x14ac:dyDescent="0.25">
      <c r="A53" t="s">
        <v>264</v>
      </c>
      <c r="B53" t="s">
        <v>318</v>
      </c>
      <c r="C53" t="s">
        <v>16</v>
      </c>
      <c r="D53" t="s">
        <v>174</v>
      </c>
      <c r="E53" t="s">
        <v>329</v>
      </c>
      <c r="F53">
        <v>2.04</v>
      </c>
      <c r="G53">
        <v>0</v>
      </c>
      <c r="H53">
        <v>0</v>
      </c>
      <c r="I53">
        <v>0</v>
      </c>
      <c r="J53">
        <v>0</v>
      </c>
      <c r="K53">
        <v>0</v>
      </c>
      <c r="L53" s="13"/>
      <c r="N53" s="14"/>
      <c r="O53" s="14"/>
      <c r="P53" s="15"/>
      <c r="Q53" s="15"/>
    </row>
    <row r="54" spans="1:17" x14ac:dyDescent="0.25">
      <c r="A54" t="s">
        <v>21</v>
      </c>
      <c r="B54" t="s">
        <v>318</v>
      </c>
      <c r="C54" t="s">
        <v>16</v>
      </c>
      <c r="D54" t="s">
        <v>170</v>
      </c>
      <c r="E54" t="s">
        <v>328</v>
      </c>
      <c r="F54">
        <v>1.35</v>
      </c>
      <c r="G54">
        <v>104.64864864864865</v>
      </c>
      <c r="H54">
        <v>159.05405405405403</v>
      </c>
      <c r="I54">
        <v>118.24324324324326</v>
      </c>
      <c r="J54">
        <v>0</v>
      </c>
      <c r="K54">
        <v>0</v>
      </c>
      <c r="L54" s="13"/>
      <c r="N54" s="14"/>
      <c r="O54" s="14"/>
      <c r="P54" s="15"/>
      <c r="Q54" s="15"/>
    </row>
    <row r="55" spans="1:17" x14ac:dyDescent="0.25">
      <c r="A55" t="s">
        <v>20</v>
      </c>
      <c r="B55" t="s">
        <v>318</v>
      </c>
      <c r="C55" t="s">
        <v>16</v>
      </c>
      <c r="D55" t="s">
        <v>170</v>
      </c>
      <c r="E55" t="s">
        <v>328</v>
      </c>
      <c r="F55">
        <v>0.74</v>
      </c>
      <c r="G55">
        <v>110.55167286245353</v>
      </c>
      <c r="H55">
        <v>153.68921933085502</v>
      </c>
      <c r="I55">
        <v>312.26765799256509</v>
      </c>
      <c r="J55">
        <v>0</v>
      </c>
      <c r="K55">
        <v>0</v>
      </c>
      <c r="L55" s="13"/>
      <c r="N55" s="14"/>
      <c r="O55" s="14"/>
      <c r="P55" s="15"/>
      <c r="Q55" s="15"/>
    </row>
    <row r="56" spans="1:17" x14ac:dyDescent="0.25">
      <c r="A56" t="s">
        <v>25</v>
      </c>
      <c r="B56" t="s">
        <v>318</v>
      </c>
      <c r="C56" t="s">
        <v>16</v>
      </c>
      <c r="D56" t="s">
        <v>170</v>
      </c>
      <c r="E56" t="s">
        <v>328</v>
      </c>
      <c r="F56">
        <v>2.5</v>
      </c>
      <c r="G56">
        <v>45.16</v>
      </c>
      <c r="H56">
        <v>45.76</v>
      </c>
      <c r="I56">
        <v>350.00000000000006</v>
      </c>
      <c r="J56">
        <v>0</v>
      </c>
      <c r="K56">
        <v>0</v>
      </c>
      <c r="L56" s="13"/>
      <c r="N56" s="14"/>
      <c r="O56" s="14"/>
      <c r="P56" s="15"/>
      <c r="Q56" s="15"/>
    </row>
    <row r="57" spans="1:17" x14ac:dyDescent="0.25">
      <c r="A57" t="s">
        <v>28</v>
      </c>
      <c r="B57" t="s">
        <v>318</v>
      </c>
      <c r="C57" t="s">
        <v>16</v>
      </c>
      <c r="D57" t="s">
        <v>170</v>
      </c>
      <c r="E57" t="s">
        <v>328</v>
      </c>
      <c r="F57">
        <v>0.83</v>
      </c>
      <c r="G57">
        <v>58.633333333333333</v>
      </c>
      <c r="H57">
        <v>71.866666666666674</v>
      </c>
      <c r="I57">
        <v>291.66666666666669</v>
      </c>
      <c r="J57">
        <v>0</v>
      </c>
      <c r="K57">
        <v>0</v>
      </c>
      <c r="L57" s="13"/>
      <c r="N57" s="14"/>
      <c r="O57" s="14"/>
      <c r="P57" s="15"/>
      <c r="Q57" s="15"/>
    </row>
    <row r="58" spans="1:17" x14ac:dyDescent="0.25">
      <c r="A58" t="s">
        <v>30</v>
      </c>
      <c r="B58" t="s">
        <v>318</v>
      </c>
      <c r="C58" t="s">
        <v>16</v>
      </c>
      <c r="D58" t="s">
        <v>170</v>
      </c>
      <c r="E58" t="s">
        <v>328</v>
      </c>
      <c r="F58">
        <v>0.42</v>
      </c>
      <c r="G58">
        <v>14.263333333333334</v>
      </c>
      <c r="H58">
        <v>20.68</v>
      </c>
      <c r="I58">
        <v>29.166666666666668</v>
      </c>
      <c r="J58">
        <v>0</v>
      </c>
      <c r="K58">
        <v>0</v>
      </c>
      <c r="L58" s="13"/>
      <c r="N58" s="14"/>
      <c r="O58" s="14"/>
      <c r="P58" s="15"/>
      <c r="Q58" s="15"/>
    </row>
    <row r="59" spans="1:17" x14ac:dyDescent="0.25">
      <c r="A59" t="s">
        <v>32</v>
      </c>
      <c r="B59" t="s">
        <v>318</v>
      </c>
      <c r="C59" t="s">
        <v>16</v>
      </c>
      <c r="D59" t="s">
        <v>170</v>
      </c>
      <c r="E59" t="s">
        <v>328</v>
      </c>
      <c r="F59">
        <v>2.0454545450000001</v>
      </c>
      <c r="G59">
        <v>1189.8636363636363</v>
      </c>
      <c r="H59">
        <v>789.33333333333326</v>
      </c>
      <c r="I59">
        <v>2518.9393939393944</v>
      </c>
      <c r="J59">
        <v>365.75757575757575</v>
      </c>
      <c r="K59">
        <v>0</v>
      </c>
      <c r="L59" s="13"/>
      <c r="N59" s="14"/>
      <c r="O59" s="14"/>
      <c r="P59" s="15"/>
      <c r="Q59" s="15"/>
    </row>
    <row r="60" spans="1:17" x14ac:dyDescent="0.25">
      <c r="A60" t="s">
        <v>35</v>
      </c>
      <c r="B60" t="s">
        <v>318</v>
      </c>
      <c r="C60" t="s">
        <v>16</v>
      </c>
      <c r="D60" t="s">
        <v>170</v>
      </c>
      <c r="E60" t="s">
        <v>328</v>
      </c>
      <c r="F60">
        <v>1.851851852</v>
      </c>
      <c r="G60">
        <v>55.077248677248676</v>
      </c>
      <c r="H60">
        <v>25.235978835978838</v>
      </c>
      <c r="I60">
        <v>111.11111111111111</v>
      </c>
      <c r="J60">
        <v>0</v>
      </c>
      <c r="K60">
        <v>0</v>
      </c>
      <c r="L60" s="13"/>
      <c r="N60" s="14"/>
      <c r="O60" s="14"/>
      <c r="P60" s="15"/>
      <c r="Q60" s="15"/>
    </row>
    <row r="61" spans="1:17" x14ac:dyDescent="0.25">
      <c r="A61" t="s">
        <v>34</v>
      </c>
      <c r="B61" t="s">
        <v>318</v>
      </c>
      <c r="C61" t="s">
        <v>16</v>
      </c>
      <c r="D61" t="s">
        <v>170</v>
      </c>
      <c r="E61" t="s">
        <v>328</v>
      </c>
      <c r="F61">
        <v>1.6339869279999999</v>
      </c>
      <c r="G61">
        <v>959.43355119825696</v>
      </c>
      <c r="H61">
        <v>567.49455337690631</v>
      </c>
      <c r="I61">
        <v>1811.0021786492377</v>
      </c>
      <c r="J61">
        <v>328.7037037037037</v>
      </c>
      <c r="K61">
        <v>0</v>
      </c>
      <c r="L61" s="12"/>
      <c r="N61" s="14"/>
      <c r="O61" s="14"/>
      <c r="P61" s="15"/>
      <c r="Q61" s="15"/>
    </row>
    <row r="62" spans="1:17" x14ac:dyDescent="0.25">
      <c r="A62" t="s">
        <v>41</v>
      </c>
      <c r="B62" t="s">
        <v>318</v>
      </c>
      <c r="C62" t="s">
        <v>16</v>
      </c>
      <c r="D62" t="s">
        <v>174</v>
      </c>
      <c r="E62" t="s">
        <v>329</v>
      </c>
      <c r="F62">
        <v>3.13</v>
      </c>
      <c r="G62">
        <v>284.50666666666666</v>
      </c>
      <c r="H62">
        <v>132.62333333333333</v>
      </c>
      <c r="I62">
        <v>14.583333333333334</v>
      </c>
      <c r="J62">
        <v>0</v>
      </c>
      <c r="K62">
        <v>0</v>
      </c>
      <c r="L62" s="12"/>
      <c r="N62" s="14"/>
      <c r="O62" s="14"/>
      <c r="P62" s="15"/>
      <c r="Q62" s="15"/>
    </row>
    <row r="63" spans="1:17" x14ac:dyDescent="0.25">
      <c r="A63" t="s">
        <v>42</v>
      </c>
      <c r="B63" t="s">
        <v>318</v>
      </c>
      <c r="C63" t="s">
        <v>16</v>
      </c>
      <c r="D63" t="s">
        <v>170</v>
      </c>
      <c r="E63" t="s">
        <v>328</v>
      </c>
      <c r="F63">
        <v>2.6</v>
      </c>
      <c r="G63">
        <v>44.384999999999998</v>
      </c>
      <c r="H63">
        <v>29.214166666666664</v>
      </c>
      <c r="I63">
        <v>21.875</v>
      </c>
      <c r="J63">
        <v>0</v>
      </c>
      <c r="K63">
        <v>0</v>
      </c>
      <c r="L63" s="13"/>
      <c r="N63" s="14"/>
      <c r="O63" s="14"/>
      <c r="P63" s="15"/>
      <c r="Q63" s="15"/>
    </row>
    <row r="64" spans="1:17" x14ac:dyDescent="0.25">
      <c r="A64" t="s">
        <v>273</v>
      </c>
      <c r="B64" t="s">
        <v>318</v>
      </c>
      <c r="C64" t="s">
        <v>16</v>
      </c>
      <c r="D64" t="s">
        <v>170</v>
      </c>
      <c r="E64" t="s">
        <v>328</v>
      </c>
      <c r="F64">
        <v>1.1200000000000001</v>
      </c>
      <c r="G64">
        <v>0</v>
      </c>
      <c r="H64">
        <v>0</v>
      </c>
      <c r="I64">
        <v>0</v>
      </c>
      <c r="J64">
        <v>0</v>
      </c>
      <c r="K64">
        <v>0</v>
      </c>
      <c r="L64" s="13"/>
      <c r="N64" s="14"/>
      <c r="O64" s="14"/>
      <c r="P64" s="15"/>
      <c r="Q64" s="15"/>
    </row>
    <row r="65" spans="1:17" x14ac:dyDescent="0.25">
      <c r="A65" t="s">
        <v>45</v>
      </c>
      <c r="B65" t="s">
        <v>318</v>
      </c>
      <c r="C65" t="s">
        <v>16</v>
      </c>
      <c r="D65" t="s">
        <v>170</v>
      </c>
      <c r="E65" t="s">
        <v>328</v>
      </c>
      <c r="F65">
        <v>7.71</v>
      </c>
      <c r="G65">
        <v>65.988571428571419</v>
      </c>
      <c r="H65">
        <v>70.90285714285713</v>
      </c>
      <c r="I65">
        <v>100</v>
      </c>
      <c r="J65">
        <v>68.971428571428575</v>
      </c>
      <c r="K65">
        <v>0</v>
      </c>
      <c r="L65" s="13"/>
      <c r="N65" s="14"/>
      <c r="O65" s="14"/>
      <c r="P65" s="15"/>
      <c r="Q65" s="15"/>
    </row>
    <row r="66" spans="1:17" x14ac:dyDescent="0.25">
      <c r="A66" t="s">
        <v>44</v>
      </c>
      <c r="B66" t="s">
        <v>318</v>
      </c>
      <c r="C66" t="s">
        <v>16</v>
      </c>
      <c r="D66" t="s">
        <v>170</v>
      </c>
      <c r="E66" t="s">
        <v>328</v>
      </c>
      <c r="F66">
        <v>4.1900000000000004</v>
      </c>
      <c r="G66">
        <v>51.611162790697676</v>
      </c>
      <c r="H66">
        <v>55.583255813953492</v>
      </c>
      <c r="I66">
        <v>65.116279069767458</v>
      </c>
      <c r="J66">
        <v>56.139534883720941</v>
      </c>
      <c r="K66">
        <v>0</v>
      </c>
      <c r="L66" s="13"/>
      <c r="N66" s="14"/>
      <c r="O66" s="14"/>
      <c r="P66" s="15"/>
      <c r="Q66" s="15"/>
    </row>
    <row r="67" spans="1:17" x14ac:dyDescent="0.25">
      <c r="A67" t="s">
        <v>48</v>
      </c>
      <c r="B67" t="s">
        <v>318</v>
      </c>
      <c r="C67" t="s">
        <v>16</v>
      </c>
      <c r="D67" t="s">
        <v>174</v>
      </c>
      <c r="E67" t="s">
        <v>329</v>
      </c>
      <c r="F67">
        <v>4.3499999999999996</v>
      </c>
      <c r="G67">
        <v>13.956129032258065</v>
      </c>
      <c r="H67">
        <v>18.962580645161292</v>
      </c>
      <c r="I67">
        <v>45.161290322580648</v>
      </c>
      <c r="J67">
        <v>0</v>
      </c>
      <c r="K67">
        <v>0</v>
      </c>
      <c r="L67" s="12"/>
      <c r="N67" s="14"/>
      <c r="O67" s="14"/>
    </row>
    <row r="68" spans="1:17" x14ac:dyDescent="0.25">
      <c r="A68" t="s">
        <v>49</v>
      </c>
      <c r="B68" t="s">
        <v>318</v>
      </c>
      <c r="C68" t="s">
        <v>16</v>
      </c>
      <c r="D68" t="s">
        <v>170</v>
      </c>
      <c r="E68" t="s">
        <v>328</v>
      </c>
      <c r="F68">
        <v>1.88</v>
      </c>
      <c r="G68">
        <v>1.0625882352941176</v>
      </c>
      <c r="H68">
        <v>1.0767058823529412</v>
      </c>
      <c r="I68">
        <v>8.2352941176470598</v>
      </c>
      <c r="J68">
        <v>0</v>
      </c>
      <c r="K68">
        <v>0</v>
      </c>
      <c r="L68" s="13"/>
      <c r="N68" s="14"/>
      <c r="O68" s="14"/>
    </row>
    <row r="69" spans="1:17" x14ac:dyDescent="0.25">
      <c r="A69" t="s">
        <v>47</v>
      </c>
      <c r="B69" t="s">
        <v>318</v>
      </c>
      <c r="C69" t="s">
        <v>16</v>
      </c>
      <c r="D69" t="s">
        <v>170</v>
      </c>
      <c r="E69" t="s">
        <v>328</v>
      </c>
      <c r="F69">
        <v>0.56999999999999995</v>
      </c>
      <c r="G69">
        <v>2.5805714285714281</v>
      </c>
      <c r="H69">
        <v>2.6148571428571428</v>
      </c>
      <c r="I69">
        <v>20</v>
      </c>
      <c r="J69">
        <v>0</v>
      </c>
      <c r="K69">
        <v>0</v>
      </c>
      <c r="L69" s="2"/>
      <c r="N69" s="14"/>
      <c r="O69" s="14"/>
    </row>
    <row r="70" spans="1:17" x14ac:dyDescent="0.25">
      <c r="A70" t="s">
        <v>274</v>
      </c>
      <c r="B70" t="s">
        <v>318</v>
      </c>
      <c r="C70" t="s">
        <v>16</v>
      </c>
      <c r="D70" t="s">
        <v>174</v>
      </c>
      <c r="E70" t="s">
        <v>329</v>
      </c>
      <c r="F70">
        <v>2.5</v>
      </c>
      <c r="G70">
        <v>0</v>
      </c>
      <c r="H70">
        <v>0</v>
      </c>
      <c r="I70">
        <v>0</v>
      </c>
      <c r="J70">
        <v>0</v>
      </c>
      <c r="K70">
        <v>0</v>
      </c>
      <c r="L70" s="2"/>
      <c r="N70" s="14"/>
      <c r="O70" s="14"/>
    </row>
    <row r="71" spans="1:17" x14ac:dyDescent="0.25">
      <c r="A71" t="s">
        <v>52</v>
      </c>
      <c r="B71" t="s">
        <v>318</v>
      </c>
      <c r="C71" t="s">
        <v>16</v>
      </c>
      <c r="D71" t="s">
        <v>170</v>
      </c>
      <c r="E71" t="s">
        <v>328</v>
      </c>
      <c r="F71">
        <v>1.51</v>
      </c>
      <c r="G71">
        <v>60.213333333333331</v>
      </c>
      <c r="H71">
        <v>61.013333333333335</v>
      </c>
      <c r="I71">
        <v>466.66666666666669</v>
      </c>
      <c r="J71">
        <v>0</v>
      </c>
      <c r="K71">
        <v>0</v>
      </c>
      <c r="L71" s="2"/>
      <c r="N71" s="14"/>
      <c r="O71" s="14"/>
    </row>
    <row r="72" spans="1:17" x14ac:dyDescent="0.25">
      <c r="A72" t="s">
        <v>56</v>
      </c>
      <c r="B72" t="s">
        <v>318</v>
      </c>
      <c r="C72" t="s">
        <v>16</v>
      </c>
      <c r="D72" t="s">
        <v>170</v>
      </c>
      <c r="E72" t="s">
        <v>328</v>
      </c>
      <c r="F72">
        <v>1.24</v>
      </c>
      <c r="G72">
        <v>7.2408247422680407</v>
      </c>
      <c r="H72">
        <v>7.003711340206185</v>
      </c>
      <c r="I72">
        <v>21.649484536082475</v>
      </c>
      <c r="J72">
        <v>7.4659793814432982</v>
      </c>
      <c r="K72">
        <v>0</v>
      </c>
      <c r="L72" s="2"/>
      <c r="N72" s="14"/>
      <c r="O72" s="14"/>
    </row>
    <row r="73" spans="1:17" x14ac:dyDescent="0.25">
      <c r="A73" t="s">
        <v>58</v>
      </c>
      <c r="B73" t="s">
        <v>318</v>
      </c>
      <c r="C73" t="s">
        <v>16</v>
      </c>
      <c r="D73" t="s">
        <v>170</v>
      </c>
      <c r="E73" t="s">
        <v>328</v>
      </c>
      <c r="F73">
        <v>1.08</v>
      </c>
      <c r="G73">
        <v>9.9735135135135131</v>
      </c>
      <c r="H73">
        <v>10.678918918918919</v>
      </c>
      <c r="I73">
        <v>18.918918918918923</v>
      </c>
      <c r="J73">
        <v>9.7864864864864867</v>
      </c>
      <c r="K73">
        <v>0</v>
      </c>
    </row>
    <row r="74" spans="1:17" x14ac:dyDescent="0.25">
      <c r="A74" t="s">
        <v>57</v>
      </c>
      <c r="B74" t="s">
        <v>318</v>
      </c>
      <c r="C74" t="s">
        <v>16</v>
      </c>
      <c r="D74" t="s">
        <v>170</v>
      </c>
      <c r="E74" t="s">
        <v>328</v>
      </c>
      <c r="F74">
        <v>1.03</v>
      </c>
      <c r="G74">
        <v>10.11013698630137</v>
      </c>
      <c r="H74">
        <v>10.825205479452054</v>
      </c>
      <c r="I74">
        <v>19.178082191780824</v>
      </c>
      <c r="J74">
        <v>9.9205479452054792</v>
      </c>
      <c r="K74">
        <v>0</v>
      </c>
    </row>
    <row r="75" spans="1:17" x14ac:dyDescent="0.25">
      <c r="A75" t="s">
        <v>63</v>
      </c>
      <c r="B75" t="s">
        <v>318</v>
      </c>
      <c r="C75" t="s">
        <v>16</v>
      </c>
      <c r="D75" t="s">
        <v>170</v>
      </c>
      <c r="E75" t="s">
        <v>328</v>
      </c>
      <c r="F75">
        <v>2.52</v>
      </c>
      <c r="G75">
        <v>10.035555555555554</v>
      </c>
      <c r="H75">
        <v>10.16888888888889</v>
      </c>
      <c r="I75">
        <v>77.777777777777786</v>
      </c>
      <c r="J75">
        <v>0</v>
      </c>
      <c r="K75">
        <v>0</v>
      </c>
    </row>
    <row r="76" spans="1:17" x14ac:dyDescent="0.25">
      <c r="A76" t="s">
        <v>276</v>
      </c>
      <c r="B76" t="s">
        <v>318</v>
      </c>
      <c r="C76" t="s">
        <v>16</v>
      </c>
      <c r="D76" t="s">
        <v>174</v>
      </c>
      <c r="E76" t="s">
        <v>329</v>
      </c>
      <c r="F76">
        <v>2.4300000000000002</v>
      </c>
      <c r="G76">
        <v>0</v>
      </c>
      <c r="H76">
        <v>0</v>
      </c>
      <c r="I76">
        <v>0</v>
      </c>
      <c r="J76">
        <v>0</v>
      </c>
      <c r="K76">
        <v>0</v>
      </c>
    </row>
    <row r="77" spans="1:17" x14ac:dyDescent="0.25">
      <c r="A77" t="s">
        <v>62</v>
      </c>
      <c r="B77" t="s">
        <v>318</v>
      </c>
      <c r="C77" t="s">
        <v>16</v>
      </c>
      <c r="D77" t="s">
        <v>170</v>
      </c>
      <c r="E77" t="s">
        <v>328</v>
      </c>
      <c r="F77">
        <v>1.51</v>
      </c>
      <c r="G77">
        <v>39.269565217391303</v>
      </c>
      <c r="H77">
        <v>39.791304347826092</v>
      </c>
      <c r="I77">
        <v>304.34782608695656</v>
      </c>
      <c r="J77">
        <v>0</v>
      </c>
      <c r="K77">
        <v>0</v>
      </c>
    </row>
    <row r="78" spans="1:17" x14ac:dyDescent="0.25">
      <c r="A78" t="s">
        <v>66</v>
      </c>
      <c r="B78" t="s">
        <v>318</v>
      </c>
      <c r="C78" t="s">
        <v>16</v>
      </c>
      <c r="D78" t="s">
        <v>170</v>
      </c>
      <c r="E78" t="s">
        <v>328</v>
      </c>
      <c r="F78">
        <v>1.32</v>
      </c>
      <c r="G78">
        <v>615.16842105263163</v>
      </c>
      <c r="H78">
        <v>580.80000000000007</v>
      </c>
      <c r="I78">
        <v>368.42105263157902</v>
      </c>
      <c r="J78">
        <v>952.89473684210532</v>
      </c>
      <c r="K78">
        <v>0</v>
      </c>
    </row>
    <row r="79" spans="1:17" x14ac:dyDescent="0.25">
      <c r="A79" t="s">
        <v>280</v>
      </c>
      <c r="B79" t="s">
        <v>318</v>
      </c>
      <c r="C79" t="s">
        <v>16</v>
      </c>
      <c r="D79" t="s">
        <v>170</v>
      </c>
      <c r="E79" t="s">
        <v>328</v>
      </c>
      <c r="F79">
        <v>2.58</v>
      </c>
      <c r="G79">
        <v>0</v>
      </c>
      <c r="H79">
        <v>0</v>
      </c>
      <c r="I79">
        <v>0</v>
      </c>
      <c r="J79">
        <v>0</v>
      </c>
      <c r="K79">
        <v>0</v>
      </c>
    </row>
    <row r="80" spans="1:17" x14ac:dyDescent="0.25">
      <c r="A80" t="s">
        <v>69</v>
      </c>
      <c r="B80" t="s">
        <v>318</v>
      </c>
      <c r="C80" t="s">
        <v>16</v>
      </c>
      <c r="D80" t="s">
        <v>174</v>
      </c>
      <c r="E80" t="s">
        <v>329</v>
      </c>
      <c r="F80">
        <v>2.5299999999999998</v>
      </c>
      <c r="G80">
        <v>95.29647058823528</v>
      </c>
      <c r="H80">
        <v>129.82588235294116</v>
      </c>
      <c r="I80">
        <v>82.352941176470594</v>
      </c>
      <c r="J80">
        <v>42.599999999999994</v>
      </c>
      <c r="K80">
        <v>0</v>
      </c>
    </row>
    <row r="81" spans="1:11" x14ac:dyDescent="0.25">
      <c r="A81" t="s">
        <v>68</v>
      </c>
      <c r="B81" t="s">
        <v>318</v>
      </c>
      <c r="C81" t="s">
        <v>16</v>
      </c>
      <c r="D81" t="s">
        <v>170</v>
      </c>
      <c r="E81" t="s">
        <v>328</v>
      </c>
      <c r="F81">
        <v>1.94</v>
      </c>
      <c r="G81">
        <v>23.654117647058822</v>
      </c>
      <c r="H81">
        <v>29.195294117647055</v>
      </c>
      <c r="I81">
        <v>41.176470588235297</v>
      </c>
      <c r="J81">
        <v>14.2</v>
      </c>
      <c r="K81">
        <v>0</v>
      </c>
    </row>
    <row r="82" spans="1:11" x14ac:dyDescent="0.25">
      <c r="A82" t="s">
        <v>70</v>
      </c>
      <c r="B82" t="s">
        <v>318</v>
      </c>
      <c r="C82" t="s">
        <v>16</v>
      </c>
      <c r="D82" t="s">
        <v>174</v>
      </c>
      <c r="E82" t="s">
        <v>329</v>
      </c>
      <c r="F82">
        <v>1.53</v>
      </c>
      <c r="G82">
        <v>13.798127659574469</v>
      </c>
      <c r="H82">
        <v>20.341106382978726</v>
      </c>
      <c r="I82">
        <v>23.829787234042556</v>
      </c>
      <c r="J82">
        <v>0</v>
      </c>
      <c r="K82">
        <v>0</v>
      </c>
    </row>
    <row r="83" spans="1:11" x14ac:dyDescent="0.25">
      <c r="A83" t="s">
        <v>281</v>
      </c>
      <c r="B83" t="s">
        <v>318</v>
      </c>
      <c r="C83" t="s">
        <v>16</v>
      </c>
      <c r="D83" t="s">
        <v>170</v>
      </c>
      <c r="E83" t="s">
        <v>328</v>
      </c>
      <c r="F83">
        <v>1.45</v>
      </c>
      <c r="G83">
        <v>0</v>
      </c>
      <c r="H83">
        <v>0</v>
      </c>
      <c r="I83">
        <v>0</v>
      </c>
      <c r="J83">
        <v>0</v>
      </c>
      <c r="K83">
        <v>0</v>
      </c>
    </row>
    <row r="84" spans="1:11" x14ac:dyDescent="0.25">
      <c r="A84" t="s">
        <v>73</v>
      </c>
      <c r="B84" t="s">
        <v>318</v>
      </c>
      <c r="C84" t="s">
        <v>16</v>
      </c>
      <c r="D84" t="s">
        <v>174</v>
      </c>
      <c r="E84" t="s">
        <v>329</v>
      </c>
      <c r="F84">
        <v>1.03</v>
      </c>
      <c r="G84">
        <v>13.547999999999998</v>
      </c>
      <c r="H84">
        <v>13.728000000000002</v>
      </c>
      <c r="I84">
        <v>105</v>
      </c>
      <c r="J84">
        <v>0</v>
      </c>
      <c r="K84">
        <v>0</v>
      </c>
    </row>
    <row r="85" spans="1:11" x14ac:dyDescent="0.25">
      <c r="A85" t="s">
        <v>76</v>
      </c>
      <c r="B85" t="s">
        <v>318</v>
      </c>
      <c r="C85" t="s">
        <v>16</v>
      </c>
      <c r="D85" t="s">
        <v>170</v>
      </c>
      <c r="E85" t="s">
        <v>328</v>
      </c>
      <c r="F85">
        <v>1.88</v>
      </c>
      <c r="G85">
        <v>70.356666666666669</v>
      </c>
      <c r="H85">
        <v>30.506666666666668</v>
      </c>
      <c r="I85">
        <v>233.33333333333334</v>
      </c>
      <c r="J85">
        <v>0</v>
      </c>
      <c r="K85">
        <v>0</v>
      </c>
    </row>
    <row r="86" spans="1:11" x14ac:dyDescent="0.25">
      <c r="A86" t="s">
        <v>75</v>
      </c>
      <c r="B86" t="s">
        <v>318</v>
      </c>
      <c r="C86" t="s">
        <v>16</v>
      </c>
      <c r="D86" t="s">
        <v>170</v>
      </c>
      <c r="E86" t="s">
        <v>328</v>
      </c>
      <c r="F86">
        <v>1.5</v>
      </c>
      <c r="G86">
        <v>49.135000000000005</v>
      </c>
      <c r="H86">
        <v>17.16</v>
      </c>
      <c r="I86">
        <v>131.25</v>
      </c>
      <c r="J86">
        <v>0</v>
      </c>
      <c r="K86">
        <v>0</v>
      </c>
    </row>
    <row r="87" spans="1:11" x14ac:dyDescent="0.25">
      <c r="A87" t="s">
        <v>77</v>
      </c>
      <c r="B87" t="s">
        <v>318</v>
      </c>
      <c r="C87" t="s">
        <v>16</v>
      </c>
      <c r="D87" t="s">
        <v>170</v>
      </c>
      <c r="E87" t="s">
        <v>328</v>
      </c>
      <c r="F87">
        <v>1.2345679012345678</v>
      </c>
      <c r="G87">
        <v>57.663126843657814</v>
      </c>
      <c r="H87">
        <v>4.0495575221238935</v>
      </c>
      <c r="I87">
        <v>30.973451327433633</v>
      </c>
      <c r="J87">
        <v>0</v>
      </c>
      <c r="K87">
        <v>0</v>
      </c>
    </row>
    <row r="88" spans="1:11" x14ac:dyDescent="0.25">
      <c r="A88" t="s">
        <v>80</v>
      </c>
      <c r="B88" t="s">
        <v>318</v>
      </c>
      <c r="C88" t="s">
        <v>16</v>
      </c>
      <c r="D88" t="s">
        <v>170</v>
      </c>
      <c r="E88" t="s">
        <v>328</v>
      </c>
      <c r="F88">
        <v>7.89</v>
      </c>
      <c r="G88">
        <v>16.970961257309945</v>
      </c>
      <c r="H88">
        <v>27.028801169590643</v>
      </c>
      <c r="I88">
        <v>3.0381944444444451</v>
      </c>
      <c r="J88">
        <v>0</v>
      </c>
      <c r="K88">
        <v>0</v>
      </c>
    </row>
    <row r="89" spans="1:11" x14ac:dyDescent="0.25">
      <c r="A89" t="s">
        <v>284</v>
      </c>
      <c r="B89" t="s">
        <v>318</v>
      </c>
      <c r="C89" t="s">
        <v>16</v>
      </c>
      <c r="D89" t="s">
        <v>170</v>
      </c>
      <c r="E89" t="s">
        <v>328</v>
      </c>
      <c r="F89">
        <v>2.87</v>
      </c>
      <c r="G89">
        <v>0</v>
      </c>
      <c r="H89">
        <v>0</v>
      </c>
      <c r="I89">
        <v>0</v>
      </c>
      <c r="J89">
        <v>0</v>
      </c>
      <c r="K89">
        <v>0</v>
      </c>
    </row>
    <row r="90" spans="1:11" x14ac:dyDescent="0.25">
      <c r="A90" t="s">
        <v>79</v>
      </c>
      <c r="B90" t="s">
        <v>318</v>
      </c>
      <c r="C90" t="s">
        <v>16</v>
      </c>
      <c r="D90" t="s">
        <v>170</v>
      </c>
      <c r="E90" t="s">
        <v>328</v>
      </c>
      <c r="F90">
        <v>2.65</v>
      </c>
      <c r="G90">
        <v>19.836273870517001</v>
      </c>
      <c r="H90">
        <v>23.406278528178856</v>
      </c>
      <c r="I90">
        <v>110.52631578947368</v>
      </c>
      <c r="J90">
        <v>0</v>
      </c>
      <c r="K90">
        <v>0</v>
      </c>
    </row>
    <row r="91" spans="1:11" x14ac:dyDescent="0.25">
      <c r="A91" t="s">
        <v>285</v>
      </c>
      <c r="B91" t="s">
        <v>319</v>
      </c>
      <c r="C91" t="s">
        <v>16</v>
      </c>
      <c r="D91" t="s">
        <v>170</v>
      </c>
      <c r="E91" t="s">
        <v>328</v>
      </c>
      <c r="F91">
        <v>2.37</v>
      </c>
      <c r="G91">
        <v>0</v>
      </c>
      <c r="H91">
        <v>0</v>
      </c>
      <c r="I91">
        <v>0</v>
      </c>
      <c r="J91">
        <v>0</v>
      </c>
      <c r="K91">
        <v>0</v>
      </c>
    </row>
    <row r="92" spans="1:11" x14ac:dyDescent="0.25">
      <c r="A92" t="s">
        <v>286</v>
      </c>
      <c r="B92" t="s">
        <v>319</v>
      </c>
      <c r="C92" t="s">
        <v>16</v>
      </c>
      <c r="D92" t="s">
        <v>170</v>
      </c>
      <c r="E92" t="s">
        <v>328</v>
      </c>
      <c r="F92">
        <v>2.19</v>
      </c>
      <c r="G92">
        <v>0</v>
      </c>
      <c r="H92">
        <v>0</v>
      </c>
      <c r="I92">
        <v>0</v>
      </c>
      <c r="J92">
        <v>0</v>
      </c>
      <c r="K92">
        <v>0</v>
      </c>
    </row>
    <row r="93" spans="1:11" x14ac:dyDescent="0.25">
      <c r="A93" t="s">
        <v>83</v>
      </c>
      <c r="B93" t="s">
        <v>319</v>
      </c>
      <c r="C93" t="s">
        <v>16</v>
      </c>
      <c r="D93" t="s">
        <v>174</v>
      </c>
      <c r="E93" t="s">
        <v>329</v>
      </c>
      <c r="F93">
        <v>0.69</v>
      </c>
      <c r="G93">
        <v>13.04863762709385</v>
      </c>
      <c r="H93">
        <v>12.450292590154342</v>
      </c>
      <c r="I93">
        <v>41.474654377880185</v>
      </c>
      <c r="J93">
        <v>13.411111111111113</v>
      </c>
      <c r="K93">
        <v>0</v>
      </c>
    </row>
    <row r="94" spans="1:11" x14ac:dyDescent="0.25">
      <c r="A94" t="s">
        <v>85</v>
      </c>
      <c r="B94" t="s">
        <v>319</v>
      </c>
      <c r="C94" t="s">
        <v>16</v>
      </c>
      <c r="D94" t="s">
        <v>170</v>
      </c>
      <c r="E94" t="s">
        <v>328</v>
      </c>
      <c r="F94">
        <v>1.78</v>
      </c>
      <c r="G94">
        <v>1.6128571428571428</v>
      </c>
      <c r="H94">
        <v>1.6342857142857143</v>
      </c>
      <c r="I94">
        <v>12.500000000000002</v>
      </c>
      <c r="J94">
        <v>0</v>
      </c>
      <c r="K94">
        <v>0</v>
      </c>
    </row>
    <row r="95" spans="1:11" x14ac:dyDescent="0.25">
      <c r="A95" t="s">
        <v>288</v>
      </c>
      <c r="B95" t="s">
        <v>319</v>
      </c>
      <c r="C95" t="s">
        <v>16</v>
      </c>
      <c r="D95" t="s">
        <v>174</v>
      </c>
      <c r="E95" t="s">
        <v>329</v>
      </c>
      <c r="F95">
        <v>1.9</v>
      </c>
      <c r="G95">
        <v>0</v>
      </c>
      <c r="H95">
        <v>0</v>
      </c>
      <c r="I95">
        <v>0</v>
      </c>
      <c r="J95">
        <v>0</v>
      </c>
      <c r="K95">
        <v>0</v>
      </c>
    </row>
    <row r="96" spans="1:11" x14ac:dyDescent="0.25">
      <c r="A96" t="s">
        <v>289</v>
      </c>
      <c r="B96" t="s">
        <v>319</v>
      </c>
      <c r="C96" t="s">
        <v>16</v>
      </c>
      <c r="D96" t="s">
        <v>174</v>
      </c>
      <c r="E96" t="s">
        <v>329</v>
      </c>
      <c r="F96">
        <v>1.07</v>
      </c>
      <c r="G96">
        <v>0</v>
      </c>
      <c r="H96">
        <v>0</v>
      </c>
      <c r="I96">
        <v>0</v>
      </c>
      <c r="J96">
        <v>0</v>
      </c>
      <c r="K96">
        <v>0</v>
      </c>
    </row>
    <row r="97" spans="1:11" x14ac:dyDescent="0.25">
      <c r="A97" t="s">
        <v>88</v>
      </c>
      <c r="B97" t="s">
        <v>319</v>
      </c>
      <c r="C97" t="s">
        <v>16</v>
      </c>
      <c r="D97" t="s">
        <v>170</v>
      </c>
      <c r="E97" t="s">
        <v>328</v>
      </c>
      <c r="F97">
        <v>0.8</v>
      </c>
      <c r="G97">
        <v>12.459642857142857</v>
      </c>
      <c r="H97">
        <v>19.297142857142859</v>
      </c>
      <c r="I97">
        <v>9.375</v>
      </c>
      <c r="J97">
        <v>0</v>
      </c>
      <c r="K97">
        <v>0</v>
      </c>
    </row>
    <row r="98" spans="1:11" x14ac:dyDescent="0.25">
      <c r="A98" t="s">
        <v>89</v>
      </c>
      <c r="B98" t="s">
        <v>319</v>
      </c>
      <c r="C98" t="s">
        <v>16</v>
      </c>
      <c r="D98" t="s">
        <v>174</v>
      </c>
      <c r="E98" t="s">
        <v>329</v>
      </c>
      <c r="F98">
        <v>0.57999999999999996</v>
      </c>
      <c r="G98">
        <v>6.3623061224489792</v>
      </c>
      <c r="H98">
        <v>9.7828163265306127</v>
      </c>
      <c r="I98">
        <v>5.7142857142857153</v>
      </c>
      <c r="J98">
        <v>0</v>
      </c>
      <c r="K98">
        <v>0</v>
      </c>
    </row>
    <row r="99" spans="1:11" x14ac:dyDescent="0.25">
      <c r="A99" t="s">
        <v>290</v>
      </c>
      <c r="B99" t="s">
        <v>319</v>
      </c>
      <c r="C99" t="s">
        <v>16</v>
      </c>
      <c r="D99" t="s">
        <v>174</v>
      </c>
      <c r="E99" t="s">
        <v>329</v>
      </c>
      <c r="F99">
        <v>1.18</v>
      </c>
      <c r="G99">
        <v>0</v>
      </c>
      <c r="H99">
        <v>0</v>
      </c>
      <c r="I99">
        <v>0</v>
      </c>
      <c r="J99">
        <v>0</v>
      </c>
      <c r="K99">
        <v>0</v>
      </c>
    </row>
    <row r="100" spans="1:11" x14ac:dyDescent="0.25">
      <c r="A100" t="s">
        <v>95</v>
      </c>
      <c r="B100" t="s">
        <v>319</v>
      </c>
      <c r="C100" t="s">
        <v>16</v>
      </c>
      <c r="D100" t="s">
        <v>174</v>
      </c>
      <c r="E100" t="s">
        <v>329</v>
      </c>
      <c r="F100">
        <v>1.1299999999999999</v>
      </c>
      <c r="G100">
        <v>24.211432046214654</v>
      </c>
      <c r="H100">
        <v>8.0615384615384613</v>
      </c>
      <c r="I100">
        <v>53.030303030303031</v>
      </c>
      <c r="J100">
        <v>67.279821627647721</v>
      </c>
      <c r="K100">
        <v>0</v>
      </c>
    </row>
    <row r="101" spans="1:11" x14ac:dyDescent="0.25">
      <c r="A101" t="s">
        <v>291</v>
      </c>
      <c r="B101" t="s">
        <v>319</v>
      </c>
      <c r="C101" t="s">
        <v>16</v>
      </c>
      <c r="D101" t="s">
        <v>174</v>
      </c>
      <c r="E101" t="s">
        <v>329</v>
      </c>
      <c r="F101">
        <v>1.75</v>
      </c>
      <c r="G101">
        <v>0</v>
      </c>
      <c r="H101">
        <v>0</v>
      </c>
      <c r="I101">
        <v>0</v>
      </c>
      <c r="J101">
        <v>0</v>
      </c>
      <c r="K101">
        <v>0</v>
      </c>
    </row>
    <row r="102" spans="1:11" x14ac:dyDescent="0.25">
      <c r="A102" t="s">
        <v>142</v>
      </c>
      <c r="B102" t="s">
        <v>319</v>
      </c>
      <c r="C102" t="s">
        <v>16</v>
      </c>
      <c r="D102" t="s">
        <v>170</v>
      </c>
      <c r="E102" t="s">
        <v>328</v>
      </c>
      <c r="F102">
        <v>1.21</v>
      </c>
      <c r="G102">
        <v>0</v>
      </c>
      <c r="H102">
        <v>0</v>
      </c>
      <c r="I102">
        <v>0</v>
      </c>
      <c r="J102">
        <v>0</v>
      </c>
      <c r="K102">
        <v>0</v>
      </c>
    </row>
    <row r="103" spans="1:11" x14ac:dyDescent="0.25">
      <c r="A103" t="s">
        <v>97</v>
      </c>
      <c r="B103" t="s">
        <v>319</v>
      </c>
      <c r="C103" t="s">
        <v>16</v>
      </c>
      <c r="D103" t="s">
        <v>174</v>
      </c>
      <c r="E103" t="s">
        <v>329</v>
      </c>
      <c r="F103">
        <v>1.02</v>
      </c>
      <c r="G103">
        <v>153.3140252078305</v>
      </c>
      <c r="H103">
        <v>37.421828908554573</v>
      </c>
      <c r="I103">
        <v>168.946098149638</v>
      </c>
      <c r="J103">
        <v>0</v>
      </c>
      <c r="K103">
        <v>0</v>
      </c>
    </row>
    <row r="104" spans="1:11" x14ac:dyDescent="0.25">
      <c r="A104" t="s">
        <v>99</v>
      </c>
      <c r="B104" t="s">
        <v>319</v>
      </c>
      <c r="C104" t="s">
        <v>16</v>
      </c>
      <c r="D104" t="s">
        <v>170</v>
      </c>
      <c r="E104" t="s">
        <v>328</v>
      </c>
      <c r="F104">
        <v>2.9</v>
      </c>
      <c r="G104">
        <v>76.996535800482704</v>
      </c>
      <c r="H104">
        <v>83.703929203539815</v>
      </c>
      <c r="I104">
        <v>17.5</v>
      </c>
      <c r="J104">
        <v>97.103781174577648</v>
      </c>
      <c r="K104">
        <v>0</v>
      </c>
    </row>
    <row r="105" spans="1:11" x14ac:dyDescent="0.25">
      <c r="A105" t="s">
        <v>105</v>
      </c>
      <c r="B105" t="s">
        <v>319</v>
      </c>
      <c r="C105" t="s">
        <v>16</v>
      </c>
      <c r="D105" t="s">
        <v>170</v>
      </c>
      <c r="E105" t="s">
        <v>328</v>
      </c>
      <c r="F105">
        <v>1.76</v>
      </c>
      <c r="G105">
        <v>2.7790769230769228</v>
      </c>
      <c r="H105">
        <v>2.8160000000000003</v>
      </c>
      <c r="I105">
        <v>21.53846153846154</v>
      </c>
      <c r="J105">
        <v>0</v>
      </c>
      <c r="K105">
        <v>0</v>
      </c>
    </row>
    <row r="106" spans="1:11" x14ac:dyDescent="0.25">
      <c r="A106" t="s">
        <v>104</v>
      </c>
      <c r="B106" t="s">
        <v>319</v>
      </c>
      <c r="C106" t="s">
        <v>16</v>
      </c>
      <c r="D106" t="s">
        <v>174</v>
      </c>
      <c r="E106" t="s">
        <v>329</v>
      </c>
      <c r="F106">
        <v>0.54</v>
      </c>
      <c r="G106">
        <v>10.752380952380951</v>
      </c>
      <c r="H106">
        <v>10.895238095238096</v>
      </c>
      <c r="I106">
        <v>83.333333333333343</v>
      </c>
      <c r="J106">
        <v>0</v>
      </c>
      <c r="K106">
        <v>0</v>
      </c>
    </row>
    <row r="107" spans="1:11" x14ac:dyDescent="0.25">
      <c r="A107" t="s">
        <v>108</v>
      </c>
      <c r="B107" t="s">
        <v>319</v>
      </c>
      <c r="C107" t="s">
        <v>16</v>
      </c>
      <c r="D107" t="s">
        <v>174</v>
      </c>
      <c r="E107" t="s">
        <v>329</v>
      </c>
      <c r="F107">
        <v>0.77</v>
      </c>
      <c r="G107">
        <v>7.172470588235293</v>
      </c>
      <c r="H107">
        <v>7.2677647058823522</v>
      </c>
      <c r="I107">
        <v>55.588235294117652</v>
      </c>
      <c r="J107">
        <v>0</v>
      </c>
      <c r="K107">
        <v>0</v>
      </c>
    </row>
    <row r="108" spans="1:11" x14ac:dyDescent="0.25">
      <c r="A108" t="s">
        <v>111</v>
      </c>
      <c r="B108" t="s">
        <v>319</v>
      </c>
      <c r="C108" t="s">
        <v>16</v>
      </c>
      <c r="D108" t="s">
        <v>174</v>
      </c>
      <c r="E108" t="s">
        <v>329</v>
      </c>
      <c r="F108">
        <v>2.12</v>
      </c>
      <c r="G108">
        <v>3.6419354838709679</v>
      </c>
      <c r="H108">
        <v>3.6903225806451614</v>
      </c>
      <c r="I108">
        <v>28.225806451612907</v>
      </c>
      <c r="J108">
        <v>0</v>
      </c>
      <c r="K108">
        <v>0</v>
      </c>
    </row>
    <row r="109" spans="1:11" x14ac:dyDescent="0.25">
      <c r="A109" t="s">
        <v>147</v>
      </c>
      <c r="B109" t="s">
        <v>319</v>
      </c>
      <c r="C109" t="s">
        <v>16</v>
      </c>
      <c r="D109" t="s">
        <v>170</v>
      </c>
      <c r="E109" t="s">
        <v>328</v>
      </c>
      <c r="F109">
        <v>5.87</v>
      </c>
      <c r="G109">
        <v>136.95652173913044</v>
      </c>
      <c r="H109">
        <v>220</v>
      </c>
      <c r="I109">
        <v>0</v>
      </c>
      <c r="J109">
        <v>0</v>
      </c>
      <c r="K109">
        <v>0</v>
      </c>
    </row>
    <row r="110" spans="1:11" x14ac:dyDescent="0.25">
      <c r="A110" t="s">
        <v>297</v>
      </c>
      <c r="B110" t="s">
        <v>319</v>
      </c>
      <c r="C110" t="s">
        <v>16</v>
      </c>
      <c r="D110" t="s">
        <v>170</v>
      </c>
      <c r="E110" t="s">
        <v>328</v>
      </c>
      <c r="F110">
        <v>2.8</v>
      </c>
      <c r="G110">
        <v>0</v>
      </c>
      <c r="H110">
        <v>0</v>
      </c>
      <c r="I110">
        <v>0</v>
      </c>
      <c r="J110">
        <v>0</v>
      </c>
      <c r="K110">
        <v>0</v>
      </c>
    </row>
    <row r="111" spans="1:11" x14ac:dyDescent="0.25">
      <c r="A111" t="s">
        <v>298</v>
      </c>
      <c r="B111" t="s">
        <v>319</v>
      </c>
      <c r="C111" t="s">
        <v>16</v>
      </c>
      <c r="D111" t="s">
        <v>174</v>
      </c>
      <c r="E111" t="s">
        <v>329</v>
      </c>
      <c r="F111">
        <v>1.71</v>
      </c>
      <c r="G111">
        <v>0</v>
      </c>
      <c r="H111">
        <v>0</v>
      </c>
      <c r="I111">
        <v>0</v>
      </c>
      <c r="J111">
        <v>0</v>
      </c>
      <c r="K111">
        <v>0</v>
      </c>
    </row>
    <row r="112" spans="1:11" x14ac:dyDescent="0.25">
      <c r="A112" t="s">
        <v>113</v>
      </c>
      <c r="B112" t="s">
        <v>319</v>
      </c>
      <c r="C112" t="s">
        <v>16</v>
      </c>
      <c r="D112" t="s">
        <v>170</v>
      </c>
      <c r="E112" t="s">
        <v>328</v>
      </c>
      <c r="F112">
        <v>4.2</v>
      </c>
      <c r="G112">
        <v>3.6437720625315175</v>
      </c>
      <c r="H112">
        <v>3.692183560262229</v>
      </c>
      <c r="I112">
        <v>28.240040342914778</v>
      </c>
      <c r="J112">
        <v>0</v>
      </c>
      <c r="K112">
        <v>0</v>
      </c>
    </row>
    <row r="113" spans="1:11" x14ac:dyDescent="0.25">
      <c r="A113" t="s">
        <v>299</v>
      </c>
      <c r="B113" t="s">
        <v>319</v>
      </c>
      <c r="C113" t="s">
        <v>16</v>
      </c>
      <c r="D113" t="s">
        <v>174</v>
      </c>
      <c r="E113" t="s">
        <v>329</v>
      </c>
      <c r="F113">
        <v>2.56</v>
      </c>
      <c r="G113">
        <v>0</v>
      </c>
      <c r="H113">
        <v>0</v>
      </c>
      <c r="I113">
        <v>0</v>
      </c>
      <c r="J113">
        <v>0</v>
      </c>
      <c r="K113">
        <v>0</v>
      </c>
    </row>
    <row r="114" spans="1:11" x14ac:dyDescent="0.25">
      <c r="A114" t="s">
        <v>300</v>
      </c>
      <c r="B114" t="s">
        <v>319</v>
      </c>
      <c r="C114" t="s">
        <v>16</v>
      </c>
      <c r="D114" t="s">
        <v>170</v>
      </c>
      <c r="E114" t="s">
        <v>328</v>
      </c>
      <c r="F114">
        <v>1.85</v>
      </c>
      <c r="G114">
        <v>0</v>
      </c>
      <c r="H114">
        <v>0</v>
      </c>
      <c r="I114">
        <v>0</v>
      </c>
      <c r="J114">
        <v>0</v>
      </c>
      <c r="K114">
        <v>0</v>
      </c>
    </row>
    <row r="115" spans="1:11" x14ac:dyDescent="0.25">
      <c r="A115" t="s">
        <v>114</v>
      </c>
      <c r="B115" t="s">
        <v>319</v>
      </c>
      <c r="C115" t="s">
        <v>16</v>
      </c>
      <c r="D115" t="s">
        <v>170</v>
      </c>
      <c r="E115" t="s">
        <v>328</v>
      </c>
      <c r="F115">
        <v>1.81</v>
      </c>
      <c r="G115">
        <v>31.612000000000005</v>
      </c>
      <c r="H115">
        <v>32.032000000000004</v>
      </c>
      <c r="I115">
        <v>245.00000000000003</v>
      </c>
      <c r="J115">
        <v>0</v>
      </c>
      <c r="K115">
        <v>0</v>
      </c>
    </row>
    <row r="116" spans="1:11" x14ac:dyDescent="0.25">
      <c r="A116" t="s">
        <v>117</v>
      </c>
      <c r="B116" t="s">
        <v>319</v>
      </c>
      <c r="C116" t="s">
        <v>16</v>
      </c>
      <c r="D116" t="s">
        <v>174</v>
      </c>
      <c r="E116" t="s">
        <v>329</v>
      </c>
      <c r="F116">
        <v>1.23</v>
      </c>
      <c r="G116">
        <v>0</v>
      </c>
      <c r="H116">
        <v>0</v>
      </c>
      <c r="I116">
        <v>0</v>
      </c>
      <c r="J116">
        <v>0</v>
      </c>
      <c r="K116">
        <v>0</v>
      </c>
    </row>
    <row r="117" spans="1:11" x14ac:dyDescent="0.25">
      <c r="A117" t="s">
        <v>302</v>
      </c>
      <c r="B117" t="s">
        <v>319</v>
      </c>
      <c r="C117" t="s">
        <v>16</v>
      </c>
      <c r="D117" t="s">
        <v>174</v>
      </c>
      <c r="E117" t="s">
        <v>329</v>
      </c>
      <c r="F117">
        <v>1.59</v>
      </c>
      <c r="G117">
        <v>0</v>
      </c>
      <c r="H117">
        <v>0</v>
      </c>
      <c r="I117">
        <v>0</v>
      </c>
      <c r="J117">
        <v>0</v>
      </c>
      <c r="K117">
        <v>0</v>
      </c>
    </row>
    <row r="118" spans="1:11" x14ac:dyDescent="0.25">
      <c r="A118" t="s">
        <v>303</v>
      </c>
      <c r="B118" t="s">
        <v>319</v>
      </c>
      <c r="C118" t="s">
        <v>16</v>
      </c>
      <c r="D118" t="s">
        <v>170</v>
      </c>
      <c r="E118" t="s">
        <v>328</v>
      </c>
      <c r="F118">
        <v>0.77</v>
      </c>
      <c r="G118">
        <v>0</v>
      </c>
      <c r="H118">
        <v>0</v>
      </c>
      <c r="I118">
        <v>0</v>
      </c>
      <c r="J118">
        <v>0</v>
      </c>
      <c r="K118">
        <v>0</v>
      </c>
    </row>
    <row r="119" spans="1:11" x14ac:dyDescent="0.25">
      <c r="A119" t="s">
        <v>119</v>
      </c>
      <c r="B119" t="s">
        <v>319</v>
      </c>
      <c r="C119" t="s">
        <v>16</v>
      </c>
      <c r="D119" t="s">
        <v>174</v>
      </c>
      <c r="E119" t="s">
        <v>329</v>
      </c>
      <c r="F119">
        <v>1.51</v>
      </c>
      <c r="G119">
        <v>2.5416036308623298</v>
      </c>
      <c r="H119">
        <v>4.0827029752899646</v>
      </c>
      <c r="I119">
        <v>0</v>
      </c>
      <c r="J119">
        <v>0</v>
      </c>
      <c r="K119">
        <v>0</v>
      </c>
    </row>
    <row r="120" spans="1:11" x14ac:dyDescent="0.25">
      <c r="A120" t="s">
        <v>304</v>
      </c>
      <c r="B120" t="s">
        <v>319</v>
      </c>
      <c r="C120" t="s">
        <v>16</v>
      </c>
      <c r="D120" t="s">
        <v>170</v>
      </c>
      <c r="E120" t="s">
        <v>328</v>
      </c>
      <c r="F120">
        <v>0.95</v>
      </c>
      <c r="G120">
        <v>0</v>
      </c>
      <c r="H120">
        <v>0</v>
      </c>
      <c r="I120">
        <v>0</v>
      </c>
      <c r="J120">
        <v>0</v>
      </c>
      <c r="K120">
        <v>0</v>
      </c>
    </row>
    <row r="121" spans="1:11" x14ac:dyDescent="0.25">
      <c r="A121" t="s">
        <v>121</v>
      </c>
      <c r="B121" t="s">
        <v>319</v>
      </c>
      <c r="C121" t="s">
        <v>16</v>
      </c>
      <c r="D121" t="s">
        <v>170</v>
      </c>
      <c r="E121" t="s">
        <v>328</v>
      </c>
      <c r="F121">
        <v>6</v>
      </c>
      <c r="G121">
        <v>0</v>
      </c>
      <c r="H121">
        <v>0</v>
      </c>
      <c r="I121">
        <v>0</v>
      </c>
      <c r="J121">
        <v>0</v>
      </c>
      <c r="K121">
        <v>0</v>
      </c>
    </row>
    <row r="122" spans="1:11" x14ac:dyDescent="0.25">
      <c r="A122" t="s">
        <v>307</v>
      </c>
      <c r="B122" t="s">
        <v>319</v>
      </c>
      <c r="C122" t="s">
        <v>16</v>
      </c>
      <c r="D122" t="s">
        <v>174</v>
      </c>
      <c r="E122" t="s">
        <v>329</v>
      </c>
      <c r="F122">
        <v>0.47</v>
      </c>
      <c r="G122">
        <v>0</v>
      </c>
      <c r="H122">
        <v>0</v>
      </c>
      <c r="I122">
        <v>0</v>
      </c>
      <c r="J122">
        <v>0</v>
      </c>
      <c r="K122">
        <v>0</v>
      </c>
    </row>
    <row r="123" spans="1:11" x14ac:dyDescent="0.25">
      <c r="A123" t="s">
        <v>309</v>
      </c>
      <c r="B123" t="s">
        <v>319</v>
      </c>
      <c r="C123" t="s">
        <v>16</v>
      </c>
      <c r="D123" t="s">
        <v>170</v>
      </c>
      <c r="E123" t="s">
        <v>328</v>
      </c>
      <c r="F123">
        <v>3.57</v>
      </c>
      <c r="G123">
        <v>0</v>
      </c>
      <c r="H123">
        <v>0</v>
      </c>
      <c r="I123">
        <v>0</v>
      </c>
      <c r="J123">
        <v>0</v>
      </c>
      <c r="K123">
        <v>0</v>
      </c>
    </row>
    <row r="124" spans="1:11" x14ac:dyDescent="0.25">
      <c r="A124" t="s">
        <v>310</v>
      </c>
      <c r="B124" t="s">
        <v>319</v>
      </c>
      <c r="C124" t="s">
        <v>16</v>
      </c>
      <c r="D124" t="s">
        <v>170</v>
      </c>
      <c r="E124" t="s">
        <v>328</v>
      </c>
      <c r="F124">
        <v>3.33</v>
      </c>
      <c r="G124">
        <v>0</v>
      </c>
      <c r="H124">
        <v>0</v>
      </c>
      <c r="I124">
        <v>0</v>
      </c>
      <c r="J124">
        <v>0</v>
      </c>
      <c r="K124">
        <v>0</v>
      </c>
    </row>
    <row r="125" spans="1:11" x14ac:dyDescent="0.25">
      <c r="A125" t="s">
        <v>123</v>
      </c>
      <c r="B125" t="s">
        <v>319</v>
      </c>
      <c r="C125" t="s">
        <v>16</v>
      </c>
      <c r="D125" t="s">
        <v>170</v>
      </c>
      <c r="E125" t="s">
        <v>328</v>
      </c>
      <c r="F125">
        <v>3.04</v>
      </c>
      <c r="G125">
        <v>0</v>
      </c>
      <c r="H125">
        <v>0</v>
      </c>
      <c r="I125">
        <v>0</v>
      </c>
      <c r="J125">
        <v>0</v>
      </c>
      <c r="K125">
        <v>0</v>
      </c>
    </row>
    <row r="126" spans="1:11" x14ac:dyDescent="0.25">
      <c r="A126" t="s">
        <v>125</v>
      </c>
      <c r="B126" t="s">
        <v>319</v>
      </c>
      <c r="C126" t="s">
        <v>16</v>
      </c>
      <c r="D126" t="s">
        <v>170</v>
      </c>
      <c r="E126" t="s">
        <v>328</v>
      </c>
      <c r="F126">
        <v>3</v>
      </c>
      <c r="G126">
        <v>0</v>
      </c>
      <c r="H126">
        <v>0</v>
      </c>
      <c r="I126">
        <v>0</v>
      </c>
      <c r="J126">
        <v>0</v>
      </c>
      <c r="K126">
        <v>0</v>
      </c>
    </row>
    <row r="127" spans="1:11" x14ac:dyDescent="0.25">
      <c r="A127" t="s">
        <v>124</v>
      </c>
      <c r="B127" t="s">
        <v>319</v>
      </c>
      <c r="C127" t="s">
        <v>16</v>
      </c>
      <c r="D127" t="s">
        <v>170</v>
      </c>
      <c r="E127" t="s">
        <v>328</v>
      </c>
      <c r="F127">
        <v>0.6</v>
      </c>
      <c r="G127">
        <v>0</v>
      </c>
      <c r="H127">
        <v>0</v>
      </c>
      <c r="I127">
        <v>0</v>
      </c>
      <c r="J127">
        <v>0</v>
      </c>
      <c r="K127">
        <v>0</v>
      </c>
    </row>
    <row r="128" spans="1:11" x14ac:dyDescent="0.25">
      <c r="A128" t="s">
        <v>286</v>
      </c>
      <c r="B128" t="s">
        <v>319</v>
      </c>
      <c r="C128" t="s">
        <v>227</v>
      </c>
      <c r="D128" t="s">
        <v>170</v>
      </c>
      <c r="E128" t="s">
        <v>330</v>
      </c>
      <c r="F128">
        <v>0.88</v>
      </c>
      <c r="G128">
        <v>0</v>
      </c>
      <c r="H128">
        <v>0</v>
      </c>
      <c r="I128">
        <v>0</v>
      </c>
      <c r="J128">
        <v>0</v>
      </c>
      <c r="K128">
        <v>0</v>
      </c>
    </row>
    <row r="129" spans="1:11" x14ac:dyDescent="0.25">
      <c r="A129" t="s">
        <v>278</v>
      </c>
      <c r="B129" t="s">
        <v>318</v>
      </c>
      <c r="C129" t="s">
        <v>216</v>
      </c>
      <c r="D129" t="s">
        <v>174</v>
      </c>
      <c r="E129" t="s">
        <v>331</v>
      </c>
      <c r="F129">
        <v>0.4</v>
      </c>
      <c r="G129">
        <v>0</v>
      </c>
      <c r="H129">
        <v>0</v>
      </c>
      <c r="I129">
        <v>0</v>
      </c>
      <c r="J129">
        <v>0</v>
      </c>
      <c r="K129">
        <v>0</v>
      </c>
    </row>
    <row r="130" spans="1:11" x14ac:dyDescent="0.25">
      <c r="A130" t="s">
        <v>265</v>
      </c>
      <c r="B130" t="s">
        <v>318</v>
      </c>
      <c r="C130" t="s">
        <v>144</v>
      </c>
      <c r="D130" t="s">
        <v>174</v>
      </c>
      <c r="E130" t="s">
        <v>332</v>
      </c>
      <c r="F130">
        <v>0.21</v>
      </c>
      <c r="G130">
        <v>0</v>
      </c>
      <c r="H130">
        <v>0</v>
      </c>
      <c r="I130">
        <v>0</v>
      </c>
      <c r="J130">
        <v>0</v>
      </c>
      <c r="K130">
        <v>0</v>
      </c>
    </row>
    <row r="131" spans="1:11" x14ac:dyDescent="0.25">
      <c r="A131" t="s">
        <v>275</v>
      </c>
      <c r="B131" t="s">
        <v>318</v>
      </c>
      <c r="C131" t="s">
        <v>144</v>
      </c>
      <c r="D131" t="s">
        <v>174</v>
      </c>
      <c r="E131" t="s">
        <v>332</v>
      </c>
      <c r="F131">
        <v>0.25</v>
      </c>
      <c r="G131">
        <v>0</v>
      </c>
      <c r="H131">
        <v>0</v>
      </c>
      <c r="I131">
        <v>0</v>
      </c>
      <c r="J131">
        <v>0</v>
      </c>
      <c r="K131">
        <v>0</v>
      </c>
    </row>
    <row r="132" spans="1:11" x14ac:dyDescent="0.25">
      <c r="A132" t="s">
        <v>63</v>
      </c>
      <c r="B132" t="s">
        <v>318</v>
      </c>
      <c r="C132" t="s">
        <v>144</v>
      </c>
      <c r="D132" t="s">
        <v>170</v>
      </c>
      <c r="E132" t="s">
        <v>333</v>
      </c>
      <c r="F132">
        <v>0.33</v>
      </c>
      <c r="G132">
        <v>10.035555555555554</v>
      </c>
      <c r="H132">
        <v>10.16888888888889</v>
      </c>
      <c r="I132">
        <v>77.777777777777786</v>
      </c>
      <c r="J132">
        <v>0</v>
      </c>
      <c r="K132">
        <v>0</v>
      </c>
    </row>
    <row r="133" spans="1:11" x14ac:dyDescent="0.25">
      <c r="A133" t="s">
        <v>284</v>
      </c>
      <c r="B133" t="s">
        <v>318</v>
      </c>
      <c r="C133" t="s">
        <v>144</v>
      </c>
      <c r="D133" t="s">
        <v>170</v>
      </c>
      <c r="E133" t="s">
        <v>333</v>
      </c>
      <c r="F133">
        <v>0.98</v>
      </c>
      <c r="G133">
        <v>0</v>
      </c>
      <c r="H133">
        <v>0</v>
      </c>
      <c r="I133">
        <v>0</v>
      </c>
      <c r="J133">
        <v>0</v>
      </c>
      <c r="K133">
        <v>0</v>
      </c>
    </row>
    <row r="134" spans="1:11" x14ac:dyDescent="0.25">
      <c r="A134" t="s">
        <v>296</v>
      </c>
      <c r="B134" t="s">
        <v>319</v>
      </c>
      <c r="C134" t="s">
        <v>144</v>
      </c>
      <c r="D134" t="s">
        <v>174</v>
      </c>
      <c r="E134" t="s">
        <v>332</v>
      </c>
      <c r="F134">
        <v>0.74</v>
      </c>
      <c r="G134">
        <v>0</v>
      </c>
      <c r="H134">
        <v>0</v>
      </c>
      <c r="I134">
        <v>0</v>
      </c>
      <c r="J134">
        <v>0</v>
      </c>
      <c r="K134">
        <v>0</v>
      </c>
    </row>
    <row r="135" spans="1:11" x14ac:dyDescent="0.25">
      <c r="A135" t="s">
        <v>143</v>
      </c>
      <c r="B135" t="s">
        <v>319</v>
      </c>
      <c r="C135" t="s">
        <v>144</v>
      </c>
      <c r="D135" t="s">
        <v>174</v>
      </c>
      <c r="E135" t="s">
        <v>332</v>
      </c>
      <c r="F135">
        <v>0.3</v>
      </c>
      <c r="G135">
        <v>1.3026923076923076</v>
      </c>
      <c r="H135">
        <v>21.56</v>
      </c>
      <c r="I135">
        <v>34.996153846153845</v>
      </c>
      <c r="J135">
        <v>14.2</v>
      </c>
      <c r="K135">
        <v>4.8</v>
      </c>
    </row>
    <row r="136" spans="1:11" x14ac:dyDescent="0.25">
      <c r="A136" t="s">
        <v>149</v>
      </c>
      <c r="B136" t="s">
        <v>319</v>
      </c>
      <c r="C136" t="s">
        <v>144</v>
      </c>
      <c r="D136" t="s">
        <v>174</v>
      </c>
      <c r="E136" t="s">
        <v>332</v>
      </c>
      <c r="F136">
        <v>1.25</v>
      </c>
      <c r="G136">
        <v>0</v>
      </c>
      <c r="H136">
        <v>5.0599999999999996</v>
      </c>
      <c r="I136">
        <v>6.2249999999999996</v>
      </c>
      <c r="J136">
        <v>3.55</v>
      </c>
      <c r="K136">
        <v>1.2</v>
      </c>
    </row>
    <row r="137" spans="1:11" x14ac:dyDescent="0.25">
      <c r="A137" t="s">
        <v>150</v>
      </c>
      <c r="B137" t="s">
        <v>319</v>
      </c>
      <c r="C137" t="s">
        <v>144</v>
      </c>
      <c r="D137" t="s">
        <v>174</v>
      </c>
      <c r="E137" t="s">
        <v>332</v>
      </c>
      <c r="F137">
        <v>0.36</v>
      </c>
      <c r="G137">
        <v>0</v>
      </c>
      <c r="H137">
        <v>0</v>
      </c>
      <c r="I137">
        <v>0</v>
      </c>
      <c r="J137">
        <v>0</v>
      </c>
      <c r="K137">
        <v>0</v>
      </c>
    </row>
    <row r="138" spans="1:11" x14ac:dyDescent="0.25">
      <c r="A138" t="s">
        <v>90</v>
      </c>
      <c r="B138" t="s">
        <v>319</v>
      </c>
      <c r="C138" t="s">
        <v>23</v>
      </c>
      <c r="D138" t="s">
        <v>174</v>
      </c>
      <c r="E138" t="s">
        <v>334</v>
      </c>
      <c r="F138">
        <v>0.61</v>
      </c>
      <c r="G138">
        <v>5.3233699633699629</v>
      </c>
      <c r="H138">
        <v>3.8552380952380951</v>
      </c>
      <c r="I138">
        <v>14.999267399267399</v>
      </c>
      <c r="J138">
        <v>0</v>
      </c>
      <c r="K138">
        <v>2.4489795918367346E-2</v>
      </c>
    </row>
  </sheetData>
  <sortState ref="A2:J138">
    <sortCondition ref="C2:C13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8"/>
  <sheetViews>
    <sheetView topLeftCell="AC22" workbookViewId="0">
      <selection activeCell="AL33" sqref="AL33"/>
    </sheetView>
  </sheetViews>
  <sheetFormatPr defaultRowHeight="15" x14ac:dyDescent="0.25"/>
  <cols>
    <col min="3" max="3" width="18.5703125" customWidth="1"/>
    <col min="11" max="11" width="25.85546875" customWidth="1"/>
    <col min="12" max="12" width="22" bestFit="1" customWidth="1"/>
    <col min="13" max="13" width="15.140625" bestFit="1" customWidth="1"/>
  </cols>
  <sheetData>
    <row r="1" spans="1:47" x14ac:dyDescent="0.25">
      <c r="A1" t="s">
        <v>317</v>
      </c>
      <c r="B1" t="s">
        <v>262</v>
      </c>
      <c r="C1" t="s">
        <v>320</v>
      </c>
      <c r="D1" t="s">
        <v>162</v>
      </c>
      <c r="E1" t="s">
        <v>311</v>
      </c>
      <c r="F1" t="s">
        <v>312</v>
      </c>
      <c r="G1" s="12" t="s">
        <v>313</v>
      </c>
      <c r="H1" s="12" t="s">
        <v>314</v>
      </c>
      <c r="I1" s="12" t="s">
        <v>315</v>
      </c>
      <c r="S1" t="s">
        <v>317</v>
      </c>
      <c r="T1" t="s">
        <v>262</v>
      </c>
      <c r="U1" t="s">
        <v>320</v>
      </c>
      <c r="V1" t="s">
        <v>162</v>
      </c>
      <c r="W1" t="s">
        <v>311</v>
      </c>
      <c r="X1" t="s">
        <v>312</v>
      </c>
      <c r="Y1" s="12" t="s">
        <v>313</v>
      </c>
      <c r="Z1" s="12" t="s">
        <v>314</v>
      </c>
      <c r="AA1" s="12" t="s">
        <v>315</v>
      </c>
      <c r="AC1" t="s">
        <v>317</v>
      </c>
      <c r="AD1" t="s">
        <v>262</v>
      </c>
      <c r="AE1" t="s">
        <v>320</v>
      </c>
      <c r="AF1" t="s">
        <v>162</v>
      </c>
      <c r="AG1" t="s">
        <v>311</v>
      </c>
      <c r="AH1" t="s">
        <v>312</v>
      </c>
      <c r="AI1" s="12" t="s">
        <v>313</v>
      </c>
      <c r="AJ1" s="12" t="s">
        <v>314</v>
      </c>
      <c r="AK1" s="12" t="s">
        <v>315</v>
      </c>
      <c r="AM1" t="s">
        <v>317</v>
      </c>
      <c r="AN1" t="s">
        <v>262</v>
      </c>
      <c r="AO1" t="s">
        <v>320</v>
      </c>
      <c r="AP1" t="s">
        <v>162</v>
      </c>
      <c r="AQ1" t="s">
        <v>311</v>
      </c>
      <c r="AR1" t="s">
        <v>312</v>
      </c>
      <c r="AS1" s="12" t="s">
        <v>313</v>
      </c>
      <c r="AT1" s="12" t="s">
        <v>314</v>
      </c>
      <c r="AU1" s="12" t="s">
        <v>315</v>
      </c>
    </row>
    <row r="2" spans="1:47" x14ac:dyDescent="0.25">
      <c r="A2" t="s">
        <v>318</v>
      </c>
      <c r="B2" t="s">
        <v>263</v>
      </c>
      <c r="C2" t="s">
        <v>321</v>
      </c>
      <c r="D2">
        <v>0.66</v>
      </c>
      <c r="E2">
        <v>0</v>
      </c>
      <c r="F2">
        <v>0</v>
      </c>
      <c r="G2">
        <v>0</v>
      </c>
      <c r="H2">
        <v>0</v>
      </c>
      <c r="I2">
        <v>0</v>
      </c>
      <c r="S2" t="s">
        <v>318</v>
      </c>
      <c r="T2" t="s">
        <v>60</v>
      </c>
      <c r="U2" t="s">
        <v>322</v>
      </c>
      <c r="V2">
        <v>0.63</v>
      </c>
      <c r="W2">
        <v>3.9031979256698355</v>
      </c>
      <c r="X2">
        <v>3.9550561797752808</v>
      </c>
      <c r="Y2">
        <v>30.25064822817632</v>
      </c>
      <c r="Z2">
        <v>0</v>
      </c>
      <c r="AA2">
        <v>0</v>
      </c>
      <c r="AC2" t="s">
        <v>318</v>
      </c>
      <c r="AD2" t="s">
        <v>263</v>
      </c>
      <c r="AE2" t="s">
        <v>328</v>
      </c>
      <c r="AF2">
        <v>3.55</v>
      </c>
      <c r="AG2">
        <v>0</v>
      </c>
      <c r="AH2">
        <v>0</v>
      </c>
      <c r="AI2">
        <v>0</v>
      </c>
      <c r="AJ2">
        <v>0</v>
      </c>
      <c r="AK2">
        <v>0</v>
      </c>
      <c r="AM2" t="s">
        <v>318</v>
      </c>
      <c r="AN2" t="s">
        <v>264</v>
      </c>
      <c r="AO2" t="s">
        <v>329</v>
      </c>
      <c r="AP2">
        <v>2.04</v>
      </c>
      <c r="AQ2">
        <v>0</v>
      </c>
      <c r="AR2">
        <v>0</v>
      </c>
      <c r="AS2">
        <v>0</v>
      </c>
      <c r="AT2">
        <v>0</v>
      </c>
      <c r="AU2">
        <v>0</v>
      </c>
    </row>
    <row r="3" spans="1:47" x14ac:dyDescent="0.25">
      <c r="A3" t="s">
        <v>318</v>
      </c>
      <c r="B3" t="s">
        <v>18</v>
      </c>
      <c r="C3" t="s">
        <v>321</v>
      </c>
      <c r="D3">
        <v>0.32</v>
      </c>
      <c r="E3">
        <v>26.564705882352939</v>
      </c>
      <c r="F3">
        <v>26.917647058823526</v>
      </c>
      <c r="G3">
        <v>205.88235294117649</v>
      </c>
      <c r="H3">
        <v>0</v>
      </c>
      <c r="I3">
        <v>0</v>
      </c>
      <c r="K3" s="17"/>
      <c r="L3" s="2"/>
      <c r="M3" s="2"/>
      <c r="S3" t="s">
        <v>319</v>
      </c>
      <c r="T3" t="s">
        <v>103</v>
      </c>
      <c r="U3" t="s">
        <v>322</v>
      </c>
      <c r="V3">
        <v>0.46</v>
      </c>
      <c r="W3">
        <v>3.5419607843137255</v>
      </c>
      <c r="X3">
        <v>3.5890196078431376</v>
      </c>
      <c r="Y3">
        <v>27.450980392156868</v>
      </c>
      <c r="Z3">
        <v>0</v>
      </c>
      <c r="AA3">
        <v>0</v>
      </c>
      <c r="AC3" t="s">
        <v>318</v>
      </c>
      <c r="AD3" t="s">
        <v>15</v>
      </c>
      <c r="AE3" t="s">
        <v>328</v>
      </c>
      <c r="AF3">
        <v>3.42</v>
      </c>
      <c r="AG3">
        <v>8.5692599620493368</v>
      </c>
      <c r="AH3">
        <v>8.6831119544592035</v>
      </c>
      <c r="AI3">
        <v>66.413662239089192</v>
      </c>
      <c r="AJ3">
        <v>0</v>
      </c>
      <c r="AK3">
        <v>0</v>
      </c>
      <c r="AM3" t="s">
        <v>318</v>
      </c>
      <c r="AN3" t="s">
        <v>41</v>
      </c>
      <c r="AO3" t="s">
        <v>329</v>
      </c>
      <c r="AP3">
        <v>3.13</v>
      </c>
      <c r="AQ3">
        <v>284.50666666666666</v>
      </c>
      <c r="AR3">
        <v>132.62333333333333</v>
      </c>
      <c r="AS3">
        <v>14.583333333333334</v>
      </c>
      <c r="AT3">
        <v>0</v>
      </c>
      <c r="AU3">
        <v>0</v>
      </c>
    </row>
    <row r="4" spans="1:47" x14ac:dyDescent="0.25">
      <c r="A4" t="s">
        <v>318</v>
      </c>
      <c r="B4" t="s">
        <v>15</v>
      </c>
      <c r="C4" t="s">
        <v>321</v>
      </c>
      <c r="D4">
        <v>0.27</v>
      </c>
      <c r="E4">
        <v>8.5692599620493368</v>
      </c>
      <c r="F4">
        <v>8.6831119544592035</v>
      </c>
      <c r="G4">
        <v>66.413662239089192</v>
      </c>
      <c r="H4">
        <v>0</v>
      </c>
      <c r="I4">
        <v>0</v>
      </c>
      <c r="K4" s="18"/>
      <c r="L4" s="2"/>
      <c r="M4" s="2"/>
      <c r="S4" t="s">
        <v>319</v>
      </c>
      <c r="T4" t="s">
        <v>111</v>
      </c>
      <c r="U4" t="s">
        <v>322</v>
      </c>
      <c r="V4">
        <v>0.28999999999999998</v>
      </c>
      <c r="W4">
        <v>3.6419354838709679</v>
      </c>
      <c r="X4">
        <v>3.6903225806451614</v>
      </c>
      <c r="Y4">
        <v>28.225806451612907</v>
      </c>
      <c r="Z4">
        <v>0</v>
      </c>
      <c r="AA4">
        <v>0</v>
      </c>
      <c r="AC4" t="s">
        <v>318</v>
      </c>
      <c r="AD4" t="s">
        <v>18</v>
      </c>
      <c r="AE4" t="s">
        <v>328</v>
      </c>
      <c r="AF4">
        <v>2.65</v>
      </c>
      <c r="AG4">
        <v>26.564705882352939</v>
      </c>
      <c r="AH4">
        <v>26.917647058823526</v>
      </c>
      <c r="AI4">
        <v>205.88235294117649</v>
      </c>
      <c r="AJ4">
        <v>0</v>
      </c>
      <c r="AK4">
        <v>0</v>
      </c>
      <c r="AM4" t="s">
        <v>318</v>
      </c>
      <c r="AN4" t="s">
        <v>48</v>
      </c>
      <c r="AO4" t="s">
        <v>329</v>
      </c>
      <c r="AP4">
        <v>4.3499999999999996</v>
      </c>
      <c r="AQ4">
        <v>13.956129032258065</v>
      </c>
      <c r="AR4">
        <v>18.962580645161292</v>
      </c>
      <c r="AS4">
        <v>45.161290322580648</v>
      </c>
      <c r="AT4">
        <v>0</v>
      </c>
      <c r="AU4">
        <v>0</v>
      </c>
    </row>
    <row r="5" spans="1:47" x14ac:dyDescent="0.25">
      <c r="A5" t="s">
        <v>318</v>
      </c>
      <c r="B5" t="s">
        <v>20</v>
      </c>
      <c r="C5" t="s">
        <v>321</v>
      </c>
      <c r="D5">
        <v>0.33</v>
      </c>
      <c r="E5">
        <v>110.55167286245353</v>
      </c>
      <c r="F5">
        <v>153.68921933085502</v>
      </c>
      <c r="G5">
        <v>312.26765799256509</v>
      </c>
      <c r="H5">
        <v>0</v>
      </c>
      <c r="I5">
        <v>0</v>
      </c>
      <c r="K5" s="18"/>
      <c r="L5" s="2"/>
      <c r="M5" s="2"/>
      <c r="AC5" t="s">
        <v>318</v>
      </c>
      <c r="AD5" t="s">
        <v>21</v>
      </c>
      <c r="AE5" t="s">
        <v>328</v>
      </c>
      <c r="AF5">
        <v>1.35</v>
      </c>
      <c r="AG5">
        <v>104.64864864864865</v>
      </c>
      <c r="AH5">
        <v>159.05405405405403</v>
      </c>
      <c r="AI5">
        <v>118.24324324324326</v>
      </c>
      <c r="AJ5">
        <v>0</v>
      </c>
      <c r="AK5">
        <v>0</v>
      </c>
      <c r="AM5" t="s">
        <v>318</v>
      </c>
      <c r="AN5" t="s">
        <v>274</v>
      </c>
      <c r="AO5" t="s">
        <v>329</v>
      </c>
      <c r="AP5">
        <v>2.5</v>
      </c>
      <c r="AQ5">
        <v>0</v>
      </c>
      <c r="AR5">
        <v>0</v>
      </c>
      <c r="AS5">
        <v>0</v>
      </c>
      <c r="AT5">
        <v>0</v>
      </c>
      <c r="AU5">
        <v>0</v>
      </c>
    </row>
    <row r="6" spans="1:47" x14ac:dyDescent="0.25">
      <c r="A6" t="s">
        <v>318</v>
      </c>
      <c r="B6" t="s">
        <v>25</v>
      </c>
      <c r="C6" t="s">
        <v>321</v>
      </c>
      <c r="D6">
        <v>0.35</v>
      </c>
      <c r="E6">
        <v>45.16</v>
      </c>
      <c r="F6">
        <v>45.76</v>
      </c>
      <c r="G6">
        <v>350.00000000000006</v>
      </c>
      <c r="H6">
        <v>0</v>
      </c>
      <c r="I6">
        <v>0</v>
      </c>
      <c r="K6" s="18"/>
      <c r="L6" s="2"/>
      <c r="M6" s="2"/>
      <c r="AC6" t="s">
        <v>318</v>
      </c>
      <c r="AD6" t="s">
        <v>20</v>
      </c>
      <c r="AE6" t="s">
        <v>328</v>
      </c>
      <c r="AF6">
        <v>0.74</v>
      </c>
      <c r="AG6">
        <v>110.55167286245353</v>
      </c>
      <c r="AH6">
        <v>153.68921933085502</v>
      </c>
      <c r="AI6">
        <v>312.26765799256509</v>
      </c>
      <c r="AJ6">
        <v>0</v>
      </c>
      <c r="AK6">
        <v>0</v>
      </c>
      <c r="AM6" t="s">
        <v>318</v>
      </c>
      <c r="AN6" t="s">
        <v>276</v>
      </c>
      <c r="AO6" t="s">
        <v>329</v>
      </c>
      <c r="AP6">
        <v>2.4300000000000002</v>
      </c>
      <c r="AQ6">
        <v>0</v>
      </c>
      <c r="AR6">
        <v>0</v>
      </c>
      <c r="AS6">
        <v>0</v>
      </c>
      <c r="AT6">
        <v>0</v>
      </c>
      <c r="AU6">
        <v>0</v>
      </c>
    </row>
    <row r="7" spans="1:47" x14ac:dyDescent="0.25">
      <c r="A7" t="s">
        <v>318</v>
      </c>
      <c r="B7" t="s">
        <v>28</v>
      </c>
      <c r="C7" t="s">
        <v>321</v>
      </c>
      <c r="D7">
        <v>0.21</v>
      </c>
      <c r="E7">
        <v>58.633333333333333</v>
      </c>
      <c r="F7">
        <v>71.866666666666674</v>
      </c>
      <c r="G7">
        <v>291.66666666666669</v>
      </c>
      <c r="H7">
        <v>0</v>
      </c>
      <c r="I7">
        <v>0</v>
      </c>
      <c r="K7" s="18"/>
      <c r="L7" s="2"/>
      <c r="M7" s="2"/>
      <c r="AC7" t="s">
        <v>318</v>
      </c>
      <c r="AD7" t="s">
        <v>25</v>
      </c>
      <c r="AE7" t="s">
        <v>328</v>
      </c>
      <c r="AF7">
        <v>2.5</v>
      </c>
      <c r="AG7">
        <v>45.16</v>
      </c>
      <c r="AH7">
        <v>45.76</v>
      </c>
      <c r="AI7">
        <v>350.00000000000006</v>
      </c>
      <c r="AJ7">
        <v>0</v>
      </c>
      <c r="AK7">
        <v>0</v>
      </c>
      <c r="AM7" t="s">
        <v>318</v>
      </c>
      <c r="AN7" t="s">
        <v>69</v>
      </c>
      <c r="AO7" t="s">
        <v>329</v>
      </c>
      <c r="AP7">
        <v>2.5299999999999998</v>
      </c>
      <c r="AQ7">
        <v>95.29647058823528</v>
      </c>
      <c r="AR7">
        <v>129.82588235294116</v>
      </c>
      <c r="AS7">
        <v>82.352941176470594</v>
      </c>
      <c r="AT7">
        <v>42.599999999999994</v>
      </c>
      <c r="AU7">
        <v>0</v>
      </c>
    </row>
    <row r="8" spans="1:47" x14ac:dyDescent="0.25">
      <c r="A8" t="s">
        <v>318</v>
      </c>
      <c r="B8" t="s">
        <v>30</v>
      </c>
      <c r="C8" t="s">
        <v>321</v>
      </c>
      <c r="D8">
        <v>0.21</v>
      </c>
      <c r="E8">
        <v>14.263333333333334</v>
      </c>
      <c r="F8">
        <v>20.68</v>
      </c>
      <c r="G8">
        <v>29.166666666666668</v>
      </c>
      <c r="H8">
        <v>0</v>
      </c>
      <c r="I8">
        <v>0</v>
      </c>
      <c r="K8" s="18"/>
      <c r="L8" s="2"/>
      <c r="M8" s="2"/>
      <c r="AC8" t="s">
        <v>318</v>
      </c>
      <c r="AD8" t="s">
        <v>28</v>
      </c>
      <c r="AE8" t="s">
        <v>328</v>
      </c>
      <c r="AF8">
        <v>0.83</v>
      </c>
      <c r="AG8">
        <v>58.633333333333333</v>
      </c>
      <c r="AH8">
        <v>71.866666666666674</v>
      </c>
      <c r="AI8">
        <v>291.66666666666669</v>
      </c>
      <c r="AJ8">
        <v>0</v>
      </c>
      <c r="AK8">
        <v>0</v>
      </c>
      <c r="AM8" t="s">
        <v>318</v>
      </c>
      <c r="AN8" t="s">
        <v>70</v>
      </c>
      <c r="AO8" t="s">
        <v>329</v>
      </c>
      <c r="AP8">
        <v>1.53</v>
      </c>
      <c r="AQ8">
        <v>13.798127659574469</v>
      </c>
      <c r="AR8">
        <v>20.341106382978726</v>
      </c>
      <c r="AS8">
        <v>23.829787234042556</v>
      </c>
      <c r="AT8">
        <v>0</v>
      </c>
      <c r="AU8">
        <v>0</v>
      </c>
    </row>
    <row r="9" spans="1:47" x14ac:dyDescent="0.25">
      <c r="A9" t="s">
        <v>318</v>
      </c>
      <c r="B9" t="s">
        <v>273</v>
      </c>
      <c r="C9" t="s">
        <v>321</v>
      </c>
      <c r="D9">
        <v>0.87</v>
      </c>
      <c r="E9">
        <v>0</v>
      </c>
      <c r="F9">
        <v>0</v>
      </c>
      <c r="G9">
        <v>0</v>
      </c>
      <c r="H9">
        <v>0</v>
      </c>
      <c r="I9">
        <v>0</v>
      </c>
      <c r="K9" s="18"/>
      <c r="L9" s="2"/>
      <c r="M9" s="2"/>
      <c r="AC9" t="s">
        <v>318</v>
      </c>
      <c r="AD9" t="s">
        <v>30</v>
      </c>
      <c r="AE9" t="s">
        <v>328</v>
      </c>
      <c r="AF9">
        <v>0.42</v>
      </c>
      <c r="AG9">
        <v>14.263333333333334</v>
      </c>
      <c r="AH9">
        <v>20.68</v>
      </c>
      <c r="AI9">
        <v>29.166666666666668</v>
      </c>
      <c r="AJ9">
        <v>0</v>
      </c>
      <c r="AK9">
        <v>0</v>
      </c>
      <c r="AM9" t="s">
        <v>318</v>
      </c>
      <c r="AN9" t="s">
        <v>73</v>
      </c>
      <c r="AO9" t="s">
        <v>329</v>
      </c>
      <c r="AP9">
        <v>1.03</v>
      </c>
      <c r="AQ9">
        <v>13.547999999999998</v>
      </c>
      <c r="AR9">
        <v>13.728000000000002</v>
      </c>
      <c r="AS9">
        <v>105</v>
      </c>
      <c r="AT9">
        <v>0</v>
      </c>
      <c r="AU9">
        <v>0</v>
      </c>
    </row>
    <row r="10" spans="1:47" x14ac:dyDescent="0.25">
      <c r="A10" t="s">
        <v>318</v>
      </c>
      <c r="B10" t="s">
        <v>42</v>
      </c>
      <c r="C10" t="s">
        <v>321</v>
      </c>
      <c r="D10">
        <v>0.21</v>
      </c>
      <c r="E10">
        <v>44.384999999999998</v>
      </c>
      <c r="F10">
        <v>29.214166666666664</v>
      </c>
      <c r="G10">
        <v>21.875</v>
      </c>
      <c r="H10">
        <v>0</v>
      </c>
      <c r="I10">
        <v>0</v>
      </c>
      <c r="K10" s="18"/>
      <c r="L10" s="2"/>
      <c r="M10" s="2"/>
      <c r="AC10" t="s">
        <v>318</v>
      </c>
      <c r="AD10" t="s">
        <v>32</v>
      </c>
      <c r="AE10" t="s">
        <v>328</v>
      </c>
      <c r="AF10">
        <v>2.0454545450000001</v>
      </c>
      <c r="AG10">
        <v>1189.8636363636363</v>
      </c>
      <c r="AH10">
        <v>789.33333333333326</v>
      </c>
      <c r="AI10">
        <v>2518.9393939393944</v>
      </c>
      <c r="AJ10">
        <v>365.75757575757575</v>
      </c>
      <c r="AK10">
        <v>0</v>
      </c>
      <c r="AM10" t="s">
        <v>319</v>
      </c>
      <c r="AN10" t="s">
        <v>83</v>
      </c>
      <c r="AO10" t="s">
        <v>329</v>
      </c>
      <c r="AP10">
        <v>0.69</v>
      </c>
      <c r="AQ10">
        <v>13.04863762709385</v>
      </c>
      <c r="AR10">
        <v>12.450292590154342</v>
      </c>
      <c r="AS10">
        <v>41.474654377880185</v>
      </c>
      <c r="AT10">
        <v>13.411111111111113</v>
      </c>
      <c r="AU10">
        <v>0</v>
      </c>
    </row>
    <row r="11" spans="1:47" x14ac:dyDescent="0.25">
      <c r="A11" t="s">
        <v>318</v>
      </c>
      <c r="B11" t="s">
        <v>45</v>
      </c>
      <c r="C11" t="s">
        <v>321</v>
      </c>
      <c r="D11">
        <v>0.49</v>
      </c>
      <c r="E11">
        <v>65.988571428571419</v>
      </c>
      <c r="F11">
        <v>70.90285714285713</v>
      </c>
      <c r="G11">
        <v>100</v>
      </c>
      <c r="H11">
        <v>68.971428571428575</v>
      </c>
      <c r="I11">
        <v>0</v>
      </c>
      <c r="K11" s="18"/>
      <c r="L11" s="2"/>
      <c r="M11" s="2"/>
      <c r="AC11" t="s">
        <v>318</v>
      </c>
      <c r="AD11" t="s">
        <v>35</v>
      </c>
      <c r="AE11" t="s">
        <v>328</v>
      </c>
      <c r="AF11">
        <v>1.851851852</v>
      </c>
      <c r="AG11">
        <v>55.077248677248676</v>
      </c>
      <c r="AH11">
        <v>25.235978835978838</v>
      </c>
      <c r="AI11">
        <v>111.11111111111111</v>
      </c>
      <c r="AJ11">
        <v>0</v>
      </c>
      <c r="AK11">
        <v>0</v>
      </c>
      <c r="AM11" t="s">
        <v>319</v>
      </c>
      <c r="AN11" t="s">
        <v>288</v>
      </c>
      <c r="AO11" t="s">
        <v>329</v>
      </c>
      <c r="AP11">
        <v>1.9</v>
      </c>
      <c r="AQ11">
        <v>0</v>
      </c>
      <c r="AR11">
        <v>0</v>
      </c>
      <c r="AS11">
        <v>0</v>
      </c>
      <c r="AT11">
        <v>0</v>
      </c>
      <c r="AU11">
        <v>0</v>
      </c>
    </row>
    <row r="12" spans="1:47" x14ac:dyDescent="0.25">
      <c r="A12" t="s">
        <v>318</v>
      </c>
      <c r="B12" t="s">
        <v>44</v>
      </c>
      <c r="C12" t="s">
        <v>321</v>
      </c>
      <c r="D12">
        <v>0.42</v>
      </c>
      <c r="E12">
        <v>51.611162790697676</v>
      </c>
      <c r="F12">
        <v>55.583255813953492</v>
      </c>
      <c r="G12">
        <v>65.116279069767458</v>
      </c>
      <c r="H12">
        <v>56.139534883720941</v>
      </c>
      <c r="I12">
        <v>0</v>
      </c>
      <c r="K12" s="18"/>
      <c r="L12" s="2"/>
      <c r="M12" s="2"/>
      <c r="AC12" t="s">
        <v>318</v>
      </c>
      <c r="AD12" t="s">
        <v>34</v>
      </c>
      <c r="AE12" t="s">
        <v>328</v>
      </c>
      <c r="AF12">
        <v>1.6339869279999999</v>
      </c>
      <c r="AG12">
        <v>959.43355119825696</v>
      </c>
      <c r="AH12">
        <v>567.49455337690631</v>
      </c>
      <c r="AI12">
        <v>1811.0021786492377</v>
      </c>
      <c r="AJ12">
        <v>328.7037037037037</v>
      </c>
      <c r="AK12">
        <v>0</v>
      </c>
      <c r="AM12" t="s">
        <v>319</v>
      </c>
      <c r="AN12" t="s">
        <v>289</v>
      </c>
      <c r="AO12" t="s">
        <v>329</v>
      </c>
      <c r="AP12">
        <v>1.07</v>
      </c>
      <c r="AQ12">
        <v>0</v>
      </c>
      <c r="AR12">
        <v>0</v>
      </c>
      <c r="AS12">
        <v>0</v>
      </c>
      <c r="AT12">
        <v>0</v>
      </c>
      <c r="AU12">
        <v>0</v>
      </c>
    </row>
    <row r="13" spans="1:47" x14ac:dyDescent="0.25">
      <c r="A13" t="s">
        <v>318</v>
      </c>
      <c r="B13" t="s">
        <v>47</v>
      </c>
      <c r="C13" t="s">
        <v>321</v>
      </c>
      <c r="D13">
        <v>0.6</v>
      </c>
      <c r="E13">
        <v>2.5805714285714281</v>
      </c>
      <c r="F13">
        <v>2.6148571428571428</v>
      </c>
      <c r="G13">
        <v>20</v>
      </c>
      <c r="H13">
        <v>0</v>
      </c>
      <c r="I13">
        <v>0</v>
      </c>
      <c r="K13" s="18"/>
      <c r="L13" s="2"/>
      <c r="M13" s="2"/>
      <c r="AC13" t="s">
        <v>318</v>
      </c>
      <c r="AD13" t="s">
        <v>42</v>
      </c>
      <c r="AE13" t="s">
        <v>328</v>
      </c>
      <c r="AF13">
        <v>2.6</v>
      </c>
      <c r="AG13">
        <v>44.384999999999998</v>
      </c>
      <c r="AH13">
        <v>29.214166666666664</v>
      </c>
      <c r="AI13">
        <v>21.875</v>
      </c>
      <c r="AJ13">
        <v>0</v>
      </c>
      <c r="AK13">
        <v>0</v>
      </c>
      <c r="AM13" t="s">
        <v>319</v>
      </c>
      <c r="AN13" t="s">
        <v>89</v>
      </c>
      <c r="AO13" t="s">
        <v>329</v>
      </c>
      <c r="AP13">
        <v>0.57999999999999996</v>
      </c>
      <c r="AQ13">
        <v>6.3623061224489792</v>
      </c>
      <c r="AR13">
        <v>9.7828163265306127</v>
      </c>
      <c r="AS13">
        <v>5.7142857142857153</v>
      </c>
      <c r="AT13">
        <v>0</v>
      </c>
      <c r="AU13">
        <v>0</v>
      </c>
    </row>
    <row r="14" spans="1:47" x14ac:dyDescent="0.25">
      <c r="A14" t="s">
        <v>318</v>
      </c>
      <c r="B14" t="s">
        <v>56</v>
      </c>
      <c r="C14" t="s">
        <v>321</v>
      </c>
      <c r="D14">
        <v>1.03</v>
      </c>
      <c r="E14">
        <v>7.2408247422680407</v>
      </c>
      <c r="F14">
        <v>7.003711340206185</v>
      </c>
      <c r="G14">
        <v>21.649484536082475</v>
      </c>
      <c r="H14">
        <v>7.4659793814432982</v>
      </c>
      <c r="I14">
        <v>0</v>
      </c>
      <c r="K14" s="18"/>
      <c r="L14" s="2"/>
      <c r="M14" s="2"/>
      <c r="AC14" t="s">
        <v>318</v>
      </c>
      <c r="AD14" t="s">
        <v>273</v>
      </c>
      <c r="AE14" t="s">
        <v>328</v>
      </c>
      <c r="AF14">
        <v>1.1200000000000001</v>
      </c>
      <c r="AG14">
        <v>0</v>
      </c>
      <c r="AH14">
        <v>0</v>
      </c>
      <c r="AI14">
        <v>0</v>
      </c>
      <c r="AJ14">
        <v>0</v>
      </c>
      <c r="AK14">
        <v>0</v>
      </c>
      <c r="AM14" t="s">
        <v>319</v>
      </c>
      <c r="AN14" t="s">
        <v>290</v>
      </c>
      <c r="AO14" t="s">
        <v>329</v>
      </c>
      <c r="AP14">
        <v>1.18</v>
      </c>
      <c r="AQ14">
        <v>0</v>
      </c>
      <c r="AR14">
        <v>0</v>
      </c>
      <c r="AS14">
        <v>0</v>
      </c>
      <c r="AT14">
        <v>0</v>
      </c>
      <c r="AU14">
        <v>0</v>
      </c>
    </row>
    <row r="15" spans="1:47" x14ac:dyDescent="0.25">
      <c r="A15" t="s">
        <v>318</v>
      </c>
      <c r="B15" t="s">
        <v>58</v>
      </c>
      <c r="C15" t="s">
        <v>321</v>
      </c>
      <c r="D15">
        <v>0.86</v>
      </c>
      <c r="E15">
        <v>9.9735135135135131</v>
      </c>
      <c r="F15">
        <v>10.678918918918919</v>
      </c>
      <c r="G15">
        <v>18.918918918918923</v>
      </c>
      <c r="H15">
        <v>9.7864864864864867</v>
      </c>
      <c r="I15">
        <v>0</v>
      </c>
      <c r="K15" s="18"/>
      <c r="L15" s="2"/>
      <c r="M15" s="2"/>
      <c r="AC15" t="s">
        <v>318</v>
      </c>
      <c r="AD15" t="s">
        <v>45</v>
      </c>
      <c r="AE15" t="s">
        <v>328</v>
      </c>
      <c r="AF15">
        <v>7.71</v>
      </c>
      <c r="AG15">
        <v>65.988571428571419</v>
      </c>
      <c r="AH15">
        <v>70.90285714285713</v>
      </c>
      <c r="AI15">
        <v>100</v>
      </c>
      <c r="AJ15">
        <v>68.971428571428575</v>
      </c>
      <c r="AK15">
        <v>0</v>
      </c>
      <c r="AM15" t="s">
        <v>319</v>
      </c>
      <c r="AN15" t="s">
        <v>95</v>
      </c>
      <c r="AO15" t="s">
        <v>329</v>
      </c>
      <c r="AP15">
        <v>1.1299999999999999</v>
      </c>
      <c r="AQ15">
        <v>24.211432046214654</v>
      </c>
      <c r="AR15">
        <v>8.0615384615384613</v>
      </c>
      <c r="AS15">
        <v>53.030303030303031</v>
      </c>
      <c r="AT15">
        <v>67.279821627647721</v>
      </c>
      <c r="AU15">
        <v>0</v>
      </c>
    </row>
    <row r="16" spans="1:47" x14ac:dyDescent="0.25">
      <c r="A16" t="s">
        <v>318</v>
      </c>
      <c r="B16" t="s">
        <v>57</v>
      </c>
      <c r="C16" t="s">
        <v>321</v>
      </c>
      <c r="D16">
        <v>0.75</v>
      </c>
      <c r="E16">
        <v>10.11013698630137</v>
      </c>
      <c r="F16">
        <v>10.825205479452054</v>
      </c>
      <c r="G16">
        <v>19.178082191780824</v>
      </c>
      <c r="H16">
        <v>9.9205479452054792</v>
      </c>
      <c r="I16">
        <v>0</v>
      </c>
      <c r="K16" s="17"/>
      <c r="L16" s="2"/>
      <c r="M16" s="2"/>
      <c r="AC16" t="s">
        <v>318</v>
      </c>
      <c r="AD16" t="s">
        <v>44</v>
      </c>
      <c r="AE16" t="s">
        <v>328</v>
      </c>
      <c r="AF16">
        <v>4.1900000000000004</v>
      </c>
      <c r="AG16">
        <v>51.611162790697676</v>
      </c>
      <c r="AH16">
        <v>55.583255813953492</v>
      </c>
      <c r="AI16">
        <v>65.116279069767458</v>
      </c>
      <c r="AJ16">
        <v>56.139534883720941</v>
      </c>
      <c r="AK16">
        <v>0</v>
      </c>
      <c r="AM16" t="s">
        <v>319</v>
      </c>
      <c r="AN16" t="s">
        <v>291</v>
      </c>
      <c r="AO16" t="s">
        <v>329</v>
      </c>
      <c r="AP16">
        <v>1.75</v>
      </c>
      <c r="AQ16">
        <v>0</v>
      </c>
      <c r="AR16">
        <v>0</v>
      </c>
      <c r="AS16">
        <v>0</v>
      </c>
      <c r="AT16">
        <v>0</v>
      </c>
      <c r="AU16">
        <v>0</v>
      </c>
    </row>
    <row r="17" spans="1:47" x14ac:dyDescent="0.25">
      <c r="A17" t="s">
        <v>318</v>
      </c>
      <c r="B17" t="s">
        <v>63</v>
      </c>
      <c r="C17" t="s">
        <v>321</v>
      </c>
      <c r="D17">
        <v>0.74</v>
      </c>
      <c r="E17">
        <v>10.035555555555554</v>
      </c>
      <c r="F17">
        <v>10.16888888888889</v>
      </c>
      <c r="G17">
        <v>77.777777777777786</v>
      </c>
      <c r="H17">
        <v>0</v>
      </c>
      <c r="I17">
        <v>0</v>
      </c>
      <c r="K17" s="18"/>
      <c r="L17" s="2"/>
      <c r="M17" s="2"/>
      <c r="AC17" t="s">
        <v>318</v>
      </c>
      <c r="AD17" t="s">
        <v>49</v>
      </c>
      <c r="AE17" t="s">
        <v>328</v>
      </c>
      <c r="AF17">
        <v>1.88</v>
      </c>
      <c r="AG17">
        <v>1.0625882352941176</v>
      </c>
      <c r="AH17">
        <v>1.0767058823529412</v>
      </c>
      <c r="AI17">
        <v>8.2352941176470598</v>
      </c>
      <c r="AJ17">
        <v>0</v>
      </c>
      <c r="AK17">
        <v>0</v>
      </c>
      <c r="AM17" t="s">
        <v>319</v>
      </c>
      <c r="AN17" t="s">
        <v>97</v>
      </c>
      <c r="AO17" t="s">
        <v>329</v>
      </c>
      <c r="AP17">
        <v>1.02</v>
      </c>
      <c r="AQ17">
        <v>153.3140252078305</v>
      </c>
      <c r="AR17">
        <v>37.421828908554573</v>
      </c>
      <c r="AS17">
        <v>168.946098149638</v>
      </c>
      <c r="AT17">
        <v>0</v>
      </c>
      <c r="AU17">
        <v>0</v>
      </c>
    </row>
    <row r="18" spans="1:47" x14ac:dyDescent="0.25">
      <c r="A18" t="s">
        <v>318</v>
      </c>
      <c r="B18" t="s">
        <v>66</v>
      </c>
      <c r="C18" t="s">
        <v>321</v>
      </c>
      <c r="D18">
        <v>0.5</v>
      </c>
      <c r="E18">
        <v>615.16842105263163</v>
      </c>
      <c r="F18">
        <v>580.80000000000007</v>
      </c>
      <c r="G18">
        <v>368.42105263157902</v>
      </c>
      <c r="H18">
        <v>952.89473684210532</v>
      </c>
      <c r="I18">
        <v>0</v>
      </c>
      <c r="K18" s="18"/>
      <c r="L18" s="2"/>
      <c r="M18" s="2"/>
      <c r="AC18" t="s">
        <v>318</v>
      </c>
      <c r="AD18" t="s">
        <v>47</v>
      </c>
      <c r="AE18" t="s">
        <v>328</v>
      </c>
      <c r="AF18">
        <v>0.56999999999999995</v>
      </c>
      <c r="AG18">
        <v>2.5805714285714281</v>
      </c>
      <c r="AH18">
        <v>2.6148571428571428</v>
      </c>
      <c r="AI18">
        <v>20</v>
      </c>
      <c r="AJ18">
        <v>0</v>
      </c>
      <c r="AK18">
        <v>0</v>
      </c>
      <c r="AM18" t="s">
        <v>319</v>
      </c>
      <c r="AN18" t="s">
        <v>104</v>
      </c>
      <c r="AO18" t="s">
        <v>329</v>
      </c>
      <c r="AP18">
        <v>0.54</v>
      </c>
      <c r="AQ18">
        <v>10.752380952380951</v>
      </c>
      <c r="AR18">
        <v>10.895238095238096</v>
      </c>
      <c r="AS18">
        <v>83.333333333333343</v>
      </c>
      <c r="AT18">
        <v>0</v>
      </c>
      <c r="AU18">
        <v>0</v>
      </c>
    </row>
    <row r="19" spans="1:47" x14ac:dyDescent="0.25">
      <c r="A19" t="s">
        <v>318</v>
      </c>
      <c r="B19" t="s">
        <v>68</v>
      </c>
      <c r="C19" t="s">
        <v>321</v>
      </c>
      <c r="D19">
        <v>0.74</v>
      </c>
      <c r="E19">
        <v>23.654117647058822</v>
      </c>
      <c r="F19">
        <v>29.195294117647055</v>
      </c>
      <c r="G19">
        <v>41.176470588235297</v>
      </c>
      <c r="H19">
        <v>14.2</v>
      </c>
      <c r="I19">
        <v>0</v>
      </c>
      <c r="K19" s="18"/>
      <c r="L19" s="2"/>
      <c r="M19" s="2"/>
      <c r="AC19" t="s">
        <v>318</v>
      </c>
      <c r="AD19" t="s">
        <v>52</v>
      </c>
      <c r="AE19" t="s">
        <v>328</v>
      </c>
      <c r="AF19">
        <v>1.51</v>
      </c>
      <c r="AG19">
        <v>60.213333333333331</v>
      </c>
      <c r="AH19">
        <v>61.013333333333335</v>
      </c>
      <c r="AI19">
        <v>466.66666666666669</v>
      </c>
      <c r="AJ19">
        <v>0</v>
      </c>
      <c r="AK19">
        <v>0</v>
      </c>
      <c r="AM19" t="s">
        <v>319</v>
      </c>
      <c r="AN19" t="s">
        <v>108</v>
      </c>
      <c r="AO19" t="s">
        <v>329</v>
      </c>
      <c r="AP19">
        <v>0.77</v>
      </c>
      <c r="AQ19">
        <v>7.172470588235293</v>
      </c>
      <c r="AR19">
        <v>7.2677647058823522</v>
      </c>
      <c r="AS19">
        <v>55.588235294117652</v>
      </c>
      <c r="AT19">
        <v>0</v>
      </c>
      <c r="AU19">
        <v>0</v>
      </c>
    </row>
    <row r="20" spans="1:47" x14ac:dyDescent="0.25">
      <c r="A20" t="s">
        <v>318</v>
      </c>
      <c r="B20" t="s">
        <v>281</v>
      </c>
      <c r="C20" t="s">
        <v>321</v>
      </c>
      <c r="D20">
        <v>0.35</v>
      </c>
      <c r="E20">
        <v>0</v>
      </c>
      <c r="F20">
        <v>0</v>
      </c>
      <c r="G20">
        <v>0</v>
      </c>
      <c r="H20">
        <v>0</v>
      </c>
      <c r="I20">
        <v>0</v>
      </c>
      <c r="K20" s="18"/>
      <c r="L20" s="2"/>
      <c r="M20" s="2"/>
      <c r="AC20" t="s">
        <v>318</v>
      </c>
      <c r="AD20" t="s">
        <v>56</v>
      </c>
      <c r="AE20" t="s">
        <v>328</v>
      </c>
      <c r="AF20">
        <v>1.24</v>
      </c>
      <c r="AG20">
        <v>7.2408247422680407</v>
      </c>
      <c r="AH20">
        <v>7.003711340206185</v>
      </c>
      <c r="AI20">
        <v>21.649484536082475</v>
      </c>
      <c r="AJ20">
        <v>7.4659793814432982</v>
      </c>
      <c r="AK20">
        <v>0</v>
      </c>
      <c r="AM20" t="s">
        <v>319</v>
      </c>
      <c r="AN20" t="s">
        <v>111</v>
      </c>
      <c r="AO20" t="s">
        <v>329</v>
      </c>
      <c r="AP20">
        <v>2.12</v>
      </c>
      <c r="AQ20">
        <v>3.6419354838709679</v>
      </c>
      <c r="AR20">
        <v>3.6903225806451614</v>
      </c>
      <c r="AS20">
        <v>28.225806451612907</v>
      </c>
      <c r="AT20">
        <v>0</v>
      </c>
      <c r="AU20">
        <v>0</v>
      </c>
    </row>
    <row r="21" spans="1:47" x14ac:dyDescent="0.25">
      <c r="A21" t="s">
        <v>318</v>
      </c>
      <c r="B21" t="s">
        <v>77</v>
      </c>
      <c r="C21" t="s">
        <v>321</v>
      </c>
      <c r="D21">
        <v>3.33</v>
      </c>
      <c r="E21">
        <v>57.663126843657814</v>
      </c>
      <c r="F21">
        <v>4.0495575221238935</v>
      </c>
      <c r="G21">
        <v>30.973451327433633</v>
      </c>
      <c r="H21">
        <v>0</v>
      </c>
      <c r="I21">
        <v>0</v>
      </c>
      <c r="K21" s="18"/>
      <c r="L21" s="2"/>
      <c r="M21" s="2"/>
      <c r="AC21" t="s">
        <v>318</v>
      </c>
      <c r="AD21" t="s">
        <v>58</v>
      </c>
      <c r="AE21" t="s">
        <v>328</v>
      </c>
      <c r="AF21">
        <v>1.08</v>
      </c>
      <c r="AG21">
        <v>9.9735135135135131</v>
      </c>
      <c r="AH21">
        <v>10.678918918918919</v>
      </c>
      <c r="AI21">
        <v>18.918918918918923</v>
      </c>
      <c r="AJ21">
        <v>9.7864864864864867</v>
      </c>
      <c r="AK21">
        <v>0</v>
      </c>
      <c r="AM21" t="s">
        <v>319</v>
      </c>
      <c r="AN21" t="s">
        <v>298</v>
      </c>
      <c r="AO21" t="s">
        <v>329</v>
      </c>
      <c r="AP21">
        <v>1.71</v>
      </c>
      <c r="AQ21">
        <v>0</v>
      </c>
      <c r="AR21">
        <v>0</v>
      </c>
      <c r="AS21">
        <v>0</v>
      </c>
      <c r="AT21">
        <v>0</v>
      </c>
      <c r="AU21">
        <v>0</v>
      </c>
    </row>
    <row r="22" spans="1:47" x14ac:dyDescent="0.25">
      <c r="A22" t="s">
        <v>318</v>
      </c>
      <c r="B22" t="s">
        <v>76</v>
      </c>
      <c r="C22" t="s">
        <v>321</v>
      </c>
      <c r="D22">
        <v>0.5</v>
      </c>
      <c r="E22">
        <v>70.356666666666669</v>
      </c>
      <c r="F22">
        <v>30.506666666666668</v>
      </c>
      <c r="G22">
        <v>233.33333333333334</v>
      </c>
      <c r="H22">
        <v>0</v>
      </c>
      <c r="I22">
        <v>0</v>
      </c>
      <c r="K22" s="18"/>
      <c r="L22" s="2"/>
      <c r="M22" s="2"/>
      <c r="AC22" t="s">
        <v>318</v>
      </c>
      <c r="AD22" t="s">
        <v>57</v>
      </c>
      <c r="AE22" t="s">
        <v>328</v>
      </c>
      <c r="AF22">
        <v>1.03</v>
      </c>
      <c r="AG22">
        <v>10.11013698630137</v>
      </c>
      <c r="AH22">
        <v>10.825205479452054</v>
      </c>
      <c r="AI22">
        <v>19.178082191780824</v>
      </c>
      <c r="AJ22">
        <v>9.9205479452054792</v>
      </c>
      <c r="AK22">
        <v>0</v>
      </c>
      <c r="AM22" t="s">
        <v>319</v>
      </c>
      <c r="AN22" t="s">
        <v>299</v>
      </c>
      <c r="AO22" t="s">
        <v>329</v>
      </c>
      <c r="AP22">
        <v>2.56</v>
      </c>
      <c r="AQ22">
        <v>0</v>
      </c>
      <c r="AR22">
        <v>0</v>
      </c>
      <c r="AS22">
        <v>0</v>
      </c>
      <c r="AT22">
        <v>0</v>
      </c>
      <c r="AU22">
        <v>0</v>
      </c>
    </row>
    <row r="23" spans="1:47" x14ac:dyDescent="0.25">
      <c r="A23" t="s">
        <v>318</v>
      </c>
      <c r="B23" t="s">
        <v>75</v>
      </c>
      <c r="C23" t="s">
        <v>321</v>
      </c>
      <c r="D23">
        <v>0.4</v>
      </c>
      <c r="E23">
        <v>49.135000000000005</v>
      </c>
      <c r="F23">
        <v>17.16</v>
      </c>
      <c r="G23">
        <v>131.25</v>
      </c>
      <c r="H23">
        <v>0</v>
      </c>
      <c r="I23">
        <v>0</v>
      </c>
      <c r="K23" s="18"/>
      <c r="L23" s="2"/>
      <c r="M23" s="2"/>
      <c r="AC23" t="s">
        <v>318</v>
      </c>
      <c r="AD23" t="s">
        <v>63</v>
      </c>
      <c r="AE23" t="s">
        <v>328</v>
      </c>
      <c r="AF23">
        <v>2.52</v>
      </c>
      <c r="AG23">
        <v>10.035555555555554</v>
      </c>
      <c r="AH23">
        <v>10.16888888888889</v>
      </c>
      <c r="AI23">
        <v>77.777777777777786</v>
      </c>
      <c r="AJ23">
        <v>0</v>
      </c>
      <c r="AK23">
        <v>0</v>
      </c>
      <c r="AM23" t="s">
        <v>319</v>
      </c>
      <c r="AN23" t="s">
        <v>117</v>
      </c>
      <c r="AO23" t="s">
        <v>329</v>
      </c>
      <c r="AP23">
        <v>1.23</v>
      </c>
      <c r="AQ23">
        <v>0</v>
      </c>
      <c r="AR23">
        <v>0</v>
      </c>
      <c r="AS23">
        <v>0</v>
      </c>
      <c r="AT23">
        <v>0</v>
      </c>
      <c r="AU23">
        <v>0</v>
      </c>
    </row>
    <row r="24" spans="1:47" x14ac:dyDescent="0.25">
      <c r="A24" t="s">
        <v>318</v>
      </c>
      <c r="B24" t="s">
        <v>284</v>
      </c>
      <c r="C24" t="s">
        <v>321</v>
      </c>
      <c r="D24">
        <v>1.32</v>
      </c>
      <c r="E24">
        <v>0</v>
      </c>
      <c r="F24">
        <v>0</v>
      </c>
      <c r="G24">
        <v>0</v>
      </c>
      <c r="H24">
        <v>0</v>
      </c>
      <c r="I24">
        <v>0</v>
      </c>
      <c r="K24" s="18"/>
      <c r="L24" s="2"/>
      <c r="M24" s="2"/>
      <c r="AC24" t="s">
        <v>318</v>
      </c>
      <c r="AD24" t="s">
        <v>62</v>
      </c>
      <c r="AE24" t="s">
        <v>328</v>
      </c>
      <c r="AF24">
        <v>1.51</v>
      </c>
      <c r="AG24">
        <v>39.269565217391303</v>
      </c>
      <c r="AH24">
        <v>39.791304347826092</v>
      </c>
      <c r="AI24">
        <v>304.34782608695656</v>
      </c>
      <c r="AJ24">
        <v>0</v>
      </c>
      <c r="AK24">
        <v>0</v>
      </c>
      <c r="AM24" t="s">
        <v>319</v>
      </c>
      <c r="AN24" t="s">
        <v>302</v>
      </c>
      <c r="AO24" t="s">
        <v>329</v>
      </c>
      <c r="AP24">
        <v>1.59</v>
      </c>
      <c r="AQ24">
        <v>0</v>
      </c>
      <c r="AR24">
        <v>0</v>
      </c>
      <c r="AS24">
        <v>0</v>
      </c>
      <c r="AT24">
        <v>0</v>
      </c>
      <c r="AU24">
        <v>0</v>
      </c>
    </row>
    <row r="25" spans="1:47" x14ac:dyDescent="0.25">
      <c r="A25" t="s">
        <v>318</v>
      </c>
      <c r="B25" t="s">
        <v>79</v>
      </c>
      <c r="C25" t="s">
        <v>321</v>
      </c>
      <c r="D25">
        <v>0.56000000000000005</v>
      </c>
      <c r="E25">
        <v>19.836273870517001</v>
      </c>
      <c r="F25">
        <v>23.406278528178856</v>
      </c>
      <c r="G25">
        <v>110.52631578947368</v>
      </c>
      <c r="H25">
        <v>0</v>
      </c>
      <c r="I25">
        <v>0</v>
      </c>
      <c r="K25" s="18"/>
      <c r="L25" s="2"/>
      <c r="M25" s="2"/>
      <c r="AC25" t="s">
        <v>318</v>
      </c>
      <c r="AD25" t="s">
        <v>66</v>
      </c>
      <c r="AE25" t="s">
        <v>328</v>
      </c>
      <c r="AF25">
        <v>1.32</v>
      </c>
      <c r="AG25">
        <v>615.16842105263163</v>
      </c>
      <c r="AH25">
        <v>580.80000000000007</v>
      </c>
      <c r="AI25">
        <v>368.42105263157902</v>
      </c>
      <c r="AJ25">
        <v>952.89473684210532</v>
      </c>
      <c r="AK25">
        <v>0</v>
      </c>
      <c r="AM25" t="s">
        <v>319</v>
      </c>
      <c r="AN25" t="s">
        <v>119</v>
      </c>
      <c r="AO25" t="s">
        <v>329</v>
      </c>
      <c r="AP25">
        <v>1.51</v>
      </c>
      <c r="AQ25">
        <v>2.5416036308623298</v>
      </c>
      <c r="AR25">
        <v>4.0827029752899646</v>
      </c>
      <c r="AS25">
        <v>0</v>
      </c>
      <c r="AT25">
        <v>0</v>
      </c>
      <c r="AU25">
        <v>0</v>
      </c>
    </row>
    <row r="26" spans="1:47" x14ac:dyDescent="0.25">
      <c r="A26" t="s">
        <v>319</v>
      </c>
      <c r="B26" t="s">
        <v>285</v>
      </c>
      <c r="C26" t="s">
        <v>321</v>
      </c>
      <c r="D26">
        <v>0.39</v>
      </c>
      <c r="E26">
        <v>0</v>
      </c>
      <c r="F26">
        <v>0</v>
      </c>
      <c r="G26">
        <v>0</v>
      </c>
      <c r="H26">
        <v>0</v>
      </c>
      <c r="I26">
        <v>0</v>
      </c>
      <c r="K26" s="17"/>
      <c r="L26" s="2"/>
      <c r="M26" s="2"/>
      <c r="AC26" t="s">
        <v>318</v>
      </c>
      <c r="AD26" t="s">
        <v>280</v>
      </c>
      <c r="AE26" t="s">
        <v>328</v>
      </c>
      <c r="AF26">
        <v>2.58</v>
      </c>
      <c r="AG26">
        <v>0</v>
      </c>
      <c r="AH26">
        <v>0</v>
      </c>
      <c r="AI26">
        <v>0</v>
      </c>
      <c r="AJ26">
        <v>0</v>
      </c>
      <c r="AK26">
        <v>0</v>
      </c>
      <c r="AM26" t="s">
        <v>319</v>
      </c>
      <c r="AN26" t="s">
        <v>307</v>
      </c>
      <c r="AO26" t="s">
        <v>329</v>
      </c>
      <c r="AP26">
        <v>0.47</v>
      </c>
      <c r="AQ26">
        <v>0</v>
      </c>
      <c r="AR26">
        <v>0</v>
      </c>
      <c r="AS26">
        <v>0</v>
      </c>
      <c r="AT26">
        <v>0</v>
      </c>
      <c r="AU26">
        <v>0</v>
      </c>
    </row>
    <row r="27" spans="1:47" x14ac:dyDescent="0.25">
      <c r="A27" t="s">
        <v>319</v>
      </c>
      <c r="B27" t="s">
        <v>88</v>
      </c>
      <c r="C27" t="s">
        <v>321</v>
      </c>
      <c r="D27">
        <v>0.3</v>
      </c>
      <c r="E27">
        <v>12.459642857142857</v>
      </c>
      <c r="F27">
        <v>19.297142857142859</v>
      </c>
      <c r="G27">
        <v>9.375</v>
      </c>
      <c r="H27">
        <v>0</v>
      </c>
      <c r="I27">
        <v>0</v>
      </c>
      <c r="K27" s="18"/>
      <c r="L27" s="2"/>
      <c r="M27" s="2"/>
      <c r="AC27" t="s">
        <v>318</v>
      </c>
      <c r="AD27" t="s">
        <v>68</v>
      </c>
      <c r="AE27" t="s">
        <v>328</v>
      </c>
      <c r="AF27">
        <v>1.94</v>
      </c>
      <c r="AG27">
        <v>23.654117647058822</v>
      </c>
      <c r="AH27">
        <v>29.195294117647055</v>
      </c>
      <c r="AI27">
        <v>41.176470588235297</v>
      </c>
      <c r="AJ27">
        <v>14.2</v>
      </c>
      <c r="AK27">
        <v>0</v>
      </c>
    </row>
    <row r="28" spans="1:47" x14ac:dyDescent="0.25">
      <c r="A28" t="s">
        <v>319</v>
      </c>
      <c r="B28" t="s">
        <v>142</v>
      </c>
      <c r="C28" t="s">
        <v>321</v>
      </c>
      <c r="D28">
        <v>0.33</v>
      </c>
      <c r="E28">
        <v>0</v>
      </c>
      <c r="F28">
        <v>0</v>
      </c>
      <c r="G28">
        <v>0</v>
      </c>
      <c r="H28">
        <v>0</v>
      </c>
      <c r="I28">
        <v>0</v>
      </c>
      <c r="K28" s="17"/>
      <c r="L28" s="2"/>
      <c r="M28" s="2"/>
      <c r="AC28" t="s">
        <v>318</v>
      </c>
      <c r="AD28" t="s">
        <v>281</v>
      </c>
      <c r="AE28" t="s">
        <v>328</v>
      </c>
      <c r="AF28">
        <v>1.45</v>
      </c>
      <c r="AG28">
        <v>0</v>
      </c>
      <c r="AH28">
        <v>0</v>
      </c>
      <c r="AI28">
        <v>0</v>
      </c>
      <c r="AJ28">
        <v>0</v>
      </c>
      <c r="AK28">
        <v>0</v>
      </c>
    </row>
    <row r="29" spans="1:47" x14ac:dyDescent="0.25">
      <c r="A29" t="s">
        <v>319</v>
      </c>
      <c r="B29" t="s">
        <v>99</v>
      </c>
      <c r="C29" t="s">
        <v>321</v>
      </c>
      <c r="D29">
        <v>0.08</v>
      </c>
      <c r="E29">
        <v>76.996535800482704</v>
      </c>
      <c r="F29">
        <v>83.703929203539815</v>
      </c>
      <c r="G29">
        <v>17.5</v>
      </c>
      <c r="H29">
        <v>97.103781174577648</v>
      </c>
      <c r="I29">
        <v>0</v>
      </c>
      <c r="AC29" t="s">
        <v>318</v>
      </c>
      <c r="AD29" t="s">
        <v>76</v>
      </c>
      <c r="AE29" t="s">
        <v>328</v>
      </c>
      <c r="AF29">
        <v>1.88</v>
      </c>
      <c r="AG29">
        <v>70.356666666666669</v>
      </c>
      <c r="AH29">
        <v>30.506666666666668</v>
      </c>
      <c r="AI29">
        <v>233.33333333333334</v>
      </c>
      <c r="AJ29">
        <v>0</v>
      </c>
      <c r="AK29">
        <v>0</v>
      </c>
    </row>
    <row r="30" spans="1:47" x14ac:dyDescent="0.25">
      <c r="A30" t="s">
        <v>319</v>
      </c>
      <c r="B30" t="s">
        <v>147</v>
      </c>
      <c r="C30" t="s">
        <v>321</v>
      </c>
      <c r="D30">
        <v>0.61</v>
      </c>
      <c r="E30">
        <v>136.95652173913044</v>
      </c>
      <c r="F30">
        <v>220</v>
      </c>
      <c r="G30">
        <v>0</v>
      </c>
      <c r="H30">
        <v>0</v>
      </c>
      <c r="I30">
        <v>0</v>
      </c>
      <c r="AC30" t="s">
        <v>318</v>
      </c>
      <c r="AD30" t="s">
        <v>75</v>
      </c>
      <c r="AE30" t="s">
        <v>328</v>
      </c>
      <c r="AF30">
        <v>1.5</v>
      </c>
      <c r="AG30">
        <v>49.135000000000005</v>
      </c>
      <c r="AH30">
        <v>17.16</v>
      </c>
      <c r="AI30">
        <v>131.25</v>
      </c>
      <c r="AJ30">
        <v>0</v>
      </c>
      <c r="AK30">
        <v>0</v>
      </c>
    </row>
    <row r="31" spans="1:47" x14ac:dyDescent="0.25">
      <c r="A31" t="s">
        <v>319</v>
      </c>
      <c r="B31" t="s">
        <v>297</v>
      </c>
      <c r="C31" t="s">
        <v>321</v>
      </c>
      <c r="D31">
        <v>0.44</v>
      </c>
      <c r="E31">
        <v>0</v>
      </c>
      <c r="F31">
        <v>0</v>
      </c>
      <c r="G31">
        <v>0</v>
      </c>
      <c r="H31">
        <v>0</v>
      </c>
      <c r="I31">
        <v>0</v>
      </c>
      <c r="AC31" t="s">
        <v>318</v>
      </c>
      <c r="AD31" t="s">
        <v>77</v>
      </c>
      <c r="AE31" t="s">
        <v>328</v>
      </c>
      <c r="AF31">
        <v>1.2345679012345678</v>
      </c>
      <c r="AG31">
        <v>57.663126843657814</v>
      </c>
      <c r="AH31">
        <v>4.0495575221238935</v>
      </c>
      <c r="AI31">
        <v>30.973451327433633</v>
      </c>
      <c r="AJ31">
        <v>0</v>
      </c>
      <c r="AK31">
        <v>0</v>
      </c>
    </row>
    <row r="32" spans="1:47" x14ac:dyDescent="0.25">
      <c r="A32" t="s">
        <v>319</v>
      </c>
      <c r="B32" t="s">
        <v>300</v>
      </c>
      <c r="C32" t="s">
        <v>321</v>
      </c>
      <c r="D32">
        <v>0.48</v>
      </c>
      <c r="E32">
        <v>0</v>
      </c>
      <c r="F32">
        <v>0</v>
      </c>
      <c r="G32">
        <v>0</v>
      </c>
      <c r="H32">
        <v>0</v>
      </c>
      <c r="I32">
        <v>0</v>
      </c>
      <c r="AC32" t="s">
        <v>318</v>
      </c>
      <c r="AD32" t="s">
        <v>80</v>
      </c>
      <c r="AE32" t="s">
        <v>328</v>
      </c>
      <c r="AF32">
        <v>7.89</v>
      </c>
      <c r="AG32">
        <v>16.970961257309945</v>
      </c>
      <c r="AH32">
        <v>27.028801169590643</v>
      </c>
      <c r="AI32">
        <v>3.0381944444444451</v>
      </c>
      <c r="AJ32">
        <v>0</v>
      </c>
      <c r="AK32">
        <v>0</v>
      </c>
    </row>
    <row r="33" spans="1:37" x14ac:dyDescent="0.25">
      <c r="A33" t="s">
        <v>319</v>
      </c>
      <c r="B33" t="s">
        <v>309</v>
      </c>
      <c r="C33" t="s">
        <v>321</v>
      </c>
      <c r="D33">
        <v>0.48</v>
      </c>
      <c r="E33">
        <v>0</v>
      </c>
      <c r="F33">
        <v>0</v>
      </c>
      <c r="G33">
        <v>0</v>
      </c>
      <c r="H33">
        <v>0</v>
      </c>
      <c r="I33">
        <v>0</v>
      </c>
      <c r="AC33" t="s">
        <v>318</v>
      </c>
      <c r="AD33" t="s">
        <v>284</v>
      </c>
      <c r="AE33" t="s">
        <v>328</v>
      </c>
      <c r="AF33">
        <v>2.87</v>
      </c>
      <c r="AG33">
        <v>0</v>
      </c>
      <c r="AH33">
        <v>0</v>
      </c>
      <c r="AI33">
        <v>0</v>
      </c>
      <c r="AJ33">
        <v>0</v>
      </c>
      <c r="AK33">
        <v>0</v>
      </c>
    </row>
    <row r="34" spans="1:37" x14ac:dyDescent="0.25">
      <c r="AC34" t="s">
        <v>318</v>
      </c>
      <c r="AD34" t="s">
        <v>79</v>
      </c>
      <c r="AE34" t="s">
        <v>328</v>
      </c>
      <c r="AF34">
        <v>2.65</v>
      </c>
      <c r="AG34">
        <v>19.836273870517001</v>
      </c>
      <c r="AH34">
        <v>23.406278528178856</v>
      </c>
      <c r="AI34">
        <v>110.52631578947368</v>
      </c>
      <c r="AJ34">
        <v>0</v>
      </c>
      <c r="AK34">
        <v>0</v>
      </c>
    </row>
    <row r="35" spans="1:37" x14ac:dyDescent="0.25">
      <c r="AC35" t="s">
        <v>319</v>
      </c>
      <c r="AD35" t="s">
        <v>285</v>
      </c>
      <c r="AE35" t="s">
        <v>328</v>
      </c>
      <c r="AF35">
        <v>2.37</v>
      </c>
      <c r="AG35">
        <v>0</v>
      </c>
      <c r="AH35">
        <v>0</v>
      </c>
      <c r="AI35">
        <v>0</v>
      </c>
      <c r="AJ35">
        <v>0</v>
      </c>
      <c r="AK35">
        <v>0</v>
      </c>
    </row>
    <row r="36" spans="1:37" x14ac:dyDescent="0.25">
      <c r="AC36" t="s">
        <v>319</v>
      </c>
      <c r="AD36" t="s">
        <v>286</v>
      </c>
      <c r="AE36" t="s">
        <v>328</v>
      </c>
      <c r="AF36">
        <v>2.19</v>
      </c>
      <c r="AG36">
        <v>0</v>
      </c>
      <c r="AH36">
        <v>0</v>
      </c>
      <c r="AI36">
        <v>0</v>
      </c>
      <c r="AJ36">
        <v>0</v>
      </c>
      <c r="AK36">
        <v>0</v>
      </c>
    </row>
    <row r="37" spans="1:37" x14ac:dyDescent="0.25">
      <c r="A37" t="s">
        <v>318</v>
      </c>
      <c r="B37" t="s">
        <v>277</v>
      </c>
      <c r="C37" t="s">
        <v>323</v>
      </c>
      <c r="D37">
        <v>0.42</v>
      </c>
      <c r="E37">
        <v>0</v>
      </c>
      <c r="F37">
        <v>0</v>
      </c>
      <c r="G37">
        <v>0</v>
      </c>
      <c r="H37">
        <v>0</v>
      </c>
      <c r="I37">
        <v>0</v>
      </c>
      <c r="AC37" t="s">
        <v>319</v>
      </c>
      <c r="AD37" t="s">
        <v>85</v>
      </c>
      <c r="AE37" t="s">
        <v>328</v>
      </c>
      <c r="AF37">
        <v>1.78</v>
      </c>
      <c r="AG37">
        <v>1.6128571428571428</v>
      </c>
      <c r="AH37">
        <v>1.6342857142857143</v>
      </c>
      <c r="AI37">
        <v>12.500000000000002</v>
      </c>
      <c r="AJ37">
        <v>0</v>
      </c>
      <c r="AK37">
        <v>0</v>
      </c>
    </row>
    <row r="38" spans="1:37" x14ac:dyDescent="0.25">
      <c r="A38" t="s">
        <v>318</v>
      </c>
      <c r="B38" t="s">
        <v>280</v>
      </c>
      <c r="C38" t="s">
        <v>323</v>
      </c>
      <c r="D38">
        <v>0.35</v>
      </c>
      <c r="E38">
        <v>0</v>
      </c>
      <c r="F38">
        <v>0</v>
      </c>
      <c r="G38">
        <v>0</v>
      </c>
      <c r="H38">
        <v>0</v>
      </c>
      <c r="I38">
        <v>0</v>
      </c>
      <c r="AC38" t="s">
        <v>319</v>
      </c>
      <c r="AD38" t="s">
        <v>88</v>
      </c>
      <c r="AE38" t="s">
        <v>328</v>
      </c>
      <c r="AF38">
        <v>0.8</v>
      </c>
      <c r="AG38">
        <v>12.459642857142857</v>
      </c>
      <c r="AH38">
        <v>19.297142857142859</v>
      </c>
      <c r="AI38">
        <v>9.375</v>
      </c>
      <c r="AJ38">
        <v>0</v>
      </c>
      <c r="AK38">
        <v>0</v>
      </c>
    </row>
    <row r="39" spans="1:37" x14ac:dyDescent="0.25">
      <c r="A39" t="s">
        <v>319</v>
      </c>
      <c r="B39" t="s">
        <v>306</v>
      </c>
      <c r="C39" t="s">
        <v>323</v>
      </c>
      <c r="D39">
        <v>0.22</v>
      </c>
      <c r="E39">
        <v>0</v>
      </c>
      <c r="F39">
        <v>0</v>
      </c>
      <c r="G39">
        <v>0</v>
      </c>
      <c r="H39">
        <v>0</v>
      </c>
      <c r="I39">
        <v>0</v>
      </c>
      <c r="AC39" t="s">
        <v>319</v>
      </c>
      <c r="AD39" t="s">
        <v>142</v>
      </c>
      <c r="AE39" t="s">
        <v>328</v>
      </c>
      <c r="AF39">
        <v>1.21</v>
      </c>
      <c r="AG39">
        <v>0</v>
      </c>
      <c r="AH39">
        <v>0</v>
      </c>
      <c r="AI39">
        <v>0</v>
      </c>
      <c r="AJ39">
        <v>0</v>
      </c>
      <c r="AK39">
        <v>0</v>
      </c>
    </row>
    <row r="40" spans="1:37" x14ac:dyDescent="0.25">
      <c r="A40" t="s">
        <v>319</v>
      </c>
      <c r="B40" t="s">
        <v>305</v>
      </c>
      <c r="C40" t="s">
        <v>324</v>
      </c>
      <c r="D40">
        <v>0.27</v>
      </c>
      <c r="E40">
        <v>0</v>
      </c>
      <c r="F40">
        <v>0</v>
      </c>
      <c r="G40">
        <v>0</v>
      </c>
      <c r="H40">
        <v>0</v>
      </c>
      <c r="I40">
        <v>0</v>
      </c>
      <c r="AC40" t="s">
        <v>319</v>
      </c>
      <c r="AD40" t="s">
        <v>99</v>
      </c>
      <c r="AE40" t="s">
        <v>328</v>
      </c>
      <c r="AF40">
        <v>2.9</v>
      </c>
      <c r="AG40">
        <v>76.996535800482704</v>
      </c>
      <c r="AH40">
        <v>83.703929203539815</v>
      </c>
      <c r="AI40">
        <v>17.5</v>
      </c>
      <c r="AJ40">
        <v>97.103781174577648</v>
      </c>
      <c r="AK40">
        <v>0</v>
      </c>
    </row>
    <row r="41" spans="1:37" x14ac:dyDescent="0.25">
      <c r="A41" t="s">
        <v>319</v>
      </c>
      <c r="B41" t="s">
        <v>85</v>
      </c>
      <c r="C41" t="s">
        <v>325</v>
      </c>
      <c r="D41">
        <v>0.32</v>
      </c>
      <c r="E41">
        <v>1.6128571428571428</v>
      </c>
      <c r="F41">
        <v>1.6342857142857143</v>
      </c>
      <c r="G41">
        <v>12.500000000000002</v>
      </c>
      <c r="H41">
        <v>0</v>
      </c>
      <c r="I41">
        <v>0</v>
      </c>
      <c r="AC41" t="s">
        <v>319</v>
      </c>
      <c r="AD41" t="s">
        <v>105</v>
      </c>
      <c r="AE41" t="s">
        <v>328</v>
      </c>
      <c r="AF41">
        <v>1.76</v>
      </c>
      <c r="AG41">
        <v>2.7790769230769228</v>
      </c>
      <c r="AH41">
        <v>2.8160000000000003</v>
      </c>
      <c r="AI41">
        <v>21.53846153846154</v>
      </c>
      <c r="AJ41">
        <v>0</v>
      </c>
      <c r="AK41">
        <v>0</v>
      </c>
    </row>
    <row r="42" spans="1:37" x14ac:dyDescent="0.25">
      <c r="A42" t="s">
        <v>319</v>
      </c>
      <c r="B42" t="s">
        <v>121</v>
      </c>
      <c r="C42" t="s">
        <v>325</v>
      </c>
      <c r="D42">
        <v>0.2</v>
      </c>
      <c r="E42">
        <v>0</v>
      </c>
      <c r="F42">
        <v>0</v>
      </c>
      <c r="G42">
        <v>0</v>
      </c>
      <c r="H42">
        <v>0</v>
      </c>
      <c r="I42">
        <v>0</v>
      </c>
      <c r="AC42" t="s">
        <v>319</v>
      </c>
      <c r="AD42" t="s">
        <v>147</v>
      </c>
      <c r="AE42" t="s">
        <v>328</v>
      </c>
      <c r="AF42">
        <v>5.87</v>
      </c>
      <c r="AG42">
        <v>136.95652173913044</v>
      </c>
      <c r="AH42">
        <v>220</v>
      </c>
      <c r="AI42">
        <v>0</v>
      </c>
      <c r="AJ42">
        <v>0</v>
      </c>
      <c r="AK42">
        <v>0</v>
      </c>
    </row>
    <row r="43" spans="1:37" x14ac:dyDescent="0.25">
      <c r="A43" t="s">
        <v>319</v>
      </c>
      <c r="B43" t="s">
        <v>310</v>
      </c>
      <c r="C43" t="s">
        <v>325</v>
      </c>
      <c r="D43">
        <v>0.44</v>
      </c>
      <c r="E43">
        <v>0</v>
      </c>
      <c r="F43">
        <v>0</v>
      </c>
      <c r="G43">
        <v>0</v>
      </c>
      <c r="H43">
        <v>0</v>
      </c>
      <c r="I43">
        <v>0</v>
      </c>
      <c r="AC43" t="s">
        <v>319</v>
      </c>
      <c r="AD43" t="s">
        <v>297</v>
      </c>
      <c r="AE43" t="s">
        <v>328</v>
      </c>
      <c r="AF43">
        <v>2.8</v>
      </c>
      <c r="AG43">
        <v>0</v>
      </c>
      <c r="AH43">
        <v>0</v>
      </c>
      <c r="AI43">
        <v>0</v>
      </c>
      <c r="AJ43">
        <v>0</v>
      </c>
      <c r="AK43">
        <v>0</v>
      </c>
    </row>
    <row r="44" spans="1:37" x14ac:dyDescent="0.25">
      <c r="A44" t="s">
        <v>319</v>
      </c>
      <c r="B44" t="s">
        <v>101</v>
      </c>
      <c r="C44" t="s">
        <v>326</v>
      </c>
      <c r="D44">
        <v>0.33</v>
      </c>
      <c r="E44">
        <v>0.12139784946236556</v>
      </c>
      <c r="F44">
        <v>0.12301075268817205</v>
      </c>
      <c r="G44">
        <v>0.94086021505376338</v>
      </c>
      <c r="H44">
        <v>0</v>
      </c>
      <c r="I44">
        <v>0</v>
      </c>
      <c r="AC44" t="s">
        <v>319</v>
      </c>
      <c r="AD44" t="s">
        <v>113</v>
      </c>
      <c r="AE44" t="s">
        <v>328</v>
      </c>
      <c r="AF44">
        <v>4.2</v>
      </c>
      <c r="AG44">
        <v>3.6437720625315175</v>
      </c>
      <c r="AH44">
        <v>3.692183560262229</v>
      </c>
      <c r="AI44">
        <v>28.240040342914778</v>
      </c>
      <c r="AJ44">
        <v>0</v>
      </c>
      <c r="AK44">
        <v>0</v>
      </c>
    </row>
    <row r="45" spans="1:37" x14ac:dyDescent="0.25">
      <c r="A45" t="s">
        <v>318</v>
      </c>
      <c r="B45" t="s">
        <v>63</v>
      </c>
      <c r="C45" t="s">
        <v>327</v>
      </c>
      <c r="D45">
        <v>0.22</v>
      </c>
      <c r="E45">
        <v>10.035555555555554</v>
      </c>
      <c r="F45">
        <v>10.16888888888889</v>
      </c>
      <c r="G45">
        <v>77.777777777777786</v>
      </c>
      <c r="H45">
        <v>0</v>
      </c>
      <c r="I45">
        <v>0</v>
      </c>
      <c r="AC45" t="s">
        <v>319</v>
      </c>
      <c r="AD45" t="s">
        <v>300</v>
      </c>
      <c r="AE45" t="s">
        <v>328</v>
      </c>
      <c r="AF45">
        <v>1.85</v>
      </c>
      <c r="AG45">
        <v>0</v>
      </c>
      <c r="AH45">
        <v>0</v>
      </c>
      <c r="AI45">
        <v>0</v>
      </c>
      <c r="AJ45">
        <v>0</v>
      </c>
      <c r="AK45">
        <v>0</v>
      </c>
    </row>
    <row r="46" spans="1:37" x14ac:dyDescent="0.25">
      <c r="A46" t="s">
        <v>319</v>
      </c>
      <c r="B46" t="s">
        <v>148</v>
      </c>
      <c r="C46" t="s">
        <v>327</v>
      </c>
      <c r="D46">
        <v>0.22</v>
      </c>
      <c r="E46">
        <v>56.646341463414629</v>
      </c>
      <c r="F46">
        <v>61.707317073170728</v>
      </c>
      <c r="G46">
        <v>0</v>
      </c>
      <c r="H46">
        <v>73.597560975609753</v>
      </c>
      <c r="I46">
        <v>0</v>
      </c>
      <c r="AC46" t="s">
        <v>319</v>
      </c>
      <c r="AD46" t="s">
        <v>114</v>
      </c>
      <c r="AE46" t="s">
        <v>328</v>
      </c>
      <c r="AF46">
        <v>1.81</v>
      </c>
      <c r="AG46">
        <v>31.612000000000005</v>
      </c>
      <c r="AH46">
        <v>32.032000000000004</v>
      </c>
      <c r="AI46">
        <v>245.00000000000003</v>
      </c>
      <c r="AJ46">
        <v>0</v>
      </c>
      <c r="AK46">
        <v>0</v>
      </c>
    </row>
    <row r="47" spans="1:37" x14ac:dyDescent="0.25">
      <c r="A47" t="s">
        <v>319</v>
      </c>
      <c r="B47" t="s">
        <v>114</v>
      </c>
      <c r="C47" t="s">
        <v>327</v>
      </c>
      <c r="D47">
        <v>0.96</v>
      </c>
      <c r="E47">
        <v>31.612000000000005</v>
      </c>
      <c r="F47">
        <v>32.032000000000004</v>
      </c>
      <c r="G47">
        <v>245.00000000000003</v>
      </c>
      <c r="H47">
        <v>0</v>
      </c>
      <c r="I47">
        <v>0</v>
      </c>
      <c r="AC47" t="s">
        <v>319</v>
      </c>
      <c r="AD47" t="s">
        <v>303</v>
      </c>
      <c r="AE47" t="s">
        <v>328</v>
      </c>
      <c r="AF47">
        <v>0.77</v>
      </c>
      <c r="AG47">
        <v>0</v>
      </c>
      <c r="AH47">
        <v>0</v>
      </c>
      <c r="AI47">
        <v>0</v>
      </c>
      <c r="AJ47">
        <v>0</v>
      </c>
      <c r="AK47">
        <v>0</v>
      </c>
    </row>
    <row r="48" spans="1:37" x14ac:dyDescent="0.25">
      <c r="A48" t="s">
        <v>319</v>
      </c>
      <c r="B48" t="s">
        <v>303</v>
      </c>
      <c r="C48" t="s">
        <v>327</v>
      </c>
      <c r="D48">
        <v>0.26</v>
      </c>
      <c r="E48">
        <v>0</v>
      </c>
      <c r="F48">
        <v>0</v>
      </c>
      <c r="G48">
        <v>0</v>
      </c>
      <c r="H48">
        <v>0</v>
      </c>
      <c r="I48">
        <v>0</v>
      </c>
      <c r="AC48" t="s">
        <v>319</v>
      </c>
      <c r="AD48" t="s">
        <v>304</v>
      </c>
      <c r="AE48" t="s">
        <v>328</v>
      </c>
      <c r="AF48">
        <v>0.95</v>
      </c>
      <c r="AG48">
        <v>0</v>
      </c>
      <c r="AH48">
        <v>0</v>
      </c>
      <c r="AI48">
        <v>0</v>
      </c>
      <c r="AJ48">
        <v>0</v>
      </c>
      <c r="AK48">
        <v>0</v>
      </c>
    </row>
    <row r="49" spans="1:37" x14ac:dyDescent="0.25">
      <c r="A49" t="s">
        <v>319</v>
      </c>
      <c r="B49" t="s">
        <v>125</v>
      </c>
      <c r="C49" t="s">
        <v>327</v>
      </c>
      <c r="D49">
        <v>0.3</v>
      </c>
      <c r="E49">
        <v>0</v>
      </c>
      <c r="F49">
        <v>0</v>
      </c>
      <c r="G49">
        <v>0</v>
      </c>
      <c r="H49">
        <v>0</v>
      </c>
      <c r="I49">
        <v>0</v>
      </c>
      <c r="AC49" t="s">
        <v>319</v>
      </c>
      <c r="AD49" t="s">
        <v>121</v>
      </c>
      <c r="AE49" t="s">
        <v>328</v>
      </c>
      <c r="AF49">
        <v>6</v>
      </c>
      <c r="AG49">
        <v>0</v>
      </c>
      <c r="AH49">
        <v>0</v>
      </c>
      <c r="AI49">
        <v>0</v>
      </c>
      <c r="AJ49">
        <v>0</v>
      </c>
      <c r="AK49">
        <v>0</v>
      </c>
    </row>
    <row r="50" spans="1:37" x14ac:dyDescent="0.25">
      <c r="A50" t="s">
        <v>318</v>
      </c>
      <c r="B50" t="s">
        <v>263</v>
      </c>
      <c r="C50" t="s">
        <v>328</v>
      </c>
      <c r="D50">
        <v>3.55</v>
      </c>
      <c r="E50">
        <v>0</v>
      </c>
      <c r="F50">
        <v>0</v>
      </c>
      <c r="G50">
        <v>0</v>
      </c>
      <c r="H50">
        <v>0</v>
      </c>
      <c r="I50">
        <v>0</v>
      </c>
      <c r="AC50" t="s">
        <v>319</v>
      </c>
      <c r="AD50" t="s">
        <v>309</v>
      </c>
      <c r="AE50" t="s">
        <v>328</v>
      </c>
      <c r="AF50">
        <v>3.57</v>
      </c>
      <c r="AG50">
        <v>0</v>
      </c>
      <c r="AH50">
        <v>0</v>
      </c>
      <c r="AI50">
        <v>0</v>
      </c>
      <c r="AJ50">
        <v>0</v>
      </c>
      <c r="AK50">
        <v>0</v>
      </c>
    </row>
    <row r="51" spans="1:37" x14ac:dyDescent="0.25">
      <c r="A51" t="s">
        <v>318</v>
      </c>
      <c r="B51" t="s">
        <v>15</v>
      </c>
      <c r="C51" t="s">
        <v>328</v>
      </c>
      <c r="D51">
        <v>3.42</v>
      </c>
      <c r="E51">
        <v>8.5692599620493368</v>
      </c>
      <c r="F51">
        <v>8.6831119544592035</v>
      </c>
      <c r="G51">
        <v>66.413662239089192</v>
      </c>
      <c r="H51">
        <v>0</v>
      </c>
      <c r="I51">
        <v>0</v>
      </c>
      <c r="AC51" t="s">
        <v>319</v>
      </c>
      <c r="AD51" t="s">
        <v>310</v>
      </c>
      <c r="AE51" t="s">
        <v>328</v>
      </c>
      <c r="AF51">
        <v>3.33</v>
      </c>
      <c r="AG51">
        <v>0</v>
      </c>
      <c r="AH51">
        <v>0</v>
      </c>
      <c r="AI51">
        <v>0</v>
      </c>
      <c r="AJ51">
        <v>0</v>
      </c>
      <c r="AK51">
        <v>0</v>
      </c>
    </row>
    <row r="52" spans="1:37" x14ac:dyDescent="0.25">
      <c r="A52" t="s">
        <v>318</v>
      </c>
      <c r="B52" t="s">
        <v>18</v>
      </c>
      <c r="C52" t="s">
        <v>328</v>
      </c>
      <c r="D52">
        <v>2.65</v>
      </c>
      <c r="E52">
        <v>26.564705882352939</v>
      </c>
      <c r="F52">
        <v>26.917647058823526</v>
      </c>
      <c r="G52">
        <v>205.88235294117649</v>
      </c>
      <c r="H52">
        <v>0</v>
      </c>
      <c r="I52">
        <v>0</v>
      </c>
      <c r="AC52" t="s">
        <v>319</v>
      </c>
      <c r="AD52" t="s">
        <v>123</v>
      </c>
      <c r="AE52" t="s">
        <v>328</v>
      </c>
      <c r="AF52">
        <v>3.04</v>
      </c>
      <c r="AG52">
        <v>0</v>
      </c>
      <c r="AH52">
        <v>0</v>
      </c>
      <c r="AI52">
        <v>0</v>
      </c>
      <c r="AJ52">
        <v>0</v>
      </c>
      <c r="AK52">
        <v>0</v>
      </c>
    </row>
    <row r="53" spans="1:37" x14ac:dyDescent="0.25">
      <c r="A53" t="s">
        <v>318</v>
      </c>
      <c r="B53" t="s">
        <v>21</v>
      </c>
      <c r="C53" t="s">
        <v>328</v>
      </c>
      <c r="D53">
        <v>1.35</v>
      </c>
      <c r="E53">
        <v>104.64864864864865</v>
      </c>
      <c r="F53">
        <v>159.05405405405403</v>
      </c>
      <c r="G53">
        <v>118.24324324324326</v>
      </c>
      <c r="H53">
        <v>0</v>
      </c>
      <c r="I53">
        <v>0</v>
      </c>
      <c r="AC53" t="s">
        <v>319</v>
      </c>
      <c r="AD53" t="s">
        <v>125</v>
      </c>
      <c r="AE53" t="s">
        <v>328</v>
      </c>
      <c r="AF53">
        <v>3</v>
      </c>
      <c r="AG53">
        <v>0</v>
      </c>
      <c r="AH53">
        <v>0</v>
      </c>
      <c r="AI53">
        <v>0</v>
      </c>
      <c r="AJ53">
        <v>0</v>
      </c>
      <c r="AK53">
        <v>0</v>
      </c>
    </row>
    <row r="54" spans="1:37" x14ac:dyDescent="0.25">
      <c r="A54" t="s">
        <v>318</v>
      </c>
      <c r="B54" t="s">
        <v>20</v>
      </c>
      <c r="C54" t="s">
        <v>328</v>
      </c>
      <c r="D54">
        <v>0.74</v>
      </c>
      <c r="E54">
        <v>110.55167286245353</v>
      </c>
      <c r="F54">
        <v>153.68921933085502</v>
      </c>
      <c r="G54">
        <v>312.26765799256509</v>
      </c>
      <c r="H54">
        <v>0</v>
      </c>
      <c r="I54">
        <v>0</v>
      </c>
      <c r="AC54" t="s">
        <v>319</v>
      </c>
      <c r="AD54" t="s">
        <v>124</v>
      </c>
      <c r="AE54" t="s">
        <v>328</v>
      </c>
      <c r="AF54">
        <v>0.6</v>
      </c>
      <c r="AG54">
        <v>0</v>
      </c>
      <c r="AH54">
        <v>0</v>
      </c>
      <c r="AI54">
        <v>0</v>
      </c>
      <c r="AJ54">
        <v>0</v>
      </c>
      <c r="AK54">
        <v>0</v>
      </c>
    </row>
    <row r="55" spans="1:37" x14ac:dyDescent="0.25">
      <c r="A55" t="s">
        <v>318</v>
      </c>
      <c r="B55" t="s">
        <v>25</v>
      </c>
      <c r="C55" t="s">
        <v>328</v>
      </c>
      <c r="D55">
        <v>2.5</v>
      </c>
      <c r="E55">
        <v>45.16</v>
      </c>
      <c r="F55">
        <v>45.76</v>
      </c>
      <c r="G55">
        <v>350.00000000000006</v>
      </c>
      <c r="H55">
        <v>0</v>
      </c>
      <c r="I55">
        <v>0</v>
      </c>
    </row>
    <row r="56" spans="1:37" x14ac:dyDescent="0.25">
      <c r="A56" t="s">
        <v>318</v>
      </c>
      <c r="B56" t="s">
        <v>28</v>
      </c>
      <c r="C56" t="s">
        <v>328</v>
      </c>
      <c r="D56">
        <v>0.83</v>
      </c>
      <c r="E56">
        <v>58.633333333333333</v>
      </c>
      <c r="F56">
        <v>71.866666666666674</v>
      </c>
      <c r="G56">
        <v>291.66666666666669</v>
      </c>
      <c r="H56">
        <v>0</v>
      </c>
      <c r="I56">
        <v>0</v>
      </c>
    </row>
    <row r="57" spans="1:37" x14ac:dyDescent="0.25">
      <c r="A57" t="s">
        <v>318</v>
      </c>
      <c r="B57" t="s">
        <v>30</v>
      </c>
      <c r="C57" t="s">
        <v>328</v>
      </c>
      <c r="D57">
        <v>0.42</v>
      </c>
      <c r="E57">
        <v>14.263333333333334</v>
      </c>
      <c r="F57">
        <v>20.68</v>
      </c>
      <c r="G57">
        <v>29.166666666666668</v>
      </c>
      <c r="H57">
        <v>0</v>
      </c>
      <c r="I57">
        <v>0</v>
      </c>
    </row>
    <row r="58" spans="1:37" x14ac:dyDescent="0.25">
      <c r="A58" t="s">
        <v>318</v>
      </c>
      <c r="B58" t="s">
        <v>32</v>
      </c>
      <c r="C58" t="s">
        <v>328</v>
      </c>
      <c r="D58">
        <v>2.0454545450000001</v>
      </c>
      <c r="E58">
        <v>1189.8636363636363</v>
      </c>
      <c r="F58">
        <v>789.33333333333326</v>
      </c>
      <c r="G58">
        <v>2518.9393939393944</v>
      </c>
      <c r="H58">
        <v>365.75757575757575</v>
      </c>
      <c r="I58">
        <v>0</v>
      </c>
    </row>
    <row r="59" spans="1:37" x14ac:dyDescent="0.25">
      <c r="A59" t="s">
        <v>318</v>
      </c>
      <c r="B59" t="s">
        <v>35</v>
      </c>
      <c r="C59" t="s">
        <v>328</v>
      </c>
      <c r="D59">
        <v>1.851851852</v>
      </c>
      <c r="E59">
        <v>55.077248677248676</v>
      </c>
      <c r="F59">
        <v>25.235978835978838</v>
      </c>
      <c r="G59">
        <v>111.11111111111111</v>
      </c>
      <c r="H59">
        <v>0</v>
      </c>
      <c r="I59">
        <v>0</v>
      </c>
    </row>
    <row r="60" spans="1:37" x14ac:dyDescent="0.25">
      <c r="A60" t="s">
        <v>318</v>
      </c>
      <c r="B60" t="s">
        <v>34</v>
      </c>
      <c r="C60" t="s">
        <v>328</v>
      </c>
      <c r="D60">
        <v>1.6339869279999999</v>
      </c>
      <c r="E60">
        <v>959.43355119825696</v>
      </c>
      <c r="F60">
        <v>567.49455337690631</v>
      </c>
      <c r="G60">
        <v>1811.0021786492377</v>
      </c>
      <c r="H60">
        <v>328.7037037037037</v>
      </c>
      <c r="I60">
        <v>0</v>
      </c>
    </row>
    <row r="61" spans="1:37" x14ac:dyDescent="0.25">
      <c r="A61" t="s">
        <v>318</v>
      </c>
      <c r="B61" t="s">
        <v>42</v>
      </c>
      <c r="C61" t="s">
        <v>328</v>
      </c>
      <c r="D61">
        <v>2.6</v>
      </c>
      <c r="E61">
        <v>44.384999999999998</v>
      </c>
      <c r="F61">
        <v>29.214166666666664</v>
      </c>
      <c r="G61">
        <v>21.875</v>
      </c>
      <c r="H61">
        <v>0</v>
      </c>
      <c r="I61">
        <v>0</v>
      </c>
    </row>
    <row r="62" spans="1:37" x14ac:dyDescent="0.25">
      <c r="A62" t="s">
        <v>318</v>
      </c>
      <c r="B62" t="s">
        <v>273</v>
      </c>
      <c r="C62" t="s">
        <v>328</v>
      </c>
      <c r="D62">
        <v>1.1200000000000001</v>
      </c>
      <c r="E62">
        <v>0</v>
      </c>
      <c r="F62">
        <v>0</v>
      </c>
      <c r="G62">
        <v>0</v>
      </c>
      <c r="H62">
        <v>0</v>
      </c>
      <c r="I62">
        <v>0</v>
      </c>
    </row>
    <row r="63" spans="1:37" x14ac:dyDescent="0.25">
      <c r="A63" t="s">
        <v>318</v>
      </c>
      <c r="B63" t="s">
        <v>45</v>
      </c>
      <c r="C63" t="s">
        <v>328</v>
      </c>
      <c r="D63">
        <v>7.71</v>
      </c>
      <c r="E63">
        <v>65.988571428571419</v>
      </c>
      <c r="F63">
        <v>70.90285714285713</v>
      </c>
      <c r="G63">
        <v>100</v>
      </c>
      <c r="H63">
        <v>68.971428571428575</v>
      </c>
      <c r="I63">
        <v>0</v>
      </c>
    </row>
    <row r="64" spans="1:37" x14ac:dyDescent="0.25">
      <c r="A64" t="s">
        <v>318</v>
      </c>
      <c r="B64" t="s">
        <v>44</v>
      </c>
      <c r="C64" t="s">
        <v>328</v>
      </c>
      <c r="D64">
        <v>4.1900000000000004</v>
      </c>
      <c r="E64">
        <v>51.611162790697676</v>
      </c>
      <c r="F64">
        <v>55.583255813953492</v>
      </c>
      <c r="G64">
        <v>65.116279069767458</v>
      </c>
      <c r="H64">
        <v>56.139534883720941</v>
      </c>
      <c r="I64">
        <v>0</v>
      </c>
    </row>
    <row r="65" spans="1:9" x14ac:dyDescent="0.25">
      <c r="A65" t="s">
        <v>318</v>
      </c>
      <c r="B65" t="s">
        <v>49</v>
      </c>
      <c r="C65" t="s">
        <v>328</v>
      </c>
      <c r="D65">
        <v>1.88</v>
      </c>
      <c r="E65">
        <v>1.0625882352941176</v>
      </c>
      <c r="F65">
        <v>1.0767058823529412</v>
      </c>
      <c r="G65">
        <v>8.2352941176470598</v>
      </c>
      <c r="H65">
        <v>0</v>
      </c>
      <c r="I65">
        <v>0</v>
      </c>
    </row>
    <row r="66" spans="1:9" x14ac:dyDescent="0.25">
      <c r="A66" t="s">
        <v>318</v>
      </c>
      <c r="B66" t="s">
        <v>47</v>
      </c>
      <c r="C66" t="s">
        <v>328</v>
      </c>
      <c r="D66">
        <v>0.56999999999999995</v>
      </c>
      <c r="E66">
        <v>2.5805714285714281</v>
      </c>
      <c r="F66">
        <v>2.6148571428571428</v>
      </c>
      <c r="G66">
        <v>20</v>
      </c>
      <c r="H66">
        <v>0</v>
      </c>
      <c r="I66">
        <v>0</v>
      </c>
    </row>
    <row r="67" spans="1:9" x14ac:dyDescent="0.25">
      <c r="A67" t="s">
        <v>318</v>
      </c>
      <c r="B67" t="s">
        <v>52</v>
      </c>
      <c r="C67" t="s">
        <v>328</v>
      </c>
      <c r="D67">
        <v>1.51</v>
      </c>
      <c r="E67">
        <v>60.213333333333331</v>
      </c>
      <c r="F67">
        <v>61.013333333333335</v>
      </c>
      <c r="G67">
        <v>466.66666666666669</v>
      </c>
      <c r="H67">
        <v>0</v>
      </c>
      <c r="I67">
        <v>0</v>
      </c>
    </row>
    <row r="68" spans="1:9" x14ac:dyDescent="0.25">
      <c r="A68" t="s">
        <v>318</v>
      </c>
      <c r="B68" t="s">
        <v>56</v>
      </c>
      <c r="C68" t="s">
        <v>328</v>
      </c>
      <c r="D68">
        <v>1.24</v>
      </c>
      <c r="E68">
        <v>7.2408247422680407</v>
      </c>
      <c r="F68">
        <v>7.003711340206185</v>
      </c>
      <c r="G68">
        <v>21.649484536082475</v>
      </c>
      <c r="H68">
        <v>7.4659793814432982</v>
      </c>
      <c r="I68">
        <v>0</v>
      </c>
    </row>
    <row r="69" spans="1:9" x14ac:dyDescent="0.25">
      <c r="A69" t="s">
        <v>318</v>
      </c>
      <c r="B69" t="s">
        <v>58</v>
      </c>
      <c r="C69" t="s">
        <v>328</v>
      </c>
      <c r="D69">
        <v>1.08</v>
      </c>
      <c r="E69">
        <v>9.9735135135135131</v>
      </c>
      <c r="F69">
        <v>10.678918918918919</v>
      </c>
      <c r="G69">
        <v>18.918918918918923</v>
      </c>
      <c r="H69">
        <v>9.7864864864864867</v>
      </c>
      <c r="I69">
        <v>0</v>
      </c>
    </row>
    <row r="70" spans="1:9" x14ac:dyDescent="0.25">
      <c r="A70" t="s">
        <v>318</v>
      </c>
      <c r="B70" t="s">
        <v>57</v>
      </c>
      <c r="C70" t="s">
        <v>328</v>
      </c>
      <c r="D70">
        <v>1.03</v>
      </c>
      <c r="E70">
        <v>10.11013698630137</v>
      </c>
      <c r="F70">
        <v>10.825205479452054</v>
      </c>
      <c r="G70">
        <v>19.178082191780824</v>
      </c>
      <c r="H70">
        <v>9.9205479452054792</v>
      </c>
      <c r="I70">
        <v>0</v>
      </c>
    </row>
    <row r="71" spans="1:9" x14ac:dyDescent="0.25">
      <c r="A71" t="s">
        <v>318</v>
      </c>
      <c r="B71" t="s">
        <v>63</v>
      </c>
      <c r="C71" t="s">
        <v>328</v>
      </c>
      <c r="D71">
        <v>2.52</v>
      </c>
      <c r="E71">
        <v>10.035555555555554</v>
      </c>
      <c r="F71">
        <v>10.16888888888889</v>
      </c>
      <c r="G71">
        <v>77.777777777777786</v>
      </c>
      <c r="H71">
        <v>0</v>
      </c>
      <c r="I71">
        <v>0</v>
      </c>
    </row>
    <row r="72" spans="1:9" x14ac:dyDescent="0.25">
      <c r="A72" t="s">
        <v>318</v>
      </c>
      <c r="B72" t="s">
        <v>62</v>
      </c>
      <c r="C72" t="s">
        <v>328</v>
      </c>
      <c r="D72">
        <v>1.51</v>
      </c>
      <c r="E72">
        <v>39.269565217391303</v>
      </c>
      <c r="F72">
        <v>39.791304347826092</v>
      </c>
      <c r="G72">
        <v>304.34782608695656</v>
      </c>
      <c r="H72">
        <v>0</v>
      </c>
      <c r="I72">
        <v>0</v>
      </c>
    </row>
    <row r="73" spans="1:9" x14ac:dyDescent="0.25">
      <c r="A73" t="s">
        <v>318</v>
      </c>
      <c r="B73" t="s">
        <v>66</v>
      </c>
      <c r="C73" t="s">
        <v>328</v>
      </c>
      <c r="D73">
        <v>1.32</v>
      </c>
      <c r="E73">
        <v>615.16842105263163</v>
      </c>
      <c r="F73">
        <v>580.80000000000007</v>
      </c>
      <c r="G73">
        <v>368.42105263157902</v>
      </c>
      <c r="H73">
        <v>952.89473684210532</v>
      </c>
      <c r="I73">
        <v>0</v>
      </c>
    </row>
    <row r="74" spans="1:9" x14ac:dyDescent="0.25">
      <c r="A74" t="s">
        <v>318</v>
      </c>
      <c r="B74" t="s">
        <v>280</v>
      </c>
      <c r="C74" t="s">
        <v>328</v>
      </c>
      <c r="D74">
        <v>2.58</v>
      </c>
      <c r="E74">
        <v>0</v>
      </c>
      <c r="F74">
        <v>0</v>
      </c>
      <c r="G74">
        <v>0</v>
      </c>
      <c r="H74">
        <v>0</v>
      </c>
      <c r="I74">
        <v>0</v>
      </c>
    </row>
    <row r="75" spans="1:9" x14ac:dyDescent="0.25">
      <c r="A75" t="s">
        <v>318</v>
      </c>
      <c r="B75" t="s">
        <v>68</v>
      </c>
      <c r="C75" t="s">
        <v>328</v>
      </c>
      <c r="D75">
        <v>1.94</v>
      </c>
      <c r="E75">
        <v>23.654117647058822</v>
      </c>
      <c r="F75">
        <v>29.195294117647055</v>
      </c>
      <c r="G75">
        <v>41.176470588235297</v>
      </c>
      <c r="H75">
        <v>14.2</v>
      </c>
      <c r="I75">
        <v>0</v>
      </c>
    </row>
    <row r="76" spans="1:9" x14ac:dyDescent="0.25">
      <c r="A76" t="s">
        <v>318</v>
      </c>
      <c r="B76" t="s">
        <v>281</v>
      </c>
      <c r="C76" t="s">
        <v>328</v>
      </c>
      <c r="D76">
        <v>1.45</v>
      </c>
      <c r="E76">
        <v>0</v>
      </c>
      <c r="F76">
        <v>0</v>
      </c>
      <c r="G76">
        <v>0</v>
      </c>
      <c r="H76">
        <v>0</v>
      </c>
      <c r="I76">
        <v>0</v>
      </c>
    </row>
    <row r="77" spans="1:9" x14ac:dyDescent="0.25">
      <c r="A77" t="s">
        <v>318</v>
      </c>
      <c r="B77" t="s">
        <v>76</v>
      </c>
      <c r="C77" t="s">
        <v>328</v>
      </c>
      <c r="D77">
        <v>1.88</v>
      </c>
      <c r="E77">
        <v>70.356666666666669</v>
      </c>
      <c r="F77">
        <v>30.506666666666668</v>
      </c>
      <c r="G77">
        <v>233.33333333333334</v>
      </c>
      <c r="H77">
        <v>0</v>
      </c>
      <c r="I77">
        <v>0</v>
      </c>
    </row>
    <row r="78" spans="1:9" x14ac:dyDescent="0.25">
      <c r="A78" t="s">
        <v>318</v>
      </c>
      <c r="B78" t="s">
        <v>75</v>
      </c>
      <c r="C78" t="s">
        <v>328</v>
      </c>
      <c r="D78">
        <v>1.5</v>
      </c>
      <c r="E78">
        <v>49.135000000000005</v>
      </c>
      <c r="F78">
        <v>17.16</v>
      </c>
      <c r="G78">
        <v>131.25</v>
      </c>
      <c r="H78">
        <v>0</v>
      </c>
      <c r="I78">
        <v>0</v>
      </c>
    </row>
    <row r="79" spans="1:9" x14ac:dyDescent="0.25">
      <c r="A79" t="s">
        <v>318</v>
      </c>
      <c r="B79" t="s">
        <v>77</v>
      </c>
      <c r="C79" t="s">
        <v>328</v>
      </c>
      <c r="D79">
        <v>1.2345679012345678</v>
      </c>
      <c r="E79">
        <v>57.663126843657814</v>
      </c>
      <c r="F79">
        <v>4.0495575221238935</v>
      </c>
      <c r="G79">
        <v>30.973451327433633</v>
      </c>
      <c r="H79">
        <v>0</v>
      </c>
      <c r="I79">
        <v>0</v>
      </c>
    </row>
    <row r="80" spans="1:9" x14ac:dyDescent="0.25">
      <c r="A80" t="s">
        <v>318</v>
      </c>
      <c r="B80" t="s">
        <v>80</v>
      </c>
      <c r="C80" t="s">
        <v>328</v>
      </c>
      <c r="D80">
        <v>7.89</v>
      </c>
      <c r="E80">
        <v>16.970961257309945</v>
      </c>
      <c r="F80">
        <v>27.028801169590643</v>
      </c>
      <c r="G80">
        <v>3.0381944444444451</v>
      </c>
      <c r="H80">
        <v>0</v>
      </c>
      <c r="I80">
        <v>0</v>
      </c>
    </row>
    <row r="81" spans="1:9" x14ac:dyDescent="0.25">
      <c r="A81" t="s">
        <v>318</v>
      </c>
      <c r="B81" t="s">
        <v>284</v>
      </c>
      <c r="C81" t="s">
        <v>328</v>
      </c>
      <c r="D81">
        <v>2.87</v>
      </c>
      <c r="E81">
        <v>0</v>
      </c>
      <c r="F81">
        <v>0</v>
      </c>
      <c r="G81">
        <v>0</v>
      </c>
      <c r="H81">
        <v>0</v>
      </c>
      <c r="I81">
        <v>0</v>
      </c>
    </row>
    <row r="82" spans="1:9" x14ac:dyDescent="0.25">
      <c r="A82" t="s">
        <v>318</v>
      </c>
      <c r="B82" t="s">
        <v>79</v>
      </c>
      <c r="C82" t="s">
        <v>328</v>
      </c>
      <c r="D82">
        <v>2.65</v>
      </c>
      <c r="E82">
        <v>19.836273870517001</v>
      </c>
      <c r="F82">
        <v>23.406278528178856</v>
      </c>
      <c r="G82">
        <v>110.52631578947368</v>
      </c>
      <c r="H82">
        <v>0</v>
      </c>
      <c r="I82">
        <v>0</v>
      </c>
    </row>
    <row r="83" spans="1:9" x14ac:dyDescent="0.25">
      <c r="A83" t="s">
        <v>319</v>
      </c>
      <c r="B83" t="s">
        <v>285</v>
      </c>
      <c r="C83" t="s">
        <v>328</v>
      </c>
      <c r="D83">
        <v>2.37</v>
      </c>
      <c r="E83">
        <v>0</v>
      </c>
      <c r="F83">
        <v>0</v>
      </c>
      <c r="G83">
        <v>0</v>
      </c>
      <c r="H83">
        <v>0</v>
      </c>
      <c r="I83">
        <v>0</v>
      </c>
    </row>
    <row r="84" spans="1:9" x14ac:dyDescent="0.25">
      <c r="A84" t="s">
        <v>319</v>
      </c>
      <c r="B84" t="s">
        <v>286</v>
      </c>
      <c r="C84" t="s">
        <v>328</v>
      </c>
      <c r="D84">
        <v>2.19</v>
      </c>
      <c r="E84">
        <v>0</v>
      </c>
      <c r="F84">
        <v>0</v>
      </c>
      <c r="G84">
        <v>0</v>
      </c>
      <c r="H84">
        <v>0</v>
      </c>
      <c r="I84">
        <v>0</v>
      </c>
    </row>
    <row r="85" spans="1:9" x14ac:dyDescent="0.25">
      <c r="A85" t="s">
        <v>319</v>
      </c>
      <c r="B85" t="s">
        <v>85</v>
      </c>
      <c r="C85" t="s">
        <v>328</v>
      </c>
      <c r="D85">
        <v>1.78</v>
      </c>
      <c r="E85">
        <v>1.6128571428571428</v>
      </c>
      <c r="F85">
        <v>1.6342857142857143</v>
      </c>
      <c r="G85">
        <v>12.500000000000002</v>
      </c>
      <c r="H85">
        <v>0</v>
      </c>
      <c r="I85">
        <v>0</v>
      </c>
    </row>
    <row r="86" spans="1:9" x14ac:dyDescent="0.25">
      <c r="A86" t="s">
        <v>319</v>
      </c>
      <c r="B86" t="s">
        <v>88</v>
      </c>
      <c r="C86" t="s">
        <v>328</v>
      </c>
      <c r="D86">
        <v>0.8</v>
      </c>
      <c r="E86">
        <v>12.459642857142857</v>
      </c>
      <c r="F86">
        <v>19.297142857142859</v>
      </c>
      <c r="G86">
        <v>9.375</v>
      </c>
      <c r="H86">
        <v>0</v>
      </c>
      <c r="I86">
        <v>0</v>
      </c>
    </row>
    <row r="87" spans="1:9" x14ac:dyDescent="0.25">
      <c r="A87" t="s">
        <v>319</v>
      </c>
      <c r="B87" t="s">
        <v>142</v>
      </c>
      <c r="C87" t="s">
        <v>328</v>
      </c>
      <c r="D87">
        <v>1.21</v>
      </c>
      <c r="E87">
        <v>0</v>
      </c>
      <c r="F87">
        <v>0</v>
      </c>
      <c r="G87">
        <v>0</v>
      </c>
      <c r="H87">
        <v>0</v>
      </c>
      <c r="I87">
        <v>0</v>
      </c>
    </row>
    <row r="88" spans="1:9" x14ac:dyDescent="0.25">
      <c r="A88" t="s">
        <v>319</v>
      </c>
      <c r="B88" t="s">
        <v>99</v>
      </c>
      <c r="C88" t="s">
        <v>328</v>
      </c>
      <c r="D88">
        <v>2.9</v>
      </c>
      <c r="E88">
        <v>76.996535800482704</v>
      </c>
      <c r="F88">
        <v>83.703929203539815</v>
      </c>
      <c r="G88">
        <v>17.5</v>
      </c>
      <c r="H88">
        <v>97.103781174577648</v>
      </c>
      <c r="I88">
        <v>0</v>
      </c>
    </row>
    <row r="89" spans="1:9" x14ac:dyDescent="0.25">
      <c r="A89" t="s">
        <v>319</v>
      </c>
      <c r="B89" t="s">
        <v>105</v>
      </c>
      <c r="C89" t="s">
        <v>328</v>
      </c>
      <c r="D89">
        <v>1.76</v>
      </c>
      <c r="E89">
        <v>2.7790769230769228</v>
      </c>
      <c r="F89">
        <v>2.8160000000000003</v>
      </c>
      <c r="G89">
        <v>21.53846153846154</v>
      </c>
      <c r="H89">
        <v>0</v>
      </c>
      <c r="I89">
        <v>0</v>
      </c>
    </row>
    <row r="90" spans="1:9" x14ac:dyDescent="0.25">
      <c r="A90" t="s">
        <v>319</v>
      </c>
      <c r="B90" t="s">
        <v>147</v>
      </c>
      <c r="C90" t="s">
        <v>328</v>
      </c>
      <c r="D90">
        <v>5.87</v>
      </c>
      <c r="E90">
        <v>136.95652173913044</v>
      </c>
      <c r="F90">
        <v>220</v>
      </c>
      <c r="G90">
        <v>0</v>
      </c>
      <c r="H90">
        <v>0</v>
      </c>
      <c r="I90">
        <v>0</v>
      </c>
    </row>
    <row r="91" spans="1:9" x14ac:dyDescent="0.25">
      <c r="A91" t="s">
        <v>319</v>
      </c>
      <c r="B91" t="s">
        <v>297</v>
      </c>
      <c r="C91" t="s">
        <v>328</v>
      </c>
      <c r="D91">
        <v>2.8</v>
      </c>
      <c r="E91">
        <v>0</v>
      </c>
      <c r="F91">
        <v>0</v>
      </c>
      <c r="G91">
        <v>0</v>
      </c>
      <c r="H91">
        <v>0</v>
      </c>
      <c r="I91">
        <v>0</v>
      </c>
    </row>
    <row r="92" spans="1:9" x14ac:dyDescent="0.25">
      <c r="A92" t="s">
        <v>319</v>
      </c>
      <c r="B92" t="s">
        <v>113</v>
      </c>
      <c r="C92" t="s">
        <v>328</v>
      </c>
      <c r="D92">
        <v>4.2</v>
      </c>
      <c r="E92">
        <v>3.6437720625315175</v>
      </c>
      <c r="F92">
        <v>3.692183560262229</v>
      </c>
      <c r="G92">
        <v>28.240040342914778</v>
      </c>
      <c r="H92">
        <v>0</v>
      </c>
      <c r="I92">
        <v>0</v>
      </c>
    </row>
    <row r="93" spans="1:9" x14ac:dyDescent="0.25">
      <c r="A93" t="s">
        <v>319</v>
      </c>
      <c r="B93" t="s">
        <v>300</v>
      </c>
      <c r="C93" t="s">
        <v>328</v>
      </c>
      <c r="D93">
        <v>1.85</v>
      </c>
      <c r="E93">
        <v>0</v>
      </c>
      <c r="F93">
        <v>0</v>
      </c>
      <c r="G93">
        <v>0</v>
      </c>
      <c r="H93">
        <v>0</v>
      </c>
      <c r="I93">
        <v>0</v>
      </c>
    </row>
    <row r="94" spans="1:9" x14ac:dyDescent="0.25">
      <c r="A94" t="s">
        <v>319</v>
      </c>
      <c r="B94" t="s">
        <v>114</v>
      </c>
      <c r="C94" t="s">
        <v>328</v>
      </c>
      <c r="D94">
        <v>1.81</v>
      </c>
      <c r="E94">
        <v>31.612000000000005</v>
      </c>
      <c r="F94">
        <v>32.032000000000004</v>
      </c>
      <c r="G94">
        <v>245.00000000000003</v>
      </c>
      <c r="H94">
        <v>0</v>
      </c>
      <c r="I94">
        <v>0</v>
      </c>
    </row>
    <row r="95" spans="1:9" x14ac:dyDescent="0.25">
      <c r="A95" t="s">
        <v>319</v>
      </c>
      <c r="B95" t="s">
        <v>303</v>
      </c>
      <c r="C95" t="s">
        <v>328</v>
      </c>
      <c r="D95">
        <v>0.77</v>
      </c>
      <c r="E95">
        <v>0</v>
      </c>
      <c r="F95">
        <v>0</v>
      </c>
      <c r="G95">
        <v>0</v>
      </c>
      <c r="H95">
        <v>0</v>
      </c>
      <c r="I95">
        <v>0</v>
      </c>
    </row>
    <row r="96" spans="1:9" x14ac:dyDescent="0.25">
      <c r="A96" t="s">
        <v>319</v>
      </c>
      <c r="B96" t="s">
        <v>304</v>
      </c>
      <c r="C96" t="s">
        <v>328</v>
      </c>
      <c r="D96">
        <v>0.95</v>
      </c>
      <c r="E96">
        <v>0</v>
      </c>
      <c r="F96">
        <v>0</v>
      </c>
      <c r="G96">
        <v>0</v>
      </c>
      <c r="H96">
        <v>0</v>
      </c>
      <c r="I96">
        <v>0</v>
      </c>
    </row>
    <row r="97" spans="1:9" x14ac:dyDescent="0.25">
      <c r="A97" t="s">
        <v>319</v>
      </c>
      <c r="B97" t="s">
        <v>121</v>
      </c>
      <c r="C97" t="s">
        <v>328</v>
      </c>
      <c r="D97">
        <v>6</v>
      </c>
      <c r="E97">
        <v>0</v>
      </c>
      <c r="F97">
        <v>0</v>
      </c>
      <c r="G97">
        <v>0</v>
      </c>
      <c r="H97">
        <v>0</v>
      </c>
      <c r="I97">
        <v>0</v>
      </c>
    </row>
    <row r="98" spans="1:9" x14ac:dyDescent="0.25">
      <c r="A98" t="s">
        <v>319</v>
      </c>
      <c r="B98" t="s">
        <v>309</v>
      </c>
      <c r="C98" t="s">
        <v>328</v>
      </c>
      <c r="D98">
        <v>3.57</v>
      </c>
      <c r="E98">
        <v>0</v>
      </c>
      <c r="F98">
        <v>0</v>
      </c>
      <c r="G98">
        <v>0</v>
      </c>
      <c r="H98">
        <v>0</v>
      </c>
      <c r="I98">
        <v>0</v>
      </c>
    </row>
    <row r="99" spans="1:9" x14ac:dyDescent="0.25">
      <c r="A99" t="s">
        <v>319</v>
      </c>
      <c r="B99" t="s">
        <v>310</v>
      </c>
      <c r="C99" t="s">
        <v>328</v>
      </c>
      <c r="D99">
        <v>3.33</v>
      </c>
      <c r="E99">
        <v>0</v>
      </c>
      <c r="F99">
        <v>0</v>
      </c>
      <c r="G99">
        <v>0</v>
      </c>
      <c r="H99">
        <v>0</v>
      </c>
      <c r="I99">
        <v>0</v>
      </c>
    </row>
    <row r="100" spans="1:9" x14ac:dyDescent="0.25">
      <c r="A100" t="s">
        <v>319</v>
      </c>
      <c r="B100" t="s">
        <v>123</v>
      </c>
      <c r="C100" t="s">
        <v>328</v>
      </c>
      <c r="D100">
        <v>3.04</v>
      </c>
      <c r="E100">
        <v>0</v>
      </c>
      <c r="F100">
        <v>0</v>
      </c>
      <c r="G100">
        <v>0</v>
      </c>
      <c r="H100">
        <v>0</v>
      </c>
      <c r="I100">
        <v>0</v>
      </c>
    </row>
    <row r="101" spans="1:9" x14ac:dyDescent="0.25">
      <c r="A101" t="s">
        <v>319</v>
      </c>
      <c r="B101" t="s">
        <v>125</v>
      </c>
      <c r="C101" t="s">
        <v>328</v>
      </c>
      <c r="D101">
        <v>3</v>
      </c>
      <c r="E101">
        <v>0</v>
      </c>
      <c r="F101">
        <v>0</v>
      </c>
      <c r="G101">
        <v>0</v>
      </c>
      <c r="H101">
        <v>0</v>
      </c>
      <c r="I101">
        <v>0</v>
      </c>
    </row>
    <row r="102" spans="1:9" x14ac:dyDescent="0.25">
      <c r="A102" t="s">
        <v>319</v>
      </c>
      <c r="B102" t="s">
        <v>124</v>
      </c>
      <c r="C102" t="s">
        <v>328</v>
      </c>
      <c r="D102">
        <v>0.6</v>
      </c>
      <c r="E102">
        <v>0</v>
      </c>
      <c r="F102">
        <v>0</v>
      </c>
      <c r="G102">
        <v>0</v>
      </c>
      <c r="H102">
        <v>0</v>
      </c>
      <c r="I102">
        <v>0</v>
      </c>
    </row>
    <row r="128" spans="1:9" x14ac:dyDescent="0.25">
      <c r="A128" t="s">
        <v>319</v>
      </c>
      <c r="B128" t="s">
        <v>286</v>
      </c>
      <c r="C128" t="s">
        <v>330</v>
      </c>
      <c r="D128">
        <v>0.88</v>
      </c>
      <c r="E128">
        <v>0</v>
      </c>
      <c r="F128">
        <v>0</v>
      </c>
      <c r="G128">
        <v>0</v>
      </c>
      <c r="H128">
        <v>0</v>
      </c>
      <c r="I128">
        <v>0</v>
      </c>
    </row>
    <row r="129" spans="1:9" x14ac:dyDescent="0.25">
      <c r="A129" t="s">
        <v>318</v>
      </c>
      <c r="B129" t="s">
        <v>278</v>
      </c>
      <c r="C129" t="s">
        <v>331</v>
      </c>
      <c r="D129">
        <v>0.4</v>
      </c>
      <c r="E129">
        <v>0</v>
      </c>
      <c r="F129">
        <v>0</v>
      </c>
      <c r="G129">
        <v>0</v>
      </c>
      <c r="H129">
        <v>0</v>
      </c>
      <c r="I129">
        <v>0</v>
      </c>
    </row>
    <row r="130" spans="1:9" x14ac:dyDescent="0.25">
      <c r="A130" t="s">
        <v>318</v>
      </c>
      <c r="B130" t="s">
        <v>63</v>
      </c>
      <c r="C130" t="s">
        <v>333</v>
      </c>
      <c r="D130">
        <v>0.33</v>
      </c>
      <c r="E130">
        <v>10.035555555555554</v>
      </c>
      <c r="F130">
        <v>10.16888888888889</v>
      </c>
      <c r="G130">
        <v>77.777777777777786</v>
      </c>
      <c r="H130">
        <v>0</v>
      </c>
      <c r="I130">
        <v>0</v>
      </c>
    </row>
    <row r="131" spans="1:9" x14ac:dyDescent="0.25">
      <c r="A131" t="s">
        <v>318</v>
      </c>
      <c r="B131" t="s">
        <v>284</v>
      </c>
      <c r="C131" t="s">
        <v>333</v>
      </c>
      <c r="D131">
        <v>0.98</v>
      </c>
      <c r="E131">
        <v>0</v>
      </c>
      <c r="F131">
        <v>0</v>
      </c>
      <c r="G131">
        <v>0</v>
      </c>
      <c r="H131">
        <v>0</v>
      </c>
      <c r="I131">
        <v>0</v>
      </c>
    </row>
    <row r="132" spans="1:9" x14ac:dyDescent="0.25">
      <c r="A132" t="s">
        <v>318</v>
      </c>
      <c r="B132" t="s">
        <v>265</v>
      </c>
      <c r="C132" t="s">
        <v>332</v>
      </c>
      <c r="D132">
        <v>0.21</v>
      </c>
      <c r="E132">
        <v>0</v>
      </c>
      <c r="F132">
        <v>0</v>
      </c>
      <c r="G132">
        <v>0</v>
      </c>
      <c r="H132">
        <v>0</v>
      </c>
      <c r="I132">
        <v>0</v>
      </c>
    </row>
    <row r="133" spans="1:9" x14ac:dyDescent="0.25">
      <c r="A133" t="s">
        <v>318</v>
      </c>
      <c r="B133" t="s">
        <v>275</v>
      </c>
      <c r="C133" t="s">
        <v>332</v>
      </c>
      <c r="D133">
        <v>0.25</v>
      </c>
      <c r="E133">
        <v>0</v>
      </c>
      <c r="F133">
        <v>0</v>
      </c>
      <c r="G133">
        <v>0</v>
      </c>
      <c r="H133">
        <v>0</v>
      </c>
      <c r="I133">
        <v>0</v>
      </c>
    </row>
    <row r="134" spans="1:9" x14ac:dyDescent="0.25">
      <c r="A134" t="s">
        <v>319</v>
      </c>
      <c r="B134" t="s">
        <v>296</v>
      </c>
      <c r="C134" t="s">
        <v>332</v>
      </c>
      <c r="D134">
        <v>0.74</v>
      </c>
      <c r="E134">
        <v>0</v>
      </c>
      <c r="F134">
        <v>0</v>
      </c>
      <c r="G134">
        <v>0</v>
      </c>
      <c r="H134">
        <v>0</v>
      </c>
      <c r="I134">
        <v>0</v>
      </c>
    </row>
    <row r="135" spans="1:9" x14ac:dyDescent="0.25">
      <c r="A135" t="s">
        <v>319</v>
      </c>
      <c r="B135" t="s">
        <v>143</v>
      </c>
      <c r="C135" t="s">
        <v>332</v>
      </c>
      <c r="D135">
        <v>0.3</v>
      </c>
      <c r="E135">
        <v>1.3026923076923076</v>
      </c>
      <c r="F135">
        <v>21.56</v>
      </c>
      <c r="G135">
        <v>34.996153846153845</v>
      </c>
      <c r="H135">
        <v>14.2</v>
      </c>
      <c r="I135">
        <v>4.8</v>
      </c>
    </row>
    <row r="136" spans="1:9" x14ac:dyDescent="0.25">
      <c r="A136" t="s">
        <v>319</v>
      </c>
      <c r="B136" t="s">
        <v>149</v>
      </c>
      <c r="C136" t="s">
        <v>332</v>
      </c>
      <c r="D136">
        <v>1.25</v>
      </c>
      <c r="E136">
        <v>0</v>
      </c>
      <c r="F136">
        <v>5.0599999999999996</v>
      </c>
      <c r="G136">
        <v>6.2249999999999996</v>
      </c>
      <c r="H136">
        <v>3.55</v>
      </c>
      <c r="I136">
        <v>1.2</v>
      </c>
    </row>
    <row r="137" spans="1:9" x14ac:dyDescent="0.25">
      <c r="A137" t="s">
        <v>319</v>
      </c>
      <c r="B137" t="s">
        <v>150</v>
      </c>
      <c r="C137" t="s">
        <v>332</v>
      </c>
      <c r="D137">
        <v>0.36</v>
      </c>
      <c r="E137">
        <v>0</v>
      </c>
      <c r="F137">
        <v>0</v>
      </c>
      <c r="G137">
        <v>0</v>
      </c>
      <c r="H137">
        <v>0</v>
      </c>
      <c r="I137">
        <v>0</v>
      </c>
    </row>
    <row r="138" spans="1:9" x14ac:dyDescent="0.25">
      <c r="A138" t="s">
        <v>319</v>
      </c>
      <c r="B138" t="s">
        <v>90</v>
      </c>
      <c r="C138" t="s">
        <v>334</v>
      </c>
      <c r="D138">
        <v>0.61</v>
      </c>
      <c r="E138">
        <v>5.3233699633699629</v>
      </c>
      <c r="F138">
        <v>3.8552380952380951</v>
      </c>
      <c r="G138">
        <v>14.999267399267399</v>
      </c>
      <c r="H138">
        <v>0</v>
      </c>
      <c r="I138">
        <v>2.4489795918367346E-2</v>
      </c>
    </row>
  </sheetData>
  <sortState ref="A2:I246">
    <sortCondition ref="C2:C24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organic per field</vt:lpstr>
      <vt:lpstr>inorganic per field</vt:lpstr>
      <vt:lpstr>yield per field</vt:lpstr>
      <vt:lpstr>org+inorg per field</vt:lpstr>
      <vt:lpstr>yield+nutrients</vt:lpstr>
      <vt:lpstr>correlations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</dc:creator>
  <cp:lastModifiedBy>Greta</cp:lastModifiedBy>
  <dcterms:created xsi:type="dcterms:W3CDTF">2012-08-07T13:06:24Z</dcterms:created>
  <dcterms:modified xsi:type="dcterms:W3CDTF">2012-08-07T15:55:01Z</dcterms:modified>
</cp:coreProperties>
</file>