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2240" windowHeight="7710" activeTab="2"/>
  </bookViews>
  <sheets>
    <sheet name="Mid season+harvest" sheetId="1" r:id="rId1"/>
    <sheet name="Soil_Properties" sheetId="3" r:id="rId2"/>
    <sheet name="pivot" sheetId="5" r:id="rId3"/>
    <sheet name="data+calculations" sheetId="4" r:id="rId4"/>
  </sheets>
  <calcPr calcId="125725"/>
  <pivotCaches>
    <pivotCache cacheId="31" r:id="rId5"/>
  </pivotCaches>
</workbook>
</file>

<file path=xl/calcChain.xml><?xml version="1.0" encoding="utf-8"?>
<calcChain xmlns="http://schemas.openxmlformats.org/spreadsheetml/2006/main">
  <c r="H6" i="5"/>
  <c r="H7"/>
  <c r="H8"/>
  <c r="H9"/>
  <c r="H10"/>
  <c r="H12"/>
  <c r="H13"/>
  <c r="H14"/>
  <c r="H15"/>
  <c r="H16"/>
  <c r="H17"/>
  <c r="H18"/>
  <c r="H5"/>
  <c r="P3" i="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2"/>
</calcChain>
</file>

<file path=xl/sharedStrings.xml><?xml version="1.0" encoding="utf-8"?>
<sst xmlns="http://schemas.openxmlformats.org/spreadsheetml/2006/main" count="346" uniqueCount="64">
  <si>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</si>
  <si>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</si>
  <si>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</si>
  <si>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</si>
  <si>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</si>
  <si>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</si>
  <si>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</si>
  <si>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</si>
  <si>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</si>
  <si>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</si>
  <si>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SSPAGRUREA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</si>
  <si>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</si>
  <si>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</si>
  <si>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</si>
  <si>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</si>
  <si>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</si>
  <si>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</si>
  <si>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</si>
  <si>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</si>
  <si>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haulm (kg)</t>
  </si>
  <si>
    <t>pod wt (g)</t>
  </si>
  <si>
    <t>grain wt (g)</t>
  </si>
  <si>
    <t>100 seed wt (g)</t>
  </si>
  <si>
    <t>BIOMASS SAMPLING</t>
  </si>
  <si>
    <t>FINAL HARVEST; Net plot size = 4.5 square meter</t>
  </si>
  <si>
    <t>VARIETY: IT 97K-499-35</t>
  </si>
  <si>
    <t>This is in red because we do not have inoculated soybean with SSP as per the protocol used.</t>
  </si>
  <si>
    <t>Planting date: 5/08/11</t>
  </si>
  <si>
    <t>Harvesting date: 13/12/11</t>
  </si>
  <si>
    <t xml:space="preserve">We noticed that the variety used in this trial was severely attacked by insect pest which were very difficult to control. This could be responsible for its poor yield. 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</si>
  <si>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01.486'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55.053'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</si>
  <si>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</si>
  <si>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</si>
  <si>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</si>
  <si>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</si>
  <si>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</si>
  <si>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</si>
  <si>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</si>
  <si>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</si>
  <si>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</si>
  <si>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</si>
  <si>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</si>
  <si>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</si>
  <si>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</si>
  <si>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</si>
  <si>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</si>
  <si>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</si>
  <si>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</si>
  <si>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</si>
  <si>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</si>
  <si>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</si>
  <si>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plant no</t>
  </si>
  <si>
    <t>grain wt (kg/ha)</t>
  </si>
  <si>
    <t>Rijlabels</t>
  </si>
  <si>
    <t>(leeg)</t>
  </si>
  <si>
    <t>Eindtotaal</t>
  </si>
  <si>
    <t>Aantal van grain wt (kg/ha)</t>
  </si>
  <si>
    <t>Gemiddelde van grain wt (kg/ha)</t>
  </si>
  <si>
    <t>Stdev van grain wt (kg/ha)</t>
  </si>
  <si>
    <t>sem</t>
  </si>
  <si>
    <t xml:space="preserve"> -I</t>
  </si>
  <si>
    <t xml:space="preserve"> +I</t>
  </si>
  <si>
    <t>AVERAGE</t>
  </si>
  <si>
    <t>SEM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</si>
</sst>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>
        <c:manualLayout>
          <c:layoutTarget val="inner"/>
          <c:xMode val="edge"/>
          <c:yMode val="edge"/>
          <c:x val="0.1166272965879265"/>
          <c:y val="4.214129483814523E-2"/>
          <c:w val="0.79241579177602794"/>
          <c:h val="0.6710998104403616"/>
        </c:manualLayout>
      </c:layout>
      <c:barChart>
        <c:barDir val="col"/>
        <c:grouping val="clustered"/>
        <c:ser>
          <c:idx val="0"/>
          <c:order val="0"/>
          <c:tx>
            <c:strRef>
              <c:f>pivot!$K$4</c:f>
              <c:strCache>
                <c:ptCount val="1"/>
                <c:pt idx="0">
                  <c:v> -I</c:v>
                </c:pt>
              </c:strCache>
            </c:strRef>
          </c:tx>
          <c:errBars>
            <c:errBarType val="both"/>
            <c:errValType val="cust"/>
            <c:plus>
              <c:numRef>
                <c:f>pivot!$O$5:$O$11</c:f>
                <c:numCache>
                  <c:formatCode>General</c:formatCode>
                  <c:ptCount val="7"/>
                  <c:pt idx="0">
                    <c:v>30.002818111807528</c:v>
                  </c:pt>
                  <c:pt idx="1">
                    <c:v>43.556873090427857</c:v>
                  </c:pt>
                  <c:pt idx="2">
                    <c:v>33.457059728538781</c:v>
                  </c:pt>
                  <c:pt idx="3">
                    <c:v>42.045472517968676</c:v>
                  </c:pt>
                  <c:pt idx="4">
                    <c:v>40.82488247143629</c:v>
                  </c:pt>
                  <c:pt idx="5">
                    <c:v>55.465229533851186</c:v>
                  </c:pt>
                  <c:pt idx="6">
                    <c:v>99.646661097606469</c:v>
                  </c:pt>
                </c:numCache>
              </c:numRef>
            </c:plus>
            <c:minus>
              <c:numRef>
                <c:f>pivot!$O$5:$O$11</c:f>
                <c:numCache>
                  <c:formatCode>General</c:formatCode>
                  <c:ptCount val="7"/>
                  <c:pt idx="0">
                    <c:v>30.002818111807528</c:v>
                  </c:pt>
                  <c:pt idx="1">
                    <c:v>43.556873090427857</c:v>
                  </c:pt>
                  <c:pt idx="2">
                    <c:v>33.457059728538781</c:v>
                  </c:pt>
                  <c:pt idx="3">
                    <c:v>42.045472517968676</c:v>
                  </c:pt>
                  <c:pt idx="4">
                    <c:v>40.82488247143629</c:v>
                  </c:pt>
                  <c:pt idx="5">
                    <c:v>55.465229533851186</c:v>
                  </c:pt>
                  <c:pt idx="6">
                    <c:v>99.646661097606469</c:v>
                  </c:pt>
                </c:numCache>
              </c:numRef>
            </c:minus>
          </c:errBars>
          <c:cat>
            <c:strRef>
              <c:f>pivot!$J$5:$J$11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pivot!$K$5:$K$11</c:f>
              <c:numCache>
                <c:formatCode>General</c:formatCode>
                <c:ptCount val="7"/>
                <c:pt idx="0">
                  <c:v>80.277777777777771</c:v>
                </c:pt>
                <c:pt idx="1">
                  <c:v>110.41111111111111</c:v>
                </c:pt>
                <c:pt idx="2">
                  <c:v>91.183333333333351</c:v>
                </c:pt>
                <c:pt idx="3">
                  <c:v>150.89444444444445</c:v>
                </c:pt>
                <c:pt idx="4">
                  <c:v>104.26666666666665</c:v>
                </c:pt>
                <c:pt idx="5">
                  <c:v>105.28888888888889</c:v>
                </c:pt>
                <c:pt idx="6">
                  <c:v>228.14999999999998</c:v>
                </c:pt>
              </c:numCache>
            </c:numRef>
          </c:val>
        </c:ser>
        <c:ser>
          <c:idx val="1"/>
          <c:order val="1"/>
          <c:tx>
            <c:strRef>
              <c:f>pivot!$L$4</c:f>
              <c:strCache>
                <c:ptCount val="1"/>
                <c:pt idx="0">
                  <c:v> +I</c:v>
                </c:pt>
              </c:strCache>
            </c:strRef>
          </c:tx>
          <c:errBars>
            <c:errBarType val="both"/>
            <c:errValType val="cust"/>
            <c:plus>
              <c:numRef>
                <c:f>pivot!$P$5:$P$11</c:f>
                <c:numCache>
                  <c:formatCode>General</c:formatCode>
                  <c:ptCount val="7"/>
                  <c:pt idx="0">
                    <c:v>46.525799184021913</c:v>
                  </c:pt>
                  <c:pt idx="1">
                    <c:v>18.416418634160156</c:v>
                  </c:pt>
                  <c:pt idx="2">
                    <c:v>71.864428834349212</c:v>
                  </c:pt>
                  <c:pt idx="4">
                    <c:v>127.50747751009609</c:v>
                  </c:pt>
                  <c:pt idx="5">
                    <c:v>88.176094387306435</c:v>
                  </c:pt>
                  <c:pt idx="6">
                    <c:v>85.432465747534792</c:v>
                  </c:pt>
                </c:numCache>
              </c:numRef>
            </c:plus>
            <c:minus>
              <c:numRef>
                <c:f>pivot!$P$5:$P$11</c:f>
                <c:numCache>
                  <c:formatCode>General</c:formatCode>
                  <c:ptCount val="7"/>
                  <c:pt idx="0">
                    <c:v>46.525799184021913</c:v>
                  </c:pt>
                  <c:pt idx="1">
                    <c:v>18.416418634160156</c:v>
                  </c:pt>
                  <c:pt idx="2">
                    <c:v>71.864428834349212</c:v>
                  </c:pt>
                  <c:pt idx="4">
                    <c:v>127.50747751009609</c:v>
                  </c:pt>
                  <c:pt idx="5">
                    <c:v>88.176094387306435</c:v>
                  </c:pt>
                  <c:pt idx="6">
                    <c:v>85.432465747534792</c:v>
                  </c:pt>
                </c:numCache>
              </c:numRef>
            </c:minus>
          </c:errBars>
          <c:cat>
            <c:strRef>
              <c:f>pivot!$J$5:$J$11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pivot!$L$5:$L$11</c:f>
              <c:numCache>
                <c:formatCode>General</c:formatCode>
                <c:ptCount val="7"/>
                <c:pt idx="0">
                  <c:v>88.561111111111117</c:v>
                </c:pt>
                <c:pt idx="1">
                  <c:v>83.950000000000017</c:v>
                </c:pt>
                <c:pt idx="2">
                  <c:v>123.6888888888889</c:v>
                </c:pt>
                <c:pt idx="4">
                  <c:v>263.36111111111114</c:v>
                </c:pt>
                <c:pt idx="5">
                  <c:v>181.44444444444446</c:v>
                </c:pt>
                <c:pt idx="6">
                  <c:v>136.3388888888889</c:v>
                </c:pt>
              </c:numCache>
            </c:numRef>
          </c:val>
        </c:ser>
        <c:axId val="110173184"/>
        <c:axId val="110174976"/>
      </c:barChart>
      <c:catAx>
        <c:axId val="110173184"/>
        <c:scaling>
          <c:orientation val="minMax"/>
        </c:scaling>
        <c:axPos val="b"/>
        <c:tickLblPos val="nextTo"/>
        <c:crossAx val="110174976"/>
        <c:crosses val="autoZero"/>
        <c:auto val="1"/>
        <c:lblAlgn val="ctr"/>
        <c:lblOffset val="100"/>
      </c:catAx>
      <c:valAx>
        <c:axId val="11017497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grain yield (kg/ha)</a:t>
                </a:r>
              </a:p>
            </c:rich>
          </c:tx>
          <c:layout>
            <c:manualLayout>
              <c:xMode val="edge"/>
              <c:yMode val="edge"/>
              <c:x val="2.208223972003499E-3"/>
              <c:y val="0.16177675707203265"/>
            </c:manualLayout>
          </c:layout>
        </c:title>
        <c:numFmt formatCode="General" sourceLinked="1"/>
        <c:tickLblPos val="nextTo"/>
        <c:crossAx val="110173184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11</xdr:row>
      <xdr:rowOff>180975</xdr:rowOff>
    </xdr:from>
    <xdr:to>
      <xdr:col>16</xdr:col>
      <xdr:colOff>57150</xdr:colOff>
      <xdr:row>26</xdr:row>
      <xdr:rowOff>66675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erle" refreshedDate="41163.591732175926" createdVersion="3" refreshedVersion="3" minRefreshableVersion="3" recordCount="53">
  <cacheSource type="worksheet">
    <worksheetSource ref="A1:P1048576" sheet="data+calculations"/>
  </cacheSource>
  <cacheFields count="16">
    <cacheField name="inoculation" numFmtId="0">
      <sharedItems containsBlank="1" count="3">
        <s v="inoc"/>
        <s v="uninoc"/>
        <m/>
      </sharedItems>
    </cacheField>
    <cacheField name="input" numFmtId="0">
      <sharedItems containsBlank="1" count="8">
        <s v="RP+UREA"/>
        <s v="SSP"/>
        <s v="SSP+UREA"/>
        <s v="CONTROL"/>
        <s v="SSP+AGROL"/>
        <s v="SSPAGRUREA"/>
        <s v="RP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1" maxValue="8"/>
    </cacheField>
    <cacheField name="shoot fw (g)" numFmtId="0">
      <sharedItems containsString="0" containsBlank="1" containsNumber="1" containsInteger="1" minValue="16" maxValue="1423"/>
    </cacheField>
    <cacheField name="sub sample shoot fw (g)" numFmtId="0">
      <sharedItems containsString="0" containsBlank="1" containsNumber="1" containsInteger="1" minValue="11" maxValue="516"/>
    </cacheField>
    <cacheField name="sub sample dwt (g)" numFmtId="0">
      <sharedItems containsString="0" containsBlank="1" containsNumber="1" minValue="3.55" maxValue="102.99"/>
    </cacheField>
    <cacheField name="root dwt (g)" numFmtId="0">
      <sharedItems containsString="0" containsBlank="1" containsNumber="1" minValue="0.62" maxValue="28.34"/>
    </cacheField>
    <cacheField name="nod no" numFmtId="0">
      <sharedItems containsString="0" containsBlank="1" containsNumber="1" containsInteger="1" minValue="1" maxValue="367"/>
    </cacheField>
    <cacheField name="nod fresh wt (g)" numFmtId="0">
      <sharedItems containsString="0" containsBlank="1" containsNumber="1" minValue="0.01" maxValue="4.9400000000000004"/>
    </cacheField>
    <cacheField name="FINAL HARVEST plant no" numFmtId="0">
      <sharedItems containsString="0" containsBlank="1" containsNumber="1" containsInteger="1" minValue="1" maxValue="27"/>
    </cacheField>
    <cacheField name="haulm (kg)" numFmtId="0">
      <sharedItems containsString="0" containsBlank="1" containsNumber="1" minValue="0.1" maxValue="5"/>
    </cacheField>
    <cacheField name="pod wt (g)" numFmtId="0">
      <sharedItems containsString="0" containsBlank="1" containsNumber="1" minValue="3" maxValue="465"/>
    </cacheField>
    <cacheField name="grain wt (g)" numFmtId="0">
      <sharedItems containsString="0" containsBlank="1" containsNumber="1" minValue="3.08" maxValue="289.35000000000002"/>
    </cacheField>
    <cacheField name="100 seed wt (g)" numFmtId="0">
      <sharedItems containsString="0" containsBlank="1" containsNumber="1" minValue="2.99" maxValue="32.24"/>
    </cacheField>
    <cacheField name="grain wt (kg/ha)" numFmtId="0">
      <sharedItems containsString="0" containsBlank="1" containsNumber="1" minValue="6.8444444444444441" maxValue="643.00000000000011" count="53">
        <n v="65.066666666666663"/>
        <n v="20.222222222222221"/>
        <n v="73.022222222222226"/>
        <n v="336.44444444444446"/>
        <n v="185.44444444444446"/>
        <n v="91.177777777777777"/>
        <n v="51.31111111111111"/>
        <n v="36.799999999999997"/>
        <n v="48.177777777777777"/>
        <n v="150.88888888888891"/>
        <n v="254.15555555555557"/>
        <n v="150.35555555555555"/>
        <n v="74.488888888888894"/>
        <n v="98.266666666666666"/>
        <n v="107.88888888888889"/>
        <n v="445.13333333333333"/>
        <n v="30.266666666666666"/>
        <n v="107.22222222222221"/>
        <n v="22.222222222222221"/>
        <n v="261.44444444444446"/>
        <n v="11.6"/>
        <n v="12.444444444444445"/>
        <n v="129.44444444444446"/>
        <n v="200.75555555555556"/>
        <n v="34.244444444444447"/>
        <n v="36.599999999999994"/>
        <n v="88.044444444444437"/>
        <n v="162.22222222222223"/>
        <n v="142.53333333333333"/>
        <n v="96.000000000000014"/>
        <n v="171.91111111111113"/>
        <n v="643.00000000000011"/>
        <n v="82.911111111111126"/>
        <n v="10.31111111111111"/>
        <n v="207.02222222222221"/>
        <n v="116.82222222222222"/>
        <n v="46.31111111111111"/>
        <n v="56.644444444444446"/>
        <n v="49.844444444444449"/>
        <n v="392.5555555555556"/>
        <n v="104.17777777777779"/>
        <n v="15.577777777777778"/>
        <n v="427.77777777777777"/>
        <n v="365.06666666666666"/>
        <n v="114.71111111111111"/>
        <n v="30.444444444444443"/>
        <n v="96.37777777777778"/>
        <n v="94.26666666666668"/>
        <n v="71.266666666666666"/>
        <n v="6.8444444444444441"/>
        <n v="169.02222222222221"/>
        <n v="194.51111111111112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">
  <r>
    <x v="0"/>
    <x v="0"/>
    <n v="1"/>
    <n v="2"/>
    <n v="200"/>
    <n v="200"/>
    <n v="35.18"/>
    <n v="5.51"/>
    <m/>
    <m/>
    <n v="15"/>
    <n v="1"/>
    <n v="56"/>
    <n v="29.28"/>
    <n v="32.24"/>
    <x v="0"/>
  </r>
  <r>
    <x v="0"/>
    <x v="0"/>
    <n v="2"/>
    <n v="1"/>
    <n v="112"/>
    <n v="11"/>
    <n v="3.55"/>
    <n v="0.62"/>
    <n v="2"/>
    <n v="0.1"/>
    <n v="3"/>
    <n v="0.1"/>
    <n v="18"/>
    <n v="9.1"/>
    <n v="9"/>
    <x v="1"/>
  </r>
  <r>
    <x v="0"/>
    <x v="0"/>
    <n v="3"/>
    <n v="4"/>
    <n v="321"/>
    <n v="321"/>
    <n v="53.48"/>
    <n v="6.04"/>
    <m/>
    <m/>
    <n v="10"/>
    <n v="1"/>
    <n v="58"/>
    <n v="32.86"/>
    <n v="11.89"/>
    <x v="2"/>
  </r>
  <r>
    <x v="0"/>
    <x v="0"/>
    <n v="4"/>
    <n v="5"/>
    <n v="1300"/>
    <n v="507"/>
    <n v="92.22"/>
    <n v="16.27"/>
    <m/>
    <m/>
    <n v="25"/>
    <n v="0.5"/>
    <n v="256"/>
    <n v="151.4"/>
    <n v="13.89"/>
    <x v="3"/>
  </r>
  <r>
    <x v="1"/>
    <x v="0"/>
    <n v="1"/>
    <n v="3"/>
    <n v="81"/>
    <n v="81"/>
    <n v="28.01"/>
    <n v="3.38"/>
    <m/>
    <m/>
    <n v="3"/>
    <n v="0.2"/>
    <n v="139"/>
    <n v="83.45"/>
    <n v="12.16"/>
    <x v="4"/>
  </r>
  <r>
    <x v="1"/>
    <x v="0"/>
    <n v="2"/>
    <n v="4"/>
    <n v="104"/>
    <n v="104"/>
    <n v="29.23"/>
    <n v="21.04"/>
    <n v="16"/>
    <n v="0.65"/>
    <n v="10"/>
    <n v="0.11"/>
    <n v="71.33"/>
    <n v="41.03"/>
    <n v="12.14"/>
    <x v="5"/>
  </r>
  <r>
    <x v="1"/>
    <x v="0"/>
    <n v="3"/>
    <n v="2"/>
    <n v="104"/>
    <n v="104"/>
    <n v="35.659999999999997"/>
    <n v="4.5999999999999996"/>
    <n v="240"/>
    <n v="0.14000000000000001"/>
    <n v="19"/>
    <n v="1"/>
    <n v="42"/>
    <n v="23.09"/>
    <n v="12.44"/>
    <x v="6"/>
  </r>
  <r>
    <x v="1"/>
    <x v="0"/>
    <n v="4"/>
    <n v="2"/>
    <n v="247"/>
    <n v="247"/>
    <n v="51.82"/>
    <n v="5.0199999999999996"/>
    <n v="12"/>
    <n v="0.16"/>
    <n v="4"/>
    <n v="0.1"/>
    <n v="33"/>
    <n v="16.559999999999999"/>
    <n v="11.84"/>
    <x v="7"/>
  </r>
  <r>
    <x v="1"/>
    <x v="1"/>
    <n v="1"/>
    <n v="1"/>
    <n v="128"/>
    <n v="128"/>
    <n v="28.07"/>
    <n v="8"/>
    <n v="12"/>
    <n v="0.24"/>
    <n v="10"/>
    <n v="0.3"/>
    <n v="51"/>
    <n v="21.68"/>
    <n v="8.77"/>
    <x v="8"/>
  </r>
  <r>
    <x v="1"/>
    <x v="1"/>
    <n v="2"/>
    <n v="2"/>
    <n v="302"/>
    <n v="302"/>
    <n v="63.74"/>
    <n v="6.22"/>
    <n v="367"/>
    <n v="1.4"/>
    <n v="6"/>
    <n v="1.2"/>
    <n v="56.67"/>
    <n v="67.900000000000006"/>
    <n v="10.71"/>
    <x v="9"/>
  </r>
  <r>
    <x v="1"/>
    <x v="1"/>
    <n v="3"/>
    <n v="6"/>
    <n v="841"/>
    <n v="483"/>
    <n v="78.58"/>
    <n v="24.21"/>
    <n v="200"/>
    <n v="1.75"/>
    <n v="12"/>
    <n v="1.5"/>
    <n v="20"/>
    <n v="114.37"/>
    <n v="11.11"/>
    <x v="10"/>
  </r>
  <r>
    <x v="1"/>
    <x v="1"/>
    <n v="4"/>
    <n v="7"/>
    <n v="289"/>
    <n v="289"/>
    <n v="66.44"/>
    <n v="7.65"/>
    <m/>
    <m/>
    <n v="15"/>
    <n v="1"/>
    <n v="99"/>
    <n v="67.66"/>
    <n v="12.26"/>
    <x v="11"/>
  </r>
  <r>
    <x v="0"/>
    <x v="2"/>
    <n v="1"/>
    <n v="2"/>
    <n v="407"/>
    <n v="407"/>
    <n v="73.349999999999994"/>
    <n v="5.0999999999999996"/>
    <m/>
    <m/>
    <n v="8"/>
    <n v="1"/>
    <n v="66"/>
    <n v="33.520000000000003"/>
    <n v="12.69"/>
    <x v="12"/>
  </r>
  <r>
    <x v="0"/>
    <x v="2"/>
    <n v="2"/>
    <n v="2"/>
    <n v="401"/>
    <n v="198"/>
    <n v="39.07"/>
    <n v="4.9400000000000004"/>
    <m/>
    <m/>
    <n v="16"/>
    <n v="1.6"/>
    <n v="118"/>
    <n v="44.22"/>
    <n v="10.18"/>
    <x v="13"/>
  </r>
  <r>
    <x v="0"/>
    <x v="2"/>
    <n v="3"/>
    <n v="4"/>
    <n v="758"/>
    <n v="369"/>
    <n v="60.11"/>
    <n v="13.99"/>
    <m/>
    <m/>
    <n v="15"/>
    <n v="1"/>
    <n v="93"/>
    <n v="48.55"/>
    <n v="11.53"/>
    <x v="14"/>
  </r>
  <r>
    <x v="0"/>
    <x v="2"/>
    <n v="4"/>
    <n v="2"/>
    <n v="446"/>
    <n v="342"/>
    <n v="65.010000000000005"/>
    <n v="8.3000000000000007"/>
    <n v="21"/>
    <n v="0.15"/>
    <n v="12"/>
    <n v="1"/>
    <n v="309"/>
    <n v="200.31"/>
    <n v="14.45"/>
    <x v="15"/>
  </r>
  <r>
    <x v="1"/>
    <x v="2"/>
    <n v="1"/>
    <n v="4"/>
    <n v="416"/>
    <n v="288"/>
    <n v="55.72"/>
    <n v="19.12"/>
    <n v="109"/>
    <n v="0.3"/>
    <n v="3"/>
    <n v="0.1"/>
    <n v="37"/>
    <n v="13.62"/>
    <n v="10.49"/>
    <x v="16"/>
  </r>
  <r>
    <x v="1"/>
    <x v="2"/>
    <n v="2"/>
    <n v="3"/>
    <n v="286"/>
    <n v="286"/>
    <n v="42.27"/>
    <n v="14.1"/>
    <n v="1"/>
    <n v="0.01"/>
    <n v="8"/>
    <n v="1"/>
    <n v="114"/>
    <n v="48.25"/>
    <n v="10.09"/>
    <x v="17"/>
  </r>
  <r>
    <x v="1"/>
    <x v="2"/>
    <n v="3"/>
    <n v="2"/>
    <n v="16"/>
    <n v="16"/>
    <n v="7.85"/>
    <n v="2.19"/>
    <m/>
    <m/>
    <n v="2"/>
    <n v="0.1"/>
    <n v="20"/>
    <n v="10"/>
    <n v="9.3699999999999992"/>
    <x v="18"/>
  </r>
  <r>
    <x v="1"/>
    <x v="2"/>
    <n v="4"/>
    <n v="4"/>
    <n v="716"/>
    <n v="389"/>
    <n v="68.569999999999993"/>
    <n v="15.03"/>
    <n v="24"/>
    <n v="0.14000000000000001"/>
    <n v="9"/>
    <n v="0.6"/>
    <n v="202"/>
    <n v="117.65"/>
    <n v="14.26"/>
    <x v="19"/>
  </r>
  <r>
    <x v="0"/>
    <x v="3"/>
    <n v="1"/>
    <n v="2"/>
    <n v="139"/>
    <n v="139"/>
    <n v="29.24"/>
    <n v="2.21"/>
    <m/>
    <m/>
    <n v="5"/>
    <n v="0.5"/>
    <n v="28"/>
    <n v="5.22"/>
    <n v="4.74"/>
    <x v="20"/>
  </r>
  <r>
    <x v="0"/>
    <x v="3"/>
    <n v="2"/>
    <n v="3"/>
    <n v="212"/>
    <n v="212"/>
    <n v="47.06"/>
    <n v="6.34"/>
    <n v="42"/>
    <n v="0.2"/>
    <n v="15"/>
    <n v="0.1"/>
    <n v="31"/>
    <n v="5.6"/>
    <n v="5.17"/>
    <x v="21"/>
  </r>
  <r>
    <x v="0"/>
    <x v="3"/>
    <n v="3"/>
    <n v="1"/>
    <n v="71"/>
    <n v="71"/>
    <n v="15.38"/>
    <n v="3.32"/>
    <m/>
    <m/>
    <n v="18"/>
    <n v="5"/>
    <n v="141"/>
    <n v="58.25"/>
    <n v="10.67"/>
    <x v="22"/>
  </r>
  <r>
    <x v="0"/>
    <x v="3"/>
    <n v="4"/>
    <n v="5"/>
    <n v="724"/>
    <n v="440"/>
    <n v="70.97"/>
    <n v="9.15"/>
    <m/>
    <m/>
    <n v="12"/>
    <n v="0.5"/>
    <n v="144"/>
    <n v="90.34"/>
    <n v="14.48"/>
    <x v="23"/>
  </r>
  <r>
    <x v="1"/>
    <x v="3"/>
    <n v="1"/>
    <n v="3"/>
    <n v="134"/>
    <n v="134"/>
    <n v="31.02"/>
    <n v="13.99"/>
    <n v="19"/>
    <n v="0.16"/>
    <n v="3"/>
    <n v="0.2"/>
    <n v="35"/>
    <n v="15.41"/>
    <n v="9.01"/>
    <x v="24"/>
  </r>
  <r>
    <x v="1"/>
    <x v="3"/>
    <n v="2"/>
    <n v="1"/>
    <n v="126"/>
    <n v="126"/>
    <n v="21.5"/>
    <n v="3.62"/>
    <m/>
    <m/>
    <n v="3"/>
    <n v="0.1"/>
    <n v="35"/>
    <n v="16.47"/>
    <n v="11.9"/>
    <x v="25"/>
  </r>
  <r>
    <x v="1"/>
    <x v="3"/>
    <n v="3"/>
    <n v="2"/>
    <n v="192"/>
    <n v="192"/>
    <n v="66.66"/>
    <n v="6.35"/>
    <m/>
    <m/>
    <n v="1"/>
    <n v="0.1"/>
    <n v="70"/>
    <n v="39.619999999999997"/>
    <n v="13.23"/>
    <x v="26"/>
  </r>
  <r>
    <x v="1"/>
    <x v="3"/>
    <n v="4"/>
    <n v="3"/>
    <n v="764"/>
    <n v="416"/>
    <n v="65.56"/>
    <n v="18.32"/>
    <n v="8"/>
    <n v="0.03"/>
    <n v="6"/>
    <n v="0.5"/>
    <n v="122"/>
    <n v="73"/>
    <n v="13.32"/>
    <x v="27"/>
  </r>
  <r>
    <x v="0"/>
    <x v="4"/>
    <n v="1"/>
    <n v="4"/>
    <n v="581"/>
    <n v="312"/>
    <n v="68.959999999999994"/>
    <n v="28.34"/>
    <n v="16"/>
    <n v="0.01"/>
    <n v="18"/>
    <n v="0.5"/>
    <n v="117"/>
    <n v="64.14"/>
    <n v="13.74"/>
    <x v="28"/>
  </r>
  <r>
    <x v="0"/>
    <x v="4"/>
    <n v="2"/>
    <n v="4"/>
    <n v="526"/>
    <n v="363"/>
    <n v="59.12"/>
    <n v="14.88"/>
    <m/>
    <m/>
    <n v="19"/>
    <n v="1"/>
    <n v="112"/>
    <n v="43.2"/>
    <n v="10.18"/>
    <x v="29"/>
  </r>
  <r>
    <x v="0"/>
    <x v="4"/>
    <n v="3"/>
    <n v="3"/>
    <n v="267"/>
    <n v="267"/>
    <n v="40.08"/>
    <n v="16.86"/>
    <n v="85"/>
    <n v="0.9"/>
    <n v="26"/>
    <n v="1.2"/>
    <n v="200"/>
    <n v="77.36"/>
    <n v="10.89"/>
    <x v="30"/>
  </r>
  <r>
    <x v="0"/>
    <x v="4"/>
    <n v="4"/>
    <n v="6"/>
    <n v="996"/>
    <n v="329"/>
    <n v="54.79"/>
    <n v="22.28"/>
    <n v="204"/>
    <n v="4.9400000000000004"/>
    <n v="26"/>
    <n v="1"/>
    <n v="465"/>
    <n v="289.35000000000002"/>
    <n v="12.55"/>
    <x v="31"/>
  </r>
  <r>
    <x v="1"/>
    <x v="4"/>
    <n v="1"/>
    <n v="3"/>
    <n v="528"/>
    <n v="379"/>
    <n v="66.98"/>
    <n v="13.2"/>
    <n v="67"/>
    <n v="1.04"/>
    <n v="7"/>
    <n v="0.6"/>
    <n v="77"/>
    <n v="37.31"/>
    <n v="11.89"/>
    <x v="32"/>
  </r>
  <r>
    <x v="1"/>
    <x v="4"/>
    <n v="2"/>
    <n v="6"/>
    <n v="532"/>
    <n v="397"/>
    <n v="74.14"/>
    <n v="25"/>
    <n v="41"/>
    <n v="0.56000000000000005"/>
    <n v="12"/>
    <n v="1"/>
    <n v="3"/>
    <n v="4.6399999999999997"/>
    <n v="4.2300000000000004"/>
    <x v="33"/>
  </r>
  <r>
    <x v="1"/>
    <x v="4"/>
    <n v="3"/>
    <n v="7"/>
    <n v="860"/>
    <n v="516"/>
    <n v="102.99"/>
    <n v="19.87"/>
    <m/>
    <m/>
    <n v="20"/>
    <n v="1.5"/>
    <n v="197"/>
    <n v="93.16"/>
    <n v="13.63"/>
    <x v="34"/>
  </r>
  <r>
    <x v="1"/>
    <x v="4"/>
    <n v="4"/>
    <n v="3"/>
    <n v="986"/>
    <n v="512"/>
    <n v="79.14"/>
    <n v="21.43"/>
    <n v="113"/>
    <n v="2.83"/>
    <n v="8"/>
    <n v="0.5"/>
    <n v="91"/>
    <n v="52.57"/>
    <n v="11.01"/>
    <x v="35"/>
  </r>
  <r>
    <x v="0"/>
    <x v="5"/>
    <n v="1"/>
    <n v="1"/>
    <n v="154"/>
    <n v="154"/>
    <n v="37.08"/>
    <n v="2.06"/>
    <n v="8"/>
    <n v="0.05"/>
    <n v="3"/>
    <n v="0.1"/>
    <n v="40"/>
    <n v="20.84"/>
    <n v="11.09"/>
    <x v="36"/>
  </r>
  <r>
    <x v="0"/>
    <x v="5"/>
    <n v="2"/>
    <n v="2"/>
    <n v="411"/>
    <n v="398"/>
    <n v="67.599999999999994"/>
    <n v="6.2"/>
    <n v="12"/>
    <n v="0.24"/>
    <n v="4"/>
    <n v="0.2"/>
    <n v="51"/>
    <n v="25.49"/>
    <n v="10.75"/>
    <x v="37"/>
  </r>
  <r>
    <x v="0"/>
    <x v="5"/>
    <n v="3"/>
    <n v="4"/>
    <n v="512"/>
    <n v="358"/>
    <n v="60.75"/>
    <n v="23.02"/>
    <n v="6"/>
    <n v="0.05"/>
    <n v="12"/>
    <n v="1"/>
    <n v="44"/>
    <n v="22.43"/>
    <n v="11.01"/>
    <x v="38"/>
  </r>
  <r>
    <x v="0"/>
    <x v="5"/>
    <n v="4"/>
    <n v="2"/>
    <n v="311"/>
    <n v="311"/>
    <n v="54.78"/>
    <n v="10.43"/>
    <m/>
    <m/>
    <n v="27"/>
    <n v="1"/>
    <n v="268"/>
    <n v="176.65"/>
    <n v="13.08"/>
    <x v="39"/>
  </r>
  <r>
    <x v="1"/>
    <x v="5"/>
    <n v="1"/>
    <n v="5"/>
    <n v="498"/>
    <n v="363"/>
    <n v="62.14"/>
    <n v="23.39"/>
    <n v="24"/>
    <n v="0.4"/>
    <n v="12"/>
    <n v="1"/>
    <n v="93"/>
    <n v="46.88"/>
    <n v="14.12"/>
    <x v="40"/>
  </r>
  <r>
    <x v="1"/>
    <x v="5"/>
    <n v="2"/>
    <n v="2"/>
    <n v="292"/>
    <n v="292"/>
    <n v="53.24"/>
    <n v="13.57"/>
    <n v="6"/>
    <n v="0.02"/>
    <n v="2"/>
    <n v="0.2"/>
    <n v="27"/>
    <n v="7.01"/>
    <n v="6.71"/>
    <x v="41"/>
  </r>
  <r>
    <x v="1"/>
    <x v="5"/>
    <n v="3"/>
    <n v="4"/>
    <n v="414"/>
    <n v="404"/>
    <n v="79.2"/>
    <n v="20.190000000000001"/>
    <m/>
    <m/>
    <n v="7"/>
    <n v="0.5"/>
    <n v="295"/>
    <n v="192.5"/>
    <n v="11.53"/>
    <x v="42"/>
  </r>
  <r>
    <x v="1"/>
    <x v="5"/>
    <n v="4"/>
    <n v="8"/>
    <n v="1423"/>
    <n v="490"/>
    <n v="78.3"/>
    <n v="23.58"/>
    <m/>
    <m/>
    <n v="7"/>
    <n v="1"/>
    <n v="259"/>
    <n v="164.28"/>
    <n v="13.05"/>
    <x v="43"/>
  </r>
  <r>
    <x v="0"/>
    <x v="6"/>
    <n v="1"/>
    <n v="6"/>
    <n v="483"/>
    <n v="298"/>
    <n v="56.54"/>
    <n v="24.2"/>
    <n v="65"/>
    <n v="0.45"/>
    <n v="8"/>
    <n v="1"/>
    <n v="87"/>
    <n v="51.62"/>
    <n v="17.29"/>
    <x v="44"/>
  </r>
  <r>
    <x v="0"/>
    <x v="6"/>
    <n v="2"/>
    <n v="4"/>
    <n v="282"/>
    <n v="282"/>
    <n v="49.32"/>
    <n v="5.82"/>
    <m/>
    <m/>
    <n v="8"/>
    <n v="0.3"/>
    <n v="25"/>
    <n v="13.7"/>
    <n v="10.56"/>
    <x v="45"/>
  </r>
  <r>
    <x v="0"/>
    <x v="6"/>
    <n v="3"/>
    <n v="3"/>
    <n v="282"/>
    <n v="282"/>
    <n v="51.99"/>
    <n v="10.8"/>
    <n v="34"/>
    <n v="0.11"/>
    <n v="23"/>
    <n v="0.5"/>
    <n v="91"/>
    <n v="43.37"/>
    <n v="10.58"/>
    <x v="46"/>
  </r>
  <r>
    <x v="0"/>
    <x v="6"/>
    <n v="4"/>
    <n v="2"/>
    <n v="348"/>
    <n v="295"/>
    <n v="57.69"/>
    <n v="6.78"/>
    <m/>
    <m/>
    <n v="5"/>
    <n v="0.1"/>
    <n v="67"/>
    <n v="42.42"/>
    <n v="11.47"/>
    <x v="47"/>
  </r>
  <r>
    <x v="1"/>
    <x v="6"/>
    <n v="1"/>
    <n v="2"/>
    <n v="140"/>
    <n v="140"/>
    <n v="23.32"/>
    <n v="9.01"/>
    <n v="8"/>
    <n v="0.06"/>
    <n v="14"/>
    <n v="0.2"/>
    <n v="66"/>
    <n v="32.07"/>
    <n v="11.99"/>
    <x v="48"/>
  </r>
  <r>
    <x v="1"/>
    <x v="6"/>
    <n v="2"/>
    <n v="4"/>
    <n v="173"/>
    <n v="173"/>
    <n v="29.83"/>
    <n v="16.14"/>
    <m/>
    <m/>
    <n v="6"/>
    <n v="0.1"/>
    <n v="16"/>
    <n v="3.08"/>
    <n v="2.99"/>
    <x v="49"/>
  </r>
  <r>
    <x v="1"/>
    <x v="6"/>
    <n v="3"/>
    <n v="4"/>
    <n v="763"/>
    <n v="450"/>
    <n v="68.05"/>
    <n v="12.44"/>
    <n v="120"/>
    <n v="1.4"/>
    <n v="16"/>
    <n v="1"/>
    <n v="140"/>
    <n v="76.06"/>
    <n v="11.64"/>
    <x v="50"/>
  </r>
  <r>
    <x v="1"/>
    <x v="6"/>
    <n v="4"/>
    <n v="5"/>
    <n v="468"/>
    <n v="277"/>
    <n v="51.13"/>
    <n v="20.12"/>
    <n v="24"/>
    <n v="0.19"/>
    <n v="11"/>
    <n v="1"/>
    <n v="131"/>
    <n v="87.53"/>
    <n v="13.72"/>
    <x v="51"/>
  </r>
  <r>
    <x v="2"/>
    <x v="7"/>
    <m/>
    <m/>
    <m/>
    <m/>
    <m/>
    <m/>
    <m/>
    <m/>
    <m/>
    <m/>
    <m/>
    <m/>
    <m/>
    <x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4" cacheId="31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B21" firstHeaderRow="1" firstDataRow="1" firstDataCol="1"/>
  <pivotFields count="16">
    <pivotField axis="axisRow" showAll="0">
      <items count="4">
        <item x="0"/>
        <item x="1"/>
        <item x="2"/>
        <item t="default"/>
      </items>
    </pivotField>
    <pivotField axis="axisRow" showAll="0">
      <items count="9">
        <item x="3"/>
        <item x="6"/>
        <item x="0"/>
        <item x="1"/>
        <item x="4"/>
        <item x="2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4">
        <item x="49"/>
        <item x="33"/>
        <item x="20"/>
        <item x="21"/>
        <item x="41"/>
        <item x="1"/>
        <item x="18"/>
        <item x="16"/>
        <item x="45"/>
        <item x="24"/>
        <item x="25"/>
        <item x="7"/>
        <item x="36"/>
        <item x="8"/>
        <item x="38"/>
        <item x="6"/>
        <item x="37"/>
        <item x="0"/>
        <item x="48"/>
        <item x="2"/>
        <item x="12"/>
        <item x="32"/>
        <item x="26"/>
        <item x="5"/>
        <item x="47"/>
        <item x="29"/>
        <item x="46"/>
        <item x="13"/>
        <item x="40"/>
        <item x="17"/>
        <item x="14"/>
        <item x="44"/>
        <item x="35"/>
        <item x="22"/>
        <item x="28"/>
        <item x="11"/>
        <item x="9"/>
        <item x="27"/>
        <item x="50"/>
        <item x="30"/>
        <item x="4"/>
        <item x="51"/>
        <item x="23"/>
        <item x="34"/>
        <item x="10"/>
        <item x="19"/>
        <item x="3"/>
        <item x="43"/>
        <item x="39"/>
        <item x="42"/>
        <item x="15"/>
        <item x="31"/>
        <item x="52"/>
        <item t="default"/>
      </items>
    </pivotField>
  </pivotFields>
  <rowFields count="2">
    <field x="0"/>
    <field x="1"/>
  </rowFields>
  <rowItems count="18">
    <i>
      <x/>
    </i>
    <i r="1">
      <x/>
    </i>
    <i r="1">
      <x v="1"/>
    </i>
    <i r="1">
      <x v="2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 v="7"/>
    </i>
    <i t="grand">
      <x/>
    </i>
  </rowItems>
  <colItems count="1">
    <i/>
  </colItems>
  <dataFields count="1">
    <dataField name="Stdev van grain wt (kg/ha)" fld="15" subtotal="stdDev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opLeftCell="A31" workbookViewId="0">
      <selection activeCell="D1" sqref="A1:P57"/>
    </sheetView>
  </sheetViews>
  <sheetFormatPr defaultRowHeight="15"/>
  <cols>
    <col min="2" max="2" width="16.7109375" customWidth="1"/>
    <col min="6" max="6" width="14.5703125" customWidth="1"/>
    <col min="10" max="10" width="10.5703125" customWidth="1"/>
  </cols>
  <sheetData>
    <row r="1" spans="1:16" ht="17.25">
      <c r="D1" t="s">
        <v>30</v>
      </c>
    </row>
    <row r="2" spans="1:16">
      <c r="D2" t="s">
        <v>27</v>
      </c>
      <c r="K2" t="s">
        <v>28</v>
      </c>
    </row>
    <row r="3" spans="1:16">
      <c r="D3" t="s">
        <v>25</v>
      </c>
      <c r="G3" s="2" t="s">
        <v>29</v>
      </c>
    </row>
    <row r="4" spans="1:16">
      <c r="D4" t="s">
        <v>23</v>
      </c>
      <c r="K4" t="s">
        <v>24</v>
      </c>
    </row>
    <row r="5" spans="1:16">
      <c r="A5" t="s">
        <v>11</v>
      </c>
      <c r="B5" t="s">
        <v>3</v>
      </c>
      <c r="C5" t="s">
        <v>0</v>
      </c>
      <c r="D5" s="1" t="s">
        <v>1</v>
      </c>
      <c r="E5" t="s">
        <v>14</v>
      </c>
      <c r="F5" t="s">
        <v>15</v>
      </c>
      <c r="G5" s="1" t="s">
        <v>16</v>
      </c>
      <c r="H5" s="1" t="s">
        <v>17</v>
      </c>
      <c r="I5" s="1" t="s">
        <v>2</v>
      </c>
      <c r="J5" s="1" t="s">
        <v>18</v>
      </c>
      <c r="K5" t="s">
        <v>1</v>
      </c>
      <c r="L5" t="s">
        <v>19</v>
      </c>
      <c r="M5" t="s">
        <v>20</v>
      </c>
      <c r="N5" t="s">
        <v>21</v>
      </c>
      <c r="O5" t="s">
        <v>22</v>
      </c>
    </row>
    <row r="6" spans="1:16">
      <c r="A6" t="s">
        <v>12</v>
      </c>
      <c r="B6" t="s">
        <v>4</v>
      </c>
      <c r="C6">
        <v>1</v>
      </c>
      <c r="D6">
        <v>2</v>
      </c>
      <c r="E6">
        <v>200</v>
      </c>
      <c r="F6">
        <v>200</v>
      </c>
      <c r="G6">
        <v>35.18</v>
      </c>
      <c r="H6">
        <v>5.51</v>
      </c>
      <c r="K6">
        <v>15</v>
      </c>
      <c r="L6">
        <v>1</v>
      </c>
      <c r="M6">
        <v>56</v>
      </c>
      <c r="N6">
        <v>29.28</v>
      </c>
      <c r="O6">
        <v>32.24</v>
      </c>
    </row>
    <row r="7" spans="1:16">
      <c r="A7" t="s">
        <v>12</v>
      </c>
      <c r="B7" t="s">
        <v>4</v>
      </c>
      <c r="C7">
        <v>2</v>
      </c>
      <c r="D7">
        <v>1</v>
      </c>
      <c r="E7">
        <v>112</v>
      </c>
      <c r="F7">
        <v>11</v>
      </c>
      <c r="G7">
        <v>3.55</v>
      </c>
      <c r="H7">
        <v>0.62</v>
      </c>
      <c r="I7">
        <v>2</v>
      </c>
      <c r="J7">
        <v>0.1</v>
      </c>
      <c r="K7">
        <v>3</v>
      </c>
      <c r="L7">
        <v>0.1</v>
      </c>
      <c r="M7">
        <v>18</v>
      </c>
      <c r="N7">
        <v>9.1</v>
      </c>
      <c r="O7">
        <v>9</v>
      </c>
    </row>
    <row r="8" spans="1:16">
      <c r="A8" t="s">
        <v>12</v>
      </c>
      <c r="B8" t="s">
        <v>4</v>
      </c>
      <c r="C8">
        <v>3</v>
      </c>
      <c r="D8">
        <v>4</v>
      </c>
      <c r="E8">
        <v>321</v>
      </c>
      <c r="F8">
        <v>321</v>
      </c>
      <c r="G8">
        <v>53.48</v>
      </c>
      <c r="H8">
        <v>6.04</v>
      </c>
      <c r="K8">
        <v>10</v>
      </c>
      <c r="L8">
        <v>1</v>
      </c>
      <c r="M8">
        <v>58</v>
      </c>
      <c r="N8">
        <v>32.86</v>
      </c>
      <c r="O8">
        <v>11.89</v>
      </c>
    </row>
    <row r="9" spans="1:16">
      <c r="A9" t="s">
        <v>12</v>
      </c>
      <c r="B9" t="s">
        <v>4</v>
      </c>
      <c r="C9">
        <v>4</v>
      </c>
      <c r="D9">
        <v>5</v>
      </c>
      <c r="E9">
        <v>1300</v>
      </c>
      <c r="F9">
        <v>507</v>
      </c>
      <c r="G9">
        <v>92.22</v>
      </c>
      <c r="H9">
        <v>16.27</v>
      </c>
      <c r="K9">
        <v>25</v>
      </c>
      <c r="L9">
        <v>0.5</v>
      </c>
      <c r="M9">
        <v>256</v>
      </c>
      <c r="N9">
        <v>151.4</v>
      </c>
      <c r="O9">
        <v>13.89</v>
      </c>
    </row>
    <row r="10" spans="1:16">
      <c r="A10" t="s">
        <v>13</v>
      </c>
      <c r="B10" t="s">
        <v>4</v>
      </c>
      <c r="C10">
        <v>1</v>
      </c>
      <c r="D10">
        <v>3</v>
      </c>
      <c r="E10">
        <v>81</v>
      </c>
      <c r="F10">
        <v>81</v>
      </c>
      <c r="G10">
        <v>28.01</v>
      </c>
      <c r="H10">
        <v>3.38</v>
      </c>
      <c r="K10">
        <v>3</v>
      </c>
      <c r="L10">
        <v>0.2</v>
      </c>
      <c r="M10">
        <v>139</v>
      </c>
      <c r="N10">
        <v>83.45</v>
      </c>
      <c r="O10">
        <v>12.16</v>
      </c>
    </row>
    <row r="11" spans="1:16" s="2" customFormat="1">
      <c r="A11" t="s">
        <v>13</v>
      </c>
      <c r="B11" t="s">
        <v>4</v>
      </c>
      <c r="C11">
        <v>2</v>
      </c>
      <c r="D11">
        <v>4</v>
      </c>
      <c r="E11">
        <v>104</v>
      </c>
      <c r="F11">
        <v>104</v>
      </c>
      <c r="G11">
        <v>29.23</v>
      </c>
      <c r="H11">
        <v>21.04</v>
      </c>
      <c r="I11">
        <v>16</v>
      </c>
      <c r="J11">
        <v>0.65</v>
      </c>
      <c r="K11">
        <v>10</v>
      </c>
      <c r="L11">
        <v>0.11</v>
      </c>
      <c r="M11">
        <v>71.33</v>
      </c>
      <c r="N11">
        <v>41.03</v>
      </c>
      <c r="O11">
        <v>12.14</v>
      </c>
    </row>
    <row r="12" spans="1:16" s="2" customFormat="1">
      <c r="A12" t="s">
        <v>13</v>
      </c>
      <c r="B12" t="s">
        <v>4</v>
      </c>
      <c r="C12">
        <v>3</v>
      </c>
      <c r="D12">
        <v>2</v>
      </c>
      <c r="E12">
        <v>104</v>
      </c>
      <c r="F12">
        <v>104</v>
      </c>
      <c r="G12">
        <v>35.659999999999997</v>
      </c>
      <c r="H12">
        <v>4.5999999999999996</v>
      </c>
      <c r="I12">
        <v>240</v>
      </c>
      <c r="J12">
        <v>0.14000000000000001</v>
      </c>
      <c r="K12">
        <v>19</v>
      </c>
      <c r="L12">
        <v>1</v>
      </c>
      <c r="M12">
        <v>42</v>
      </c>
      <c r="N12">
        <v>23.09</v>
      </c>
      <c r="O12">
        <v>12.44</v>
      </c>
    </row>
    <row r="13" spans="1:16" s="2" customFormat="1">
      <c r="A13" t="s">
        <v>13</v>
      </c>
      <c r="B13" t="s">
        <v>4</v>
      </c>
      <c r="C13">
        <v>4</v>
      </c>
      <c r="D13">
        <v>2</v>
      </c>
      <c r="E13">
        <v>247</v>
      </c>
      <c r="F13">
        <v>247</v>
      </c>
      <c r="G13">
        <v>51.82</v>
      </c>
      <c r="H13">
        <v>5.0199999999999996</v>
      </c>
      <c r="I13">
        <v>12</v>
      </c>
      <c r="J13">
        <v>0.16</v>
      </c>
      <c r="K13">
        <v>4</v>
      </c>
      <c r="L13">
        <v>0.1</v>
      </c>
      <c r="M13">
        <v>33</v>
      </c>
      <c r="N13">
        <v>16.559999999999999</v>
      </c>
      <c r="O13">
        <v>11.84</v>
      </c>
    </row>
    <row r="14" spans="1:16" s="2" customFormat="1">
      <c r="A14" s="2" t="s">
        <v>13</v>
      </c>
      <c r="B14" s="2" t="s">
        <v>8</v>
      </c>
      <c r="C14" s="2">
        <v>1</v>
      </c>
      <c r="D14" s="2">
        <v>1</v>
      </c>
      <c r="E14" s="2">
        <v>128</v>
      </c>
      <c r="F14" s="2">
        <v>128</v>
      </c>
      <c r="G14" s="2">
        <v>28.07</v>
      </c>
      <c r="H14" s="2">
        <v>8</v>
      </c>
      <c r="I14" s="2">
        <v>12</v>
      </c>
      <c r="J14" s="2">
        <v>0.24</v>
      </c>
      <c r="K14" s="2">
        <v>10</v>
      </c>
      <c r="L14" s="2">
        <v>0.3</v>
      </c>
      <c r="M14" s="2">
        <v>51</v>
      </c>
      <c r="N14" s="2">
        <v>21.68</v>
      </c>
      <c r="O14" s="2">
        <v>8.77</v>
      </c>
      <c r="P14" s="2" t="s">
        <v>26</v>
      </c>
    </row>
    <row r="15" spans="1:16" s="3" customFormat="1">
      <c r="A15" s="2" t="s">
        <v>13</v>
      </c>
      <c r="B15" s="2" t="s">
        <v>8</v>
      </c>
      <c r="C15" s="2">
        <v>2</v>
      </c>
      <c r="D15" s="2">
        <v>2</v>
      </c>
      <c r="E15" s="2">
        <v>302</v>
      </c>
      <c r="F15" s="2">
        <v>302</v>
      </c>
      <c r="G15" s="2">
        <v>63.74</v>
      </c>
      <c r="H15" s="2">
        <v>6.22</v>
      </c>
      <c r="I15" s="2">
        <v>367</v>
      </c>
      <c r="J15" s="2">
        <v>1.4</v>
      </c>
      <c r="K15" s="2">
        <v>6</v>
      </c>
      <c r="L15" s="2">
        <v>1.2</v>
      </c>
      <c r="M15" s="2">
        <v>56.67</v>
      </c>
      <c r="N15" s="2">
        <v>67.900000000000006</v>
      </c>
      <c r="O15" s="2">
        <v>10.71</v>
      </c>
    </row>
    <row r="16" spans="1:16" s="3" customFormat="1">
      <c r="A16" s="2" t="s">
        <v>13</v>
      </c>
      <c r="B16" s="2" t="s">
        <v>8</v>
      </c>
      <c r="C16" s="2">
        <v>3</v>
      </c>
      <c r="D16" s="2">
        <v>6</v>
      </c>
      <c r="E16" s="2">
        <v>841</v>
      </c>
      <c r="F16" s="2">
        <v>483</v>
      </c>
      <c r="G16" s="2">
        <v>78.58</v>
      </c>
      <c r="H16" s="2">
        <v>24.21</v>
      </c>
      <c r="I16" s="2">
        <v>200</v>
      </c>
      <c r="J16" s="2">
        <v>1.75</v>
      </c>
      <c r="K16" s="2">
        <v>12</v>
      </c>
      <c r="L16" s="2">
        <v>1.5</v>
      </c>
      <c r="M16" s="2">
        <v>20</v>
      </c>
      <c r="N16" s="2">
        <v>114.37</v>
      </c>
      <c r="O16" s="2">
        <v>11.11</v>
      </c>
    </row>
    <row r="17" spans="1:15" s="3" customFormat="1">
      <c r="A17" s="2" t="s">
        <v>13</v>
      </c>
      <c r="B17" s="2" t="s">
        <v>8</v>
      </c>
      <c r="C17" s="2">
        <v>4</v>
      </c>
      <c r="D17" s="2">
        <v>7</v>
      </c>
      <c r="E17" s="2">
        <v>289</v>
      </c>
      <c r="F17" s="2">
        <v>289</v>
      </c>
      <c r="G17" s="2">
        <v>66.44</v>
      </c>
      <c r="H17" s="2">
        <v>7.65</v>
      </c>
      <c r="I17" s="2"/>
      <c r="J17" s="2"/>
      <c r="K17" s="2">
        <v>15</v>
      </c>
      <c r="L17" s="2">
        <v>1</v>
      </c>
      <c r="M17" s="2">
        <v>99</v>
      </c>
      <c r="N17" s="2">
        <v>67.66</v>
      </c>
      <c r="O17" s="2">
        <v>12.26</v>
      </c>
    </row>
    <row r="18" spans="1:15" s="3" customFormat="1">
      <c r="A18" s="3" t="s">
        <v>12</v>
      </c>
      <c r="B18" s="3" t="s">
        <v>5</v>
      </c>
      <c r="C18" s="3">
        <v>1</v>
      </c>
      <c r="D18" s="3">
        <v>2</v>
      </c>
      <c r="E18" s="3">
        <v>407</v>
      </c>
      <c r="F18" s="3">
        <v>407</v>
      </c>
      <c r="G18" s="3">
        <v>73.349999999999994</v>
      </c>
      <c r="H18" s="3">
        <v>5.0999999999999996</v>
      </c>
      <c r="K18" s="3">
        <v>8</v>
      </c>
      <c r="L18" s="3">
        <v>1</v>
      </c>
      <c r="M18" s="3">
        <v>66</v>
      </c>
      <c r="N18" s="3">
        <v>33.520000000000003</v>
      </c>
      <c r="O18" s="3">
        <v>12.69</v>
      </c>
    </row>
    <row r="19" spans="1:15">
      <c r="A19" s="3" t="s">
        <v>12</v>
      </c>
      <c r="B19" s="3" t="s">
        <v>5</v>
      </c>
      <c r="C19" s="3">
        <v>2</v>
      </c>
      <c r="D19" s="3">
        <v>2</v>
      </c>
      <c r="E19" s="3">
        <v>401</v>
      </c>
      <c r="F19" s="3">
        <v>198</v>
      </c>
      <c r="G19" s="3">
        <v>39.07</v>
      </c>
      <c r="H19" s="3">
        <v>4.9400000000000004</v>
      </c>
      <c r="I19" s="3"/>
      <c r="J19" s="3"/>
      <c r="K19" s="3">
        <v>16</v>
      </c>
      <c r="L19" s="3">
        <v>1.6</v>
      </c>
      <c r="M19" s="3">
        <v>118</v>
      </c>
      <c r="N19" s="3">
        <v>44.22</v>
      </c>
      <c r="O19" s="3">
        <v>10.18</v>
      </c>
    </row>
    <row r="20" spans="1:15">
      <c r="A20" s="3" t="s">
        <v>12</v>
      </c>
      <c r="B20" s="3" t="s">
        <v>5</v>
      </c>
      <c r="C20" s="3">
        <v>3</v>
      </c>
      <c r="D20" s="3">
        <v>4</v>
      </c>
      <c r="E20" s="3">
        <v>758</v>
      </c>
      <c r="F20" s="3">
        <v>369</v>
      </c>
      <c r="G20" s="3">
        <v>60.11</v>
      </c>
      <c r="H20" s="3">
        <v>13.99</v>
      </c>
      <c r="I20" s="3"/>
      <c r="J20" s="3"/>
      <c r="K20" s="3">
        <v>15</v>
      </c>
      <c r="L20" s="3">
        <v>1</v>
      </c>
      <c r="M20" s="3">
        <v>93</v>
      </c>
      <c r="N20" s="3">
        <v>48.55</v>
      </c>
      <c r="O20" s="3">
        <v>11.53</v>
      </c>
    </row>
    <row r="21" spans="1:15">
      <c r="A21" s="3" t="s">
        <v>12</v>
      </c>
      <c r="B21" s="3" t="s">
        <v>5</v>
      </c>
      <c r="C21" s="3">
        <v>4</v>
      </c>
      <c r="D21" s="3">
        <v>2</v>
      </c>
      <c r="E21" s="3">
        <v>446</v>
      </c>
      <c r="F21" s="3">
        <v>342</v>
      </c>
      <c r="G21" s="3">
        <v>65.010000000000005</v>
      </c>
      <c r="H21" s="3">
        <v>8.3000000000000007</v>
      </c>
      <c r="I21" s="3">
        <v>21</v>
      </c>
      <c r="J21" s="3">
        <v>0.15</v>
      </c>
      <c r="K21" s="3">
        <v>12</v>
      </c>
      <c r="L21" s="3">
        <v>1</v>
      </c>
      <c r="M21" s="3">
        <v>309</v>
      </c>
      <c r="N21" s="3">
        <v>200.31</v>
      </c>
      <c r="O21" s="3">
        <v>14.45</v>
      </c>
    </row>
    <row r="22" spans="1:15">
      <c r="A22" t="s">
        <v>13</v>
      </c>
      <c r="B22" t="s">
        <v>5</v>
      </c>
      <c r="C22">
        <v>1</v>
      </c>
      <c r="D22">
        <v>4</v>
      </c>
      <c r="E22">
        <v>416</v>
      </c>
      <c r="F22">
        <v>288</v>
      </c>
      <c r="G22">
        <v>55.72</v>
      </c>
      <c r="H22">
        <v>19.12</v>
      </c>
      <c r="I22">
        <v>109</v>
      </c>
      <c r="J22">
        <v>0.3</v>
      </c>
      <c r="K22">
        <v>3</v>
      </c>
      <c r="L22">
        <v>0.1</v>
      </c>
      <c r="M22">
        <v>37</v>
      </c>
      <c r="N22">
        <v>13.62</v>
      </c>
      <c r="O22">
        <v>10.49</v>
      </c>
    </row>
    <row r="23" spans="1:15">
      <c r="A23" t="s">
        <v>13</v>
      </c>
      <c r="B23" t="s">
        <v>5</v>
      </c>
      <c r="C23">
        <v>2</v>
      </c>
      <c r="D23">
        <v>3</v>
      </c>
      <c r="E23">
        <v>286</v>
      </c>
      <c r="F23">
        <v>286</v>
      </c>
      <c r="G23">
        <v>42.27</v>
      </c>
      <c r="H23">
        <v>14.1</v>
      </c>
      <c r="I23">
        <v>1</v>
      </c>
      <c r="J23">
        <v>0.01</v>
      </c>
      <c r="K23">
        <v>8</v>
      </c>
      <c r="L23">
        <v>1</v>
      </c>
      <c r="M23">
        <v>114</v>
      </c>
      <c r="N23">
        <v>48.25</v>
      </c>
      <c r="O23">
        <v>10.09</v>
      </c>
    </row>
    <row r="24" spans="1:15">
      <c r="A24" t="s">
        <v>13</v>
      </c>
      <c r="B24" t="s">
        <v>5</v>
      </c>
      <c r="C24">
        <v>3</v>
      </c>
      <c r="D24" s="3">
        <v>2</v>
      </c>
      <c r="E24" s="3">
        <v>16</v>
      </c>
      <c r="F24" s="3">
        <v>16</v>
      </c>
      <c r="G24" s="3">
        <v>7.85</v>
      </c>
      <c r="H24" s="3">
        <v>2.19</v>
      </c>
      <c r="I24" s="3"/>
      <c r="J24" s="3"/>
      <c r="K24" s="3">
        <v>2</v>
      </c>
      <c r="L24" s="3">
        <v>0.1</v>
      </c>
      <c r="M24" s="3">
        <v>20</v>
      </c>
      <c r="N24" s="3">
        <v>10</v>
      </c>
      <c r="O24" s="3">
        <v>9.3699999999999992</v>
      </c>
    </row>
    <row r="25" spans="1:15">
      <c r="A25" t="s">
        <v>13</v>
      </c>
      <c r="B25" t="s">
        <v>5</v>
      </c>
      <c r="C25">
        <v>4</v>
      </c>
      <c r="D25" s="3">
        <v>4</v>
      </c>
      <c r="E25" s="3">
        <v>716</v>
      </c>
      <c r="F25" s="3">
        <v>389</v>
      </c>
      <c r="G25" s="3">
        <v>68.569999999999993</v>
      </c>
      <c r="H25" s="3">
        <v>15.03</v>
      </c>
      <c r="I25" s="3">
        <v>24</v>
      </c>
      <c r="J25" s="3">
        <v>0.14000000000000001</v>
      </c>
      <c r="K25" s="3">
        <v>9</v>
      </c>
      <c r="L25" s="3">
        <v>0.6</v>
      </c>
      <c r="M25" s="3">
        <v>202</v>
      </c>
      <c r="N25" s="3">
        <v>117.65</v>
      </c>
      <c r="O25" s="3">
        <v>14.26</v>
      </c>
    </row>
    <row r="26" spans="1:15">
      <c r="A26" t="s">
        <v>12</v>
      </c>
      <c r="B26" t="s">
        <v>6</v>
      </c>
      <c r="C26">
        <v>1</v>
      </c>
      <c r="D26">
        <v>2</v>
      </c>
      <c r="E26">
        <v>139</v>
      </c>
      <c r="F26">
        <v>139</v>
      </c>
      <c r="G26">
        <v>29.24</v>
      </c>
      <c r="H26">
        <v>2.21</v>
      </c>
      <c r="K26">
        <v>5</v>
      </c>
      <c r="L26">
        <v>0.5</v>
      </c>
      <c r="M26">
        <v>28</v>
      </c>
      <c r="N26">
        <v>5.22</v>
      </c>
      <c r="O26">
        <v>4.74</v>
      </c>
    </row>
    <row r="27" spans="1:15">
      <c r="A27" t="s">
        <v>12</v>
      </c>
      <c r="B27" t="s">
        <v>6</v>
      </c>
      <c r="C27">
        <v>2</v>
      </c>
      <c r="D27">
        <v>3</v>
      </c>
      <c r="E27">
        <v>212</v>
      </c>
      <c r="F27">
        <v>212</v>
      </c>
      <c r="G27">
        <v>47.06</v>
      </c>
      <c r="H27">
        <v>6.34</v>
      </c>
      <c r="I27">
        <v>42</v>
      </c>
      <c r="J27">
        <v>0.2</v>
      </c>
      <c r="K27">
        <v>15</v>
      </c>
      <c r="L27">
        <v>0.1</v>
      </c>
      <c r="M27">
        <v>31</v>
      </c>
      <c r="N27">
        <v>5.6</v>
      </c>
      <c r="O27">
        <v>5.17</v>
      </c>
    </row>
    <row r="28" spans="1:15">
      <c r="A28" t="s">
        <v>12</v>
      </c>
      <c r="B28" t="s">
        <v>6</v>
      </c>
      <c r="C28">
        <v>3</v>
      </c>
      <c r="D28">
        <v>1</v>
      </c>
      <c r="E28">
        <v>71</v>
      </c>
      <c r="F28">
        <v>71</v>
      </c>
      <c r="G28">
        <v>15.38</v>
      </c>
      <c r="H28">
        <v>3.32</v>
      </c>
      <c r="K28">
        <v>18</v>
      </c>
      <c r="L28">
        <v>5</v>
      </c>
      <c r="M28">
        <v>141</v>
      </c>
      <c r="N28">
        <v>58.25</v>
      </c>
      <c r="O28">
        <v>10.67</v>
      </c>
    </row>
    <row r="29" spans="1:15">
      <c r="A29" t="s">
        <v>12</v>
      </c>
      <c r="B29" t="s">
        <v>6</v>
      </c>
      <c r="C29">
        <v>4</v>
      </c>
      <c r="D29">
        <v>5</v>
      </c>
      <c r="E29">
        <v>724</v>
      </c>
      <c r="F29">
        <v>440</v>
      </c>
      <c r="G29">
        <v>70.97</v>
      </c>
      <c r="H29">
        <v>9.15</v>
      </c>
      <c r="K29">
        <v>12</v>
      </c>
      <c r="L29">
        <v>0.5</v>
      </c>
      <c r="M29">
        <v>144</v>
      </c>
      <c r="N29">
        <v>90.34</v>
      </c>
      <c r="O29">
        <v>14.48</v>
      </c>
    </row>
    <row r="30" spans="1:15">
      <c r="A30" t="s">
        <v>13</v>
      </c>
      <c r="B30" t="s">
        <v>6</v>
      </c>
      <c r="C30">
        <v>1</v>
      </c>
      <c r="D30">
        <v>3</v>
      </c>
      <c r="E30">
        <v>134</v>
      </c>
      <c r="F30">
        <v>134</v>
      </c>
      <c r="G30">
        <v>31.02</v>
      </c>
      <c r="H30">
        <v>13.99</v>
      </c>
      <c r="I30">
        <v>19</v>
      </c>
      <c r="J30">
        <v>0.16</v>
      </c>
      <c r="K30">
        <v>3</v>
      </c>
      <c r="L30">
        <v>0.2</v>
      </c>
      <c r="M30">
        <v>35</v>
      </c>
      <c r="N30">
        <v>15.41</v>
      </c>
      <c r="O30">
        <v>9.01</v>
      </c>
    </row>
    <row r="31" spans="1:15">
      <c r="A31" t="s">
        <v>13</v>
      </c>
      <c r="B31" t="s">
        <v>6</v>
      </c>
      <c r="C31">
        <v>2</v>
      </c>
      <c r="D31">
        <v>1</v>
      </c>
      <c r="E31">
        <v>126</v>
      </c>
      <c r="F31">
        <v>126</v>
      </c>
      <c r="G31">
        <v>21.5</v>
      </c>
      <c r="H31">
        <v>3.62</v>
      </c>
      <c r="K31">
        <v>3</v>
      </c>
      <c r="L31">
        <v>0.1</v>
      </c>
      <c r="M31">
        <v>35</v>
      </c>
      <c r="N31">
        <v>16.47</v>
      </c>
      <c r="O31">
        <v>11.9</v>
      </c>
    </row>
    <row r="32" spans="1:15">
      <c r="A32" t="s">
        <v>13</v>
      </c>
      <c r="B32" t="s">
        <v>6</v>
      </c>
      <c r="C32">
        <v>3</v>
      </c>
      <c r="D32">
        <v>2</v>
      </c>
      <c r="E32">
        <v>192</v>
      </c>
      <c r="F32">
        <v>192</v>
      </c>
      <c r="G32">
        <v>66.66</v>
      </c>
      <c r="H32">
        <v>6.35</v>
      </c>
      <c r="K32">
        <v>1</v>
      </c>
      <c r="L32">
        <v>0.1</v>
      </c>
      <c r="M32">
        <v>70</v>
      </c>
      <c r="N32">
        <v>39.619999999999997</v>
      </c>
      <c r="O32">
        <v>13.23</v>
      </c>
    </row>
    <row r="33" spans="1:15">
      <c r="A33" t="s">
        <v>13</v>
      </c>
      <c r="B33" t="s">
        <v>6</v>
      </c>
      <c r="C33">
        <v>4</v>
      </c>
      <c r="D33">
        <v>3</v>
      </c>
      <c r="E33">
        <v>764</v>
      </c>
      <c r="F33">
        <v>416</v>
      </c>
      <c r="G33">
        <v>65.56</v>
      </c>
      <c r="H33">
        <v>18.32</v>
      </c>
      <c r="I33">
        <v>8</v>
      </c>
      <c r="J33">
        <v>0.03</v>
      </c>
      <c r="K33">
        <v>6</v>
      </c>
      <c r="L33">
        <v>0.5</v>
      </c>
      <c r="M33">
        <v>122</v>
      </c>
      <c r="N33">
        <v>73</v>
      </c>
      <c r="O33">
        <v>13.32</v>
      </c>
    </row>
    <row r="34" spans="1:15">
      <c r="A34" t="s">
        <v>12</v>
      </c>
      <c r="B34" t="s">
        <v>9</v>
      </c>
      <c r="C34">
        <v>1</v>
      </c>
      <c r="D34">
        <v>4</v>
      </c>
      <c r="E34">
        <v>581</v>
      </c>
      <c r="F34">
        <v>312</v>
      </c>
      <c r="G34">
        <v>68.959999999999994</v>
      </c>
      <c r="H34">
        <v>28.34</v>
      </c>
      <c r="I34">
        <v>16</v>
      </c>
      <c r="J34">
        <v>0.01</v>
      </c>
      <c r="K34">
        <v>18</v>
      </c>
      <c r="L34">
        <v>0.5</v>
      </c>
      <c r="M34">
        <v>117</v>
      </c>
      <c r="N34">
        <v>64.14</v>
      </c>
      <c r="O34">
        <v>13.74</v>
      </c>
    </row>
    <row r="35" spans="1:15">
      <c r="A35" t="s">
        <v>12</v>
      </c>
      <c r="B35" t="s">
        <v>9</v>
      </c>
      <c r="C35">
        <v>2</v>
      </c>
      <c r="D35">
        <v>4</v>
      </c>
      <c r="E35">
        <v>526</v>
      </c>
      <c r="F35">
        <v>363</v>
      </c>
      <c r="G35">
        <v>59.12</v>
      </c>
      <c r="H35">
        <v>14.88</v>
      </c>
      <c r="K35">
        <v>19</v>
      </c>
      <c r="L35">
        <v>1</v>
      </c>
      <c r="M35">
        <v>112</v>
      </c>
      <c r="N35">
        <v>43.2</v>
      </c>
      <c r="O35">
        <v>10.18</v>
      </c>
    </row>
    <row r="36" spans="1:15">
      <c r="A36" t="s">
        <v>12</v>
      </c>
      <c r="B36" t="s">
        <v>9</v>
      </c>
      <c r="C36">
        <v>3</v>
      </c>
      <c r="D36">
        <v>3</v>
      </c>
      <c r="E36">
        <v>267</v>
      </c>
      <c r="F36">
        <v>267</v>
      </c>
      <c r="G36">
        <v>40.08</v>
      </c>
      <c r="H36">
        <v>16.86</v>
      </c>
      <c r="I36">
        <v>85</v>
      </c>
      <c r="J36">
        <v>0.9</v>
      </c>
      <c r="K36">
        <v>26</v>
      </c>
      <c r="L36">
        <v>1.2</v>
      </c>
      <c r="M36">
        <v>200</v>
      </c>
      <c r="N36">
        <v>77.36</v>
      </c>
      <c r="O36">
        <v>10.89</v>
      </c>
    </row>
    <row r="37" spans="1:15" s="4" customFormat="1">
      <c r="A37" t="s">
        <v>12</v>
      </c>
      <c r="B37" t="s">
        <v>9</v>
      </c>
      <c r="C37">
        <v>4</v>
      </c>
      <c r="D37">
        <v>6</v>
      </c>
      <c r="E37">
        <v>996</v>
      </c>
      <c r="F37">
        <v>329</v>
      </c>
      <c r="G37">
        <v>54.79</v>
      </c>
      <c r="H37">
        <v>22.28</v>
      </c>
      <c r="I37">
        <v>204</v>
      </c>
      <c r="J37">
        <v>4.9400000000000004</v>
      </c>
      <c r="K37">
        <v>26</v>
      </c>
      <c r="L37">
        <v>1</v>
      </c>
      <c r="M37">
        <v>465</v>
      </c>
      <c r="N37">
        <v>289.35000000000002</v>
      </c>
      <c r="O37">
        <v>12.55</v>
      </c>
    </row>
    <row r="38" spans="1:15">
      <c r="A38" t="s">
        <v>13</v>
      </c>
      <c r="B38" t="s">
        <v>9</v>
      </c>
      <c r="C38">
        <v>1</v>
      </c>
      <c r="D38">
        <v>3</v>
      </c>
      <c r="E38">
        <v>528</v>
      </c>
      <c r="F38">
        <v>379</v>
      </c>
      <c r="G38">
        <v>66.98</v>
      </c>
      <c r="H38">
        <v>13.2</v>
      </c>
      <c r="I38">
        <v>67</v>
      </c>
      <c r="J38">
        <v>1.04</v>
      </c>
      <c r="K38">
        <v>7</v>
      </c>
      <c r="L38">
        <v>0.6</v>
      </c>
      <c r="M38">
        <v>77</v>
      </c>
      <c r="N38">
        <v>37.31</v>
      </c>
      <c r="O38">
        <v>11.89</v>
      </c>
    </row>
    <row r="39" spans="1:15">
      <c r="A39" t="s">
        <v>13</v>
      </c>
      <c r="B39" t="s">
        <v>9</v>
      </c>
      <c r="C39">
        <v>2</v>
      </c>
      <c r="D39">
        <v>6</v>
      </c>
      <c r="E39">
        <v>532</v>
      </c>
      <c r="F39">
        <v>397</v>
      </c>
      <c r="G39">
        <v>74.14</v>
      </c>
      <c r="H39">
        <v>25</v>
      </c>
      <c r="I39">
        <v>41</v>
      </c>
      <c r="J39">
        <v>0.56000000000000005</v>
      </c>
      <c r="K39">
        <v>12</v>
      </c>
      <c r="L39">
        <v>1</v>
      </c>
      <c r="M39">
        <v>3</v>
      </c>
      <c r="N39">
        <v>4.6399999999999997</v>
      </c>
      <c r="O39">
        <v>4.2300000000000004</v>
      </c>
    </row>
    <row r="40" spans="1:15">
      <c r="A40" t="s">
        <v>13</v>
      </c>
      <c r="B40" s="4" t="s">
        <v>9</v>
      </c>
      <c r="C40" s="4">
        <v>3</v>
      </c>
      <c r="D40" s="4">
        <v>7</v>
      </c>
      <c r="E40" s="4">
        <v>860</v>
      </c>
      <c r="F40" s="4">
        <v>516</v>
      </c>
      <c r="G40" s="4">
        <v>102.99</v>
      </c>
      <c r="H40" s="4">
        <v>19.87</v>
      </c>
      <c r="I40" s="4"/>
      <c r="J40" s="4"/>
      <c r="K40">
        <v>20</v>
      </c>
      <c r="L40">
        <v>1.5</v>
      </c>
      <c r="M40">
        <v>197</v>
      </c>
      <c r="N40">
        <v>93.16</v>
      </c>
      <c r="O40">
        <v>13.63</v>
      </c>
    </row>
    <row r="41" spans="1:15">
      <c r="A41" t="s">
        <v>13</v>
      </c>
      <c r="B41" t="s">
        <v>9</v>
      </c>
      <c r="C41">
        <v>4</v>
      </c>
      <c r="D41">
        <v>3</v>
      </c>
      <c r="E41">
        <v>986</v>
      </c>
      <c r="F41">
        <v>512</v>
      </c>
      <c r="G41">
        <v>79.14</v>
      </c>
      <c r="H41">
        <v>21.43</v>
      </c>
      <c r="I41">
        <v>113</v>
      </c>
      <c r="J41">
        <v>2.83</v>
      </c>
      <c r="K41">
        <v>8</v>
      </c>
      <c r="L41">
        <v>0.5</v>
      </c>
      <c r="M41">
        <v>91</v>
      </c>
      <c r="N41">
        <v>52.57</v>
      </c>
      <c r="O41">
        <v>11.01</v>
      </c>
    </row>
    <row r="42" spans="1:15">
      <c r="A42" t="s">
        <v>12</v>
      </c>
      <c r="B42" t="s">
        <v>10</v>
      </c>
      <c r="C42">
        <v>1</v>
      </c>
      <c r="D42">
        <v>1</v>
      </c>
      <c r="E42">
        <v>154</v>
      </c>
      <c r="F42">
        <v>154</v>
      </c>
      <c r="G42">
        <v>37.08</v>
      </c>
      <c r="H42">
        <v>2.06</v>
      </c>
      <c r="I42">
        <v>8</v>
      </c>
      <c r="J42">
        <v>0.05</v>
      </c>
      <c r="K42">
        <v>3</v>
      </c>
      <c r="L42">
        <v>0.1</v>
      </c>
      <c r="M42">
        <v>40</v>
      </c>
      <c r="N42">
        <v>20.84</v>
      </c>
      <c r="O42">
        <v>11.09</v>
      </c>
    </row>
    <row r="43" spans="1:15">
      <c r="A43" t="s">
        <v>12</v>
      </c>
      <c r="B43" t="s">
        <v>10</v>
      </c>
      <c r="C43">
        <v>2</v>
      </c>
      <c r="D43">
        <v>2</v>
      </c>
      <c r="E43">
        <v>411</v>
      </c>
      <c r="F43">
        <v>398</v>
      </c>
      <c r="G43">
        <v>67.599999999999994</v>
      </c>
      <c r="H43">
        <v>6.2</v>
      </c>
      <c r="I43">
        <v>12</v>
      </c>
      <c r="J43">
        <v>0.24</v>
      </c>
      <c r="K43">
        <v>4</v>
      </c>
      <c r="L43">
        <v>0.2</v>
      </c>
      <c r="M43">
        <v>51</v>
      </c>
      <c r="N43">
        <v>25.49</v>
      </c>
      <c r="O43">
        <v>10.75</v>
      </c>
    </row>
    <row r="44" spans="1:15">
      <c r="A44" t="s">
        <v>12</v>
      </c>
      <c r="B44" t="s">
        <v>10</v>
      </c>
      <c r="C44">
        <v>3</v>
      </c>
      <c r="D44">
        <v>4</v>
      </c>
      <c r="E44">
        <v>512</v>
      </c>
      <c r="F44">
        <v>358</v>
      </c>
      <c r="G44">
        <v>60.75</v>
      </c>
      <c r="H44">
        <v>23.02</v>
      </c>
      <c r="I44">
        <v>6</v>
      </c>
      <c r="J44">
        <v>0.05</v>
      </c>
      <c r="K44">
        <v>12</v>
      </c>
      <c r="L44">
        <v>1</v>
      </c>
      <c r="M44">
        <v>44</v>
      </c>
      <c r="N44">
        <v>22.43</v>
      </c>
      <c r="O44">
        <v>11.01</v>
      </c>
    </row>
    <row r="45" spans="1:15">
      <c r="A45" t="s">
        <v>12</v>
      </c>
      <c r="B45" t="s">
        <v>10</v>
      </c>
      <c r="C45">
        <v>4</v>
      </c>
      <c r="D45">
        <v>2</v>
      </c>
      <c r="E45">
        <v>311</v>
      </c>
      <c r="F45">
        <v>311</v>
      </c>
      <c r="G45">
        <v>54.78</v>
      </c>
      <c r="H45">
        <v>10.43</v>
      </c>
      <c r="K45">
        <v>27</v>
      </c>
      <c r="L45">
        <v>1</v>
      </c>
      <c r="M45">
        <v>268</v>
      </c>
      <c r="N45">
        <v>176.65</v>
      </c>
      <c r="O45">
        <v>13.08</v>
      </c>
    </row>
    <row r="46" spans="1:15">
      <c r="A46" t="s">
        <v>13</v>
      </c>
      <c r="B46" t="s">
        <v>10</v>
      </c>
      <c r="C46">
        <v>1</v>
      </c>
      <c r="D46">
        <v>5</v>
      </c>
      <c r="E46">
        <v>498</v>
      </c>
      <c r="F46">
        <v>363</v>
      </c>
      <c r="G46">
        <v>62.14</v>
      </c>
      <c r="H46">
        <v>23.39</v>
      </c>
      <c r="I46">
        <v>24</v>
      </c>
      <c r="J46">
        <v>0.4</v>
      </c>
      <c r="K46">
        <v>12</v>
      </c>
      <c r="L46">
        <v>1</v>
      </c>
      <c r="M46">
        <v>93</v>
      </c>
      <c r="N46">
        <v>46.88</v>
      </c>
      <c r="O46">
        <v>14.12</v>
      </c>
    </row>
    <row r="47" spans="1:15">
      <c r="A47" t="s">
        <v>13</v>
      </c>
      <c r="B47" t="s">
        <v>10</v>
      </c>
      <c r="C47">
        <v>2</v>
      </c>
      <c r="D47">
        <v>2</v>
      </c>
      <c r="E47">
        <v>292</v>
      </c>
      <c r="F47">
        <v>292</v>
      </c>
      <c r="G47">
        <v>53.24</v>
      </c>
      <c r="H47">
        <v>13.57</v>
      </c>
      <c r="I47">
        <v>6</v>
      </c>
      <c r="J47">
        <v>0.02</v>
      </c>
      <c r="K47">
        <v>2</v>
      </c>
      <c r="L47">
        <v>0.2</v>
      </c>
      <c r="M47">
        <v>27</v>
      </c>
      <c r="N47">
        <v>7.01</v>
      </c>
      <c r="O47">
        <v>6.71</v>
      </c>
    </row>
    <row r="48" spans="1:15">
      <c r="A48" t="s">
        <v>13</v>
      </c>
      <c r="B48" t="s">
        <v>10</v>
      </c>
      <c r="C48">
        <v>3</v>
      </c>
      <c r="D48">
        <v>4</v>
      </c>
      <c r="E48">
        <v>414</v>
      </c>
      <c r="F48">
        <v>404</v>
      </c>
      <c r="G48">
        <v>79.2</v>
      </c>
      <c r="H48">
        <v>20.190000000000001</v>
      </c>
      <c r="K48">
        <v>7</v>
      </c>
      <c r="L48">
        <v>0.5</v>
      </c>
      <c r="M48">
        <v>295</v>
      </c>
      <c r="N48">
        <v>192.5</v>
      </c>
      <c r="O48">
        <v>11.53</v>
      </c>
    </row>
    <row r="49" spans="1:15">
      <c r="A49" t="s">
        <v>13</v>
      </c>
      <c r="B49" t="s">
        <v>10</v>
      </c>
      <c r="C49">
        <v>4</v>
      </c>
      <c r="D49">
        <v>8</v>
      </c>
      <c r="E49">
        <v>1423</v>
      </c>
      <c r="F49">
        <v>490</v>
      </c>
      <c r="G49">
        <v>78.3</v>
      </c>
      <c r="H49">
        <v>23.58</v>
      </c>
      <c r="K49">
        <v>7</v>
      </c>
      <c r="L49">
        <v>1</v>
      </c>
      <c r="M49">
        <v>259</v>
      </c>
      <c r="N49">
        <v>164.28</v>
      </c>
      <c r="O49">
        <v>13.05</v>
      </c>
    </row>
    <row r="50" spans="1:15">
      <c r="A50" t="s">
        <v>12</v>
      </c>
      <c r="B50" t="s">
        <v>7</v>
      </c>
      <c r="C50">
        <v>1</v>
      </c>
      <c r="D50">
        <v>6</v>
      </c>
      <c r="E50">
        <v>483</v>
      </c>
      <c r="F50">
        <v>298</v>
      </c>
      <c r="G50">
        <v>56.54</v>
      </c>
      <c r="H50">
        <v>24.2</v>
      </c>
      <c r="I50">
        <v>65</v>
      </c>
      <c r="J50">
        <v>0.45</v>
      </c>
      <c r="K50">
        <v>8</v>
      </c>
      <c r="L50">
        <v>1</v>
      </c>
      <c r="M50">
        <v>87</v>
      </c>
      <c r="N50">
        <v>51.62</v>
      </c>
      <c r="O50">
        <v>17.29</v>
      </c>
    </row>
    <row r="51" spans="1:15" s="4" customFormat="1">
      <c r="A51" t="s">
        <v>12</v>
      </c>
      <c r="B51" t="s">
        <v>7</v>
      </c>
      <c r="C51">
        <v>2</v>
      </c>
      <c r="D51">
        <v>4</v>
      </c>
      <c r="E51">
        <v>282</v>
      </c>
      <c r="F51">
        <v>282</v>
      </c>
      <c r="G51">
        <v>49.32</v>
      </c>
      <c r="H51">
        <v>5.82</v>
      </c>
      <c r="I51"/>
      <c r="J51"/>
      <c r="K51">
        <v>8</v>
      </c>
      <c r="L51">
        <v>0.3</v>
      </c>
      <c r="M51">
        <v>25</v>
      </c>
      <c r="N51">
        <v>13.7</v>
      </c>
      <c r="O51">
        <v>10.56</v>
      </c>
    </row>
    <row r="52" spans="1:15">
      <c r="A52" t="s">
        <v>12</v>
      </c>
      <c r="B52" t="s">
        <v>7</v>
      </c>
      <c r="C52">
        <v>3</v>
      </c>
      <c r="D52">
        <v>3</v>
      </c>
      <c r="E52">
        <v>282</v>
      </c>
      <c r="F52">
        <v>282</v>
      </c>
      <c r="G52">
        <v>51.99</v>
      </c>
      <c r="H52">
        <v>10.8</v>
      </c>
      <c r="I52">
        <v>34</v>
      </c>
      <c r="J52">
        <v>0.11</v>
      </c>
      <c r="K52">
        <v>23</v>
      </c>
      <c r="L52">
        <v>0.5</v>
      </c>
      <c r="M52">
        <v>91</v>
      </c>
      <c r="N52">
        <v>43.37</v>
      </c>
      <c r="O52">
        <v>10.58</v>
      </c>
    </row>
    <row r="53" spans="1:15">
      <c r="A53" t="s">
        <v>12</v>
      </c>
      <c r="B53" t="s">
        <v>7</v>
      </c>
      <c r="C53">
        <v>4</v>
      </c>
      <c r="D53">
        <v>2</v>
      </c>
      <c r="E53">
        <v>348</v>
      </c>
      <c r="F53">
        <v>295</v>
      </c>
      <c r="G53">
        <v>57.69</v>
      </c>
      <c r="H53">
        <v>6.78</v>
      </c>
      <c r="K53">
        <v>5</v>
      </c>
      <c r="L53">
        <v>0.1</v>
      </c>
      <c r="M53">
        <v>67</v>
      </c>
      <c r="N53">
        <v>42.42</v>
      </c>
      <c r="O53">
        <v>11.47</v>
      </c>
    </row>
    <row r="54" spans="1:15">
      <c r="A54" t="s">
        <v>13</v>
      </c>
      <c r="B54" s="4" t="s">
        <v>7</v>
      </c>
      <c r="C54" s="4">
        <v>1</v>
      </c>
      <c r="D54" s="4">
        <v>2</v>
      </c>
      <c r="E54" s="4">
        <v>140</v>
      </c>
      <c r="F54" s="4">
        <v>140</v>
      </c>
      <c r="G54" s="4">
        <v>23.32</v>
      </c>
      <c r="H54" s="4">
        <v>9.01</v>
      </c>
      <c r="I54" s="4">
        <v>8</v>
      </c>
      <c r="J54" s="4">
        <v>0.06</v>
      </c>
      <c r="K54">
        <v>14</v>
      </c>
      <c r="L54">
        <v>0.2</v>
      </c>
      <c r="M54">
        <v>66</v>
      </c>
      <c r="N54">
        <v>32.07</v>
      </c>
      <c r="O54">
        <v>11.99</v>
      </c>
    </row>
    <row r="55" spans="1:15">
      <c r="A55" t="s">
        <v>13</v>
      </c>
      <c r="B55" t="s">
        <v>7</v>
      </c>
      <c r="C55">
        <v>2</v>
      </c>
      <c r="D55">
        <v>4</v>
      </c>
      <c r="E55">
        <v>173</v>
      </c>
      <c r="F55">
        <v>173</v>
      </c>
      <c r="G55">
        <v>29.83</v>
      </c>
      <c r="H55">
        <v>16.14</v>
      </c>
      <c r="K55">
        <v>6</v>
      </c>
      <c r="L55">
        <v>0.1</v>
      </c>
      <c r="M55">
        <v>16</v>
      </c>
      <c r="N55">
        <v>3.08</v>
      </c>
      <c r="O55">
        <v>2.99</v>
      </c>
    </row>
    <row r="56" spans="1:15">
      <c r="A56" t="s">
        <v>13</v>
      </c>
      <c r="B56" t="s">
        <v>7</v>
      </c>
      <c r="C56">
        <v>3</v>
      </c>
      <c r="D56">
        <v>4</v>
      </c>
      <c r="E56">
        <v>763</v>
      </c>
      <c r="F56">
        <v>450</v>
      </c>
      <c r="G56">
        <v>68.05</v>
      </c>
      <c r="H56">
        <v>12.44</v>
      </c>
      <c r="I56">
        <v>120</v>
      </c>
      <c r="J56">
        <v>1.4</v>
      </c>
      <c r="K56">
        <v>16</v>
      </c>
      <c r="L56">
        <v>1</v>
      </c>
      <c r="M56">
        <v>140</v>
      </c>
      <c r="N56">
        <v>76.06</v>
      </c>
      <c r="O56">
        <v>11.64</v>
      </c>
    </row>
    <row r="57" spans="1:15">
      <c r="A57" t="s">
        <v>13</v>
      </c>
      <c r="B57" t="s">
        <v>7</v>
      </c>
      <c r="C57">
        <v>4</v>
      </c>
      <c r="D57">
        <v>5</v>
      </c>
      <c r="E57">
        <v>468</v>
      </c>
      <c r="F57">
        <v>277</v>
      </c>
      <c r="G57">
        <v>51.13</v>
      </c>
      <c r="H57">
        <v>20.12</v>
      </c>
      <c r="I57">
        <v>24</v>
      </c>
      <c r="J57">
        <v>0.19</v>
      </c>
      <c r="K57">
        <v>11</v>
      </c>
      <c r="L57">
        <v>1</v>
      </c>
      <c r="M57">
        <v>131</v>
      </c>
      <c r="N57">
        <v>87.53</v>
      </c>
      <c r="O57">
        <v>13.72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A5" sqref="A5:H7"/>
    </sheetView>
  </sheetViews>
  <sheetFormatPr defaultRowHeight="15"/>
  <cols>
    <col min="1" max="1" width="15.42578125" customWidth="1"/>
    <col min="2" max="2" width="20.85546875" customWidth="1"/>
  </cols>
  <sheetData>
    <row r="1" spans="1:13" ht="25.5">
      <c r="A1" s="5" t="s">
        <v>31</v>
      </c>
      <c r="B1" s="5" t="s">
        <v>32</v>
      </c>
      <c r="C1" s="6" t="s">
        <v>33</v>
      </c>
      <c r="D1" s="6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6" t="s">
        <v>39</v>
      </c>
      <c r="J1" s="6" t="s">
        <v>40</v>
      </c>
      <c r="K1" s="7" t="s">
        <v>41</v>
      </c>
      <c r="L1" s="8" t="s">
        <v>42</v>
      </c>
      <c r="M1" s="9" t="s">
        <v>43</v>
      </c>
    </row>
    <row r="2" spans="1:13">
      <c r="A2" s="10"/>
      <c r="B2" s="10"/>
      <c r="C2" s="10" t="s">
        <v>44</v>
      </c>
      <c r="D2" s="10" t="s">
        <v>45</v>
      </c>
      <c r="E2" s="11" t="s">
        <v>46</v>
      </c>
      <c r="F2" s="11" t="s">
        <v>47</v>
      </c>
      <c r="G2" s="11" t="s">
        <v>48</v>
      </c>
      <c r="H2" s="12" t="s">
        <v>49</v>
      </c>
      <c r="I2" s="10" t="s">
        <v>50</v>
      </c>
      <c r="J2" s="10" t="s">
        <v>50</v>
      </c>
      <c r="K2" s="10" t="s">
        <v>50</v>
      </c>
      <c r="L2" s="10" t="s">
        <v>50</v>
      </c>
      <c r="M2" s="13" t="s">
        <v>50</v>
      </c>
    </row>
    <row r="3" spans="1:13">
      <c r="A3" s="14">
        <v>5.7</v>
      </c>
      <c r="B3" s="14">
        <v>4.9000000000000004</v>
      </c>
      <c r="C3" s="14">
        <v>1.75</v>
      </c>
      <c r="D3" s="14"/>
      <c r="E3" s="14"/>
      <c r="F3" s="14"/>
      <c r="G3" s="14"/>
      <c r="H3" s="14"/>
      <c r="I3" s="14">
        <v>62</v>
      </c>
      <c r="J3" s="14">
        <v>22</v>
      </c>
      <c r="K3" s="14">
        <v>16</v>
      </c>
      <c r="L3" s="14">
        <v>0.17499999999999999</v>
      </c>
      <c r="M3" s="14">
        <v>0.64</v>
      </c>
    </row>
    <row r="5" spans="1:13" ht="25.5">
      <c r="A5" s="5" t="s">
        <v>31</v>
      </c>
      <c r="B5" s="5" t="s">
        <v>32</v>
      </c>
      <c r="C5" s="6" t="s">
        <v>33</v>
      </c>
      <c r="D5" s="6" t="s">
        <v>39</v>
      </c>
      <c r="E5" s="6" t="s">
        <v>40</v>
      </c>
      <c r="F5" s="7" t="s">
        <v>41</v>
      </c>
      <c r="G5" s="8" t="s">
        <v>42</v>
      </c>
      <c r="H5" s="9" t="s">
        <v>43</v>
      </c>
    </row>
    <row r="6" spans="1:13">
      <c r="A6" s="10"/>
      <c r="B6" s="10"/>
      <c r="C6" s="10" t="s">
        <v>44</v>
      </c>
      <c r="D6" s="10" t="s">
        <v>50</v>
      </c>
      <c r="E6" s="10" t="s">
        <v>50</v>
      </c>
      <c r="F6" s="10" t="s">
        <v>50</v>
      </c>
      <c r="G6" s="10" t="s">
        <v>50</v>
      </c>
      <c r="H6" s="13" t="s">
        <v>50</v>
      </c>
    </row>
    <row r="7" spans="1:13">
      <c r="A7" s="14">
        <v>5.7</v>
      </c>
      <c r="B7" s="14">
        <v>4.9000000000000004</v>
      </c>
      <c r="C7" s="14">
        <v>1.75</v>
      </c>
      <c r="D7" s="14">
        <v>62</v>
      </c>
      <c r="E7" s="14">
        <v>22</v>
      </c>
      <c r="F7" s="14">
        <v>16</v>
      </c>
      <c r="G7" s="14">
        <v>0.17499999999999999</v>
      </c>
      <c r="H7" s="14">
        <v>0.64</v>
      </c>
    </row>
  </sheetData>
  <dataValidations count="3">
    <dataValidation type="decimal" allowBlank="1" showInputMessage="1" showErrorMessage="1" sqref="D7:H7 I3:M3">
      <formula1>0</formula1>
      <formula2>100</formula2>
    </dataValidation>
    <dataValidation type="decimal" allowBlank="1" showInputMessage="1" showErrorMessage="1" sqref="A3:B3 A7:B7">
      <formula1>0</formula1>
      <formula2>14</formula2>
    </dataValidation>
    <dataValidation type="decimal" operator="greaterThan" allowBlank="1" showInputMessage="1" showErrorMessage="1" sqref="C3:H3 C7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P21"/>
  <sheetViews>
    <sheetView tabSelected="1" workbookViewId="0">
      <selection activeCell="J4" sqref="J4:L11"/>
    </sheetView>
  </sheetViews>
  <sheetFormatPr defaultRowHeight="15"/>
  <cols>
    <col min="1" max="1" width="16.42578125" customWidth="1"/>
    <col min="2" max="2" width="24.42578125" customWidth="1"/>
  </cols>
  <sheetData>
    <row r="3" spans="1:16">
      <c r="A3" s="17" t="s">
        <v>53</v>
      </c>
      <c r="B3" t="s">
        <v>58</v>
      </c>
      <c r="D3" t="s">
        <v>53</v>
      </c>
      <c r="E3" t="s">
        <v>57</v>
      </c>
      <c r="F3" t="s">
        <v>58</v>
      </c>
      <c r="G3" t="s">
        <v>56</v>
      </c>
      <c r="H3" t="s">
        <v>59</v>
      </c>
      <c r="J3" t="s">
        <v>62</v>
      </c>
      <c r="N3" t="s">
        <v>63</v>
      </c>
    </row>
    <row r="4" spans="1:16">
      <c r="A4" s="18" t="s">
        <v>12</v>
      </c>
      <c r="B4" s="20">
        <v>155.9101082815879</v>
      </c>
      <c r="D4" t="s">
        <v>12</v>
      </c>
      <c r="K4" t="s">
        <v>60</v>
      </c>
      <c r="L4" t="s">
        <v>61</v>
      </c>
      <c r="O4" t="s">
        <v>60</v>
      </c>
      <c r="P4" t="s">
        <v>61</v>
      </c>
    </row>
    <row r="5" spans="1:16">
      <c r="A5" s="19" t="s">
        <v>6</v>
      </c>
      <c r="B5" s="20">
        <v>93.051598368043827</v>
      </c>
      <c r="D5" t="s">
        <v>6</v>
      </c>
      <c r="E5">
        <v>88.561111111111117</v>
      </c>
      <c r="F5">
        <v>93.051598368043827</v>
      </c>
      <c r="G5">
        <v>4</v>
      </c>
      <c r="H5">
        <f>F5/SQRT(G5)</f>
        <v>46.525799184021913</v>
      </c>
      <c r="J5" t="s">
        <v>6</v>
      </c>
      <c r="K5">
        <v>80.277777777777771</v>
      </c>
      <c r="L5">
        <v>88.561111111111117</v>
      </c>
      <c r="N5" t="s">
        <v>6</v>
      </c>
      <c r="O5">
        <v>30.002818111807528</v>
      </c>
      <c r="P5">
        <v>46.525799184021913</v>
      </c>
    </row>
    <row r="6" spans="1:16">
      <c r="A6" s="19" t="s">
        <v>7</v>
      </c>
      <c r="B6" s="20">
        <v>36.832837268320311</v>
      </c>
      <c r="D6" t="s">
        <v>7</v>
      </c>
      <c r="E6">
        <v>83.950000000000017</v>
      </c>
      <c r="F6">
        <v>36.832837268320311</v>
      </c>
      <c r="G6">
        <v>4</v>
      </c>
      <c r="H6">
        <f t="shared" ref="H6:H18" si="0">F6/SQRT(G6)</f>
        <v>18.416418634160156</v>
      </c>
      <c r="J6" t="s">
        <v>7</v>
      </c>
      <c r="K6">
        <v>110.41111111111111</v>
      </c>
      <c r="L6">
        <v>83.950000000000017</v>
      </c>
      <c r="N6" t="s">
        <v>7</v>
      </c>
      <c r="O6">
        <v>43.556873090427857</v>
      </c>
      <c r="P6">
        <v>18.416418634160156</v>
      </c>
    </row>
    <row r="7" spans="1:16">
      <c r="A7" s="19" t="s">
        <v>4</v>
      </c>
      <c r="B7" s="20">
        <v>143.72885766869842</v>
      </c>
      <c r="D7" t="s">
        <v>4</v>
      </c>
      <c r="E7">
        <v>123.6888888888889</v>
      </c>
      <c r="F7">
        <v>143.72885766869842</v>
      </c>
      <c r="G7">
        <v>4</v>
      </c>
      <c r="H7">
        <f t="shared" si="0"/>
        <v>71.864428834349212</v>
      </c>
      <c r="J7" t="s">
        <v>4</v>
      </c>
      <c r="K7">
        <v>91.183333333333351</v>
      </c>
      <c r="L7">
        <v>123.6888888888889</v>
      </c>
      <c r="N7" t="s">
        <v>4</v>
      </c>
      <c r="O7">
        <v>33.457059728538781</v>
      </c>
      <c r="P7">
        <v>71.864428834349212</v>
      </c>
    </row>
    <row r="8" spans="1:16">
      <c r="A8" s="19" t="s">
        <v>9</v>
      </c>
      <c r="B8" s="20">
        <v>255.01495502019219</v>
      </c>
      <c r="D8" t="s">
        <v>9</v>
      </c>
      <c r="E8">
        <v>263.36111111111114</v>
      </c>
      <c r="F8">
        <v>255.01495502019219</v>
      </c>
      <c r="G8">
        <v>4</v>
      </c>
      <c r="H8">
        <f t="shared" si="0"/>
        <v>127.50747751009609</v>
      </c>
      <c r="J8" t="s">
        <v>8</v>
      </c>
      <c r="K8">
        <v>150.89444444444445</v>
      </c>
      <c r="N8" t="s">
        <v>8</v>
      </c>
      <c r="O8">
        <v>42.045472517968676</v>
      </c>
    </row>
    <row r="9" spans="1:16">
      <c r="A9" s="19" t="s">
        <v>5</v>
      </c>
      <c r="B9" s="20">
        <v>176.35218877461287</v>
      </c>
      <c r="D9" t="s">
        <v>5</v>
      </c>
      <c r="E9">
        <v>181.44444444444446</v>
      </c>
      <c r="F9">
        <v>176.35218877461287</v>
      </c>
      <c r="G9">
        <v>4</v>
      </c>
      <c r="H9">
        <f t="shared" si="0"/>
        <v>88.176094387306435</v>
      </c>
      <c r="J9" t="s">
        <v>9</v>
      </c>
      <c r="K9">
        <v>104.26666666666665</v>
      </c>
      <c r="L9">
        <v>263.36111111111114</v>
      </c>
      <c r="N9" t="s">
        <v>9</v>
      </c>
      <c r="O9">
        <v>40.82488247143629</v>
      </c>
      <c r="P9">
        <v>127.50747751009609</v>
      </c>
    </row>
    <row r="10" spans="1:16">
      <c r="A10" s="19" t="s">
        <v>10</v>
      </c>
      <c r="B10" s="20">
        <v>170.86493149506958</v>
      </c>
      <c r="D10" t="s">
        <v>10</v>
      </c>
      <c r="E10">
        <v>136.3388888888889</v>
      </c>
      <c r="F10">
        <v>170.86493149506958</v>
      </c>
      <c r="G10">
        <v>4</v>
      </c>
      <c r="H10">
        <f t="shared" si="0"/>
        <v>85.432465747534792</v>
      </c>
      <c r="J10" t="s">
        <v>5</v>
      </c>
      <c r="K10">
        <v>105.28888888888889</v>
      </c>
      <c r="L10">
        <v>181.44444444444446</v>
      </c>
      <c r="N10" t="s">
        <v>5</v>
      </c>
      <c r="O10">
        <v>55.465229533851186</v>
      </c>
      <c r="P10">
        <v>88.176094387306435</v>
      </c>
    </row>
    <row r="11" spans="1:16">
      <c r="A11" s="18" t="s">
        <v>13</v>
      </c>
      <c r="B11" s="20">
        <v>106.49545627489644</v>
      </c>
      <c r="D11" t="s">
        <v>13</v>
      </c>
      <c r="J11" t="s">
        <v>10</v>
      </c>
      <c r="K11">
        <v>228.14999999999998</v>
      </c>
      <c r="L11">
        <v>136.3388888888889</v>
      </c>
      <c r="N11" t="s">
        <v>10</v>
      </c>
      <c r="O11">
        <v>99.646661097606469</v>
      </c>
      <c r="P11">
        <v>85.432465747534792</v>
      </c>
    </row>
    <row r="12" spans="1:16">
      <c r="A12" s="19" t="s">
        <v>6</v>
      </c>
      <c r="B12" s="20">
        <v>60.005636223615056</v>
      </c>
      <c r="D12" t="s">
        <v>6</v>
      </c>
      <c r="E12">
        <v>80.277777777777771</v>
      </c>
      <c r="F12">
        <v>60.005636223615056</v>
      </c>
      <c r="G12">
        <v>4</v>
      </c>
      <c r="H12">
        <f t="shared" si="0"/>
        <v>30.002818111807528</v>
      </c>
    </row>
    <row r="13" spans="1:16">
      <c r="A13" s="19" t="s">
        <v>7</v>
      </c>
      <c r="B13" s="20">
        <v>87.113746180855713</v>
      </c>
      <c r="D13" t="s">
        <v>7</v>
      </c>
      <c r="E13">
        <v>110.41111111111111</v>
      </c>
      <c r="F13">
        <v>87.113746180855713</v>
      </c>
      <c r="G13">
        <v>4</v>
      </c>
      <c r="H13">
        <f t="shared" si="0"/>
        <v>43.556873090427857</v>
      </c>
    </row>
    <row r="14" spans="1:16">
      <c r="A14" s="19" t="s">
        <v>4</v>
      </c>
      <c r="B14" s="20">
        <v>66.914119457077561</v>
      </c>
      <c r="D14" t="s">
        <v>4</v>
      </c>
      <c r="E14">
        <v>91.183333333333351</v>
      </c>
      <c r="F14">
        <v>66.914119457077561</v>
      </c>
      <c r="G14">
        <v>4</v>
      </c>
      <c r="H14">
        <f t="shared" si="0"/>
        <v>33.457059728538781</v>
      </c>
    </row>
    <row r="15" spans="1:16">
      <c r="A15" s="19" t="s">
        <v>8</v>
      </c>
      <c r="B15" s="20">
        <v>84.090945035937352</v>
      </c>
      <c r="D15" t="s">
        <v>8</v>
      </c>
      <c r="E15">
        <v>150.89444444444445</v>
      </c>
      <c r="F15">
        <v>84.090945035937352</v>
      </c>
      <c r="G15">
        <v>4</v>
      </c>
      <c r="H15">
        <f t="shared" si="0"/>
        <v>42.045472517968676</v>
      </c>
    </row>
    <row r="16" spans="1:16">
      <c r="A16" s="19" t="s">
        <v>9</v>
      </c>
      <c r="B16" s="20">
        <v>81.649764942872579</v>
      </c>
      <c r="D16" t="s">
        <v>9</v>
      </c>
      <c r="E16">
        <v>104.26666666666665</v>
      </c>
      <c r="F16">
        <v>81.649764942872579</v>
      </c>
      <c r="G16">
        <v>4</v>
      </c>
      <c r="H16">
        <f t="shared" si="0"/>
        <v>40.82488247143629</v>
      </c>
    </row>
    <row r="17" spans="1:8">
      <c r="A17" s="19" t="s">
        <v>5</v>
      </c>
      <c r="B17" s="20">
        <v>110.93045906770237</v>
      </c>
      <c r="D17" t="s">
        <v>5</v>
      </c>
      <c r="E17">
        <v>105.28888888888889</v>
      </c>
      <c r="F17">
        <v>110.93045906770237</v>
      </c>
      <c r="G17">
        <v>4</v>
      </c>
      <c r="H17">
        <f t="shared" si="0"/>
        <v>55.465229533851186</v>
      </c>
    </row>
    <row r="18" spans="1:8">
      <c r="A18" s="19" t="s">
        <v>10</v>
      </c>
      <c r="B18" s="20">
        <v>199.29332219521294</v>
      </c>
      <c r="D18" t="s">
        <v>10</v>
      </c>
      <c r="E18">
        <v>228.14999999999998</v>
      </c>
      <c r="F18">
        <v>199.29332219521294</v>
      </c>
      <c r="G18">
        <v>4</v>
      </c>
      <c r="H18">
        <f t="shared" si="0"/>
        <v>99.646661097606469</v>
      </c>
    </row>
    <row r="19" spans="1:8">
      <c r="A19" s="18" t="s">
        <v>54</v>
      </c>
      <c r="B19" s="20"/>
    </row>
    <row r="20" spans="1:8">
      <c r="A20" s="19" t="s">
        <v>54</v>
      </c>
      <c r="B20" s="20"/>
    </row>
    <row r="21" spans="1:8">
      <c r="A21" s="18" t="s">
        <v>55</v>
      </c>
      <c r="B21" s="20">
        <v>130.72042600692345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53"/>
  <sheetViews>
    <sheetView workbookViewId="0">
      <selection sqref="A1:P1048576"/>
    </sheetView>
  </sheetViews>
  <sheetFormatPr defaultRowHeight="15"/>
  <sheetData>
    <row r="1" spans="1:17" s="15" customFormat="1" ht="60">
      <c r="A1" s="15" t="s">
        <v>11</v>
      </c>
      <c r="B1" s="15" t="s">
        <v>3</v>
      </c>
      <c r="C1" s="15" t="s">
        <v>0</v>
      </c>
      <c r="D1" s="16" t="s">
        <v>1</v>
      </c>
      <c r="E1" s="15" t="s">
        <v>14</v>
      </c>
      <c r="F1" s="15" t="s">
        <v>15</v>
      </c>
      <c r="G1" s="16" t="s">
        <v>16</v>
      </c>
      <c r="H1" s="16" t="s">
        <v>17</v>
      </c>
      <c r="I1" s="16" t="s">
        <v>2</v>
      </c>
      <c r="J1" s="16" t="s">
        <v>18</v>
      </c>
      <c r="K1" s="15" t="s">
        <v>51</v>
      </c>
      <c r="L1" s="15" t="s">
        <v>19</v>
      </c>
      <c r="M1" s="15" t="s">
        <v>20</v>
      </c>
      <c r="N1" s="15" t="s">
        <v>21</v>
      </c>
      <c r="O1" s="15" t="s">
        <v>22</v>
      </c>
      <c r="P1" s="15" t="s">
        <v>52</v>
      </c>
    </row>
    <row r="2" spans="1:17">
      <c r="A2" t="s">
        <v>12</v>
      </c>
      <c r="B2" t="s">
        <v>4</v>
      </c>
      <c r="C2">
        <v>1</v>
      </c>
      <c r="D2">
        <v>2</v>
      </c>
      <c r="E2">
        <v>200</v>
      </c>
      <c r="F2">
        <v>200</v>
      </c>
      <c r="G2">
        <v>35.18</v>
      </c>
      <c r="H2">
        <v>5.51</v>
      </c>
      <c r="K2">
        <v>15</v>
      </c>
      <c r="L2">
        <v>1</v>
      </c>
      <c r="M2">
        <v>56</v>
      </c>
      <c r="N2">
        <v>29.28</v>
      </c>
      <c r="O2">
        <v>32.24</v>
      </c>
      <c r="P2">
        <f>(N2/4.5)*10</f>
        <v>65.066666666666663</v>
      </c>
    </row>
    <row r="3" spans="1:17">
      <c r="A3" t="s">
        <v>12</v>
      </c>
      <c r="B3" t="s">
        <v>4</v>
      </c>
      <c r="C3">
        <v>2</v>
      </c>
      <c r="D3">
        <v>1</v>
      </c>
      <c r="E3">
        <v>112</v>
      </c>
      <c r="F3">
        <v>11</v>
      </c>
      <c r="G3">
        <v>3.55</v>
      </c>
      <c r="H3">
        <v>0.62</v>
      </c>
      <c r="I3">
        <v>2</v>
      </c>
      <c r="J3">
        <v>0.1</v>
      </c>
      <c r="K3">
        <v>3</v>
      </c>
      <c r="L3">
        <v>0.1</v>
      </c>
      <c r="M3">
        <v>18</v>
      </c>
      <c r="N3">
        <v>9.1</v>
      </c>
      <c r="O3">
        <v>9</v>
      </c>
      <c r="P3">
        <f t="shared" ref="P3:P53" si="0">(N3/4.5)*10</f>
        <v>20.222222222222221</v>
      </c>
    </row>
    <row r="4" spans="1:17">
      <c r="A4" t="s">
        <v>12</v>
      </c>
      <c r="B4" t="s">
        <v>4</v>
      </c>
      <c r="C4">
        <v>3</v>
      </c>
      <c r="D4">
        <v>4</v>
      </c>
      <c r="E4">
        <v>321</v>
      </c>
      <c r="F4">
        <v>321</v>
      </c>
      <c r="G4">
        <v>53.48</v>
      </c>
      <c r="H4">
        <v>6.04</v>
      </c>
      <c r="K4">
        <v>10</v>
      </c>
      <c r="L4">
        <v>1</v>
      </c>
      <c r="M4">
        <v>58</v>
      </c>
      <c r="N4">
        <v>32.86</v>
      </c>
      <c r="O4">
        <v>11.89</v>
      </c>
      <c r="P4">
        <f t="shared" si="0"/>
        <v>73.022222222222226</v>
      </c>
    </row>
    <row r="5" spans="1:17">
      <c r="A5" t="s">
        <v>12</v>
      </c>
      <c r="B5" t="s">
        <v>4</v>
      </c>
      <c r="C5">
        <v>4</v>
      </c>
      <c r="D5">
        <v>5</v>
      </c>
      <c r="E5">
        <v>1300</v>
      </c>
      <c r="F5">
        <v>507</v>
      </c>
      <c r="G5">
        <v>92.22</v>
      </c>
      <c r="H5">
        <v>16.27</v>
      </c>
      <c r="K5">
        <v>25</v>
      </c>
      <c r="L5">
        <v>0.5</v>
      </c>
      <c r="M5">
        <v>256</v>
      </c>
      <c r="N5">
        <v>151.4</v>
      </c>
      <c r="O5">
        <v>13.89</v>
      </c>
      <c r="P5">
        <f t="shared" si="0"/>
        <v>336.44444444444446</v>
      </c>
    </row>
    <row r="6" spans="1:17">
      <c r="A6" t="s">
        <v>13</v>
      </c>
      <c r="B6" t="s">
        <v>4</v>
      </c>
      <c r="C6">
        <v>1</v>
      </c>
      <c r="D6">
        <v>3</v>
      </c>
      <c r="E6">
        <v>81</v>
      </c>
      <c r="F6">
        <v>81</v>
      </c>
      <c r="G6">
        <v>28.01</v>
      </c>
      <c r="H6">
        <v>3.38</v>
      </c>
      <c r="K6">
        <v>3</v>
      </c>
      <c r="L6">
        <v>0.2</v>
      </c>
      <c r="M6">
        <v>139</v>
      </c>
      <c r="N6">
        <v>83.45</v>
      </c>
      <c r="O6">
        <v>12.16</v>
      </c>
      <c r="P6">
        <f t="shared" si="0"/>
        <v>185.44444444444446</v>
      </c>
    </row>
    <row r="7" spans="1:17">
      <c r="A7" t="s">
        <v>13</v>
      </c>
      <c r="B7" t="s">
        <v>4</v>
      </c>
      <c r="C7">
        <v>2</v>
      </c>
      <c r="D7">
        <v>4</v>
      </c>
      <c r="E7">
        <v>104</v>
      </c>
      <c r="F7">
        <v>104</v>
      </c>
      <c r="G7">
        <v>29.23</v>
      </c>
      <c r="H7">
        <v>21.04</v>
      </c>
      <c r="I7">
        <v>16</v>
      </c>
      <c r="J7">
        <v>0.65</v>
      </c>
      <c r="K7">
        <v>10</v>
      </c>
      <c r="L7">
        <v>0.11</v>
      </c>
      <c r="M7">
        <v>71.33</v>
      </c>
      <c r="N7">
        <v>41.03</v>
      </c>
      <c r="O7">
        <v>12.14</v>
      </c>
      <c r="P7">
        <f t="shared" si="0"/>
        <v>91.177777777777777</v>
      </c>
      <c r="Q7" s="2"/>
    </row>
    <row r="8" spans="1:17">
      <c r="A8" t="s">
        <v>13</v>
      </c>
      <c r="B8" t="s">
        <v>4</v>
      </c>
      <c r="C8">
        <v>3</v>
      </c>
      <c r="D8">
        <v>2</v>
      </c>
      <c r="E8">
        <v>104</v>
      </c>
      <c r="F8">
        <v>104</v>
      </c>
      <c r="G8">
        <v>35.659999999999997</v>
      </c>
      <c r="H8">
        <v>4.5999999999999996</v>
      </c>
      <c r="I8">
        <v>240</v>
      </c>
      <c r="J8">
        <v>0.14000000000000001</v>
      </c>
      <c r="K8">
        <v>19</v>
      </c>
      <c r="L8">
        <v>1</v>
      </c>
      <c r="M8">
        <v>42</v>
      </c>
      <c r="N8">
        <v>23.09</v>
      </c>
      <c r="O8">
        <v>12.44</v>
      </c>
      <c r="P8">
        <f t="shared" si="0"/>
        <v>51.31111111111111</v>
      </c>
      <c r="Q8" s="2"/>
    </row>
    <row r="9" spans="1:17">
      <c r="A9" t="s">
        <v>13</v>
      </c>
      <c r="B9" t="s">
        <v>4</v>
      </c>
      <c r="C9">
        <v>4</v>
      </c>
      <c r="D9">
        <v>2</v>
      </c>
      <c r="E9">
        <v>247</v>
      </c>
      <c r="F9">
        <v>247</v>
      </c>
      <c r="G9">
        <v>51.82</v>
      </c>
      <c r="H9">
        <v>5.0199999999999996</v>
      </c>
      <c r="I9">
        <v>12</v>
      </c>
      <c r="J9">
        <v>0.16</v>
      </c>
      <c r="K9">
        <v>4</v>
      </c>
      <c r="L9">
        <v>0.1</v>
      </c>
      <c r="M9">
        <v>33</v>
      </c>
      <c r="N9">
        <v>16.559999999999999</v>
      </c>
      <c r="O9">
        <v>11.84</v>
      </c>
      <c r="P9">
        <f t="shared" si="0"/>
        <v>36.799999999999997</v>
      </c>
      <c r="Q9" s="2"/>
    </row>
    <row r="10" spans="1:17">
      <c r="A10" s="2" t="s">
        <v>13</v>
      </c>
      <c r="B10" s="2" t="s">
        <v>8</v>
      </c>
      <c r="C10" s="2">
        <v>1</v>
      </c>
      <c r="D10" s="2">
        <v>1</v>
      </c>
      <c r="E10" s="2">
        <v>128</v>
      </c>
      <c r="F10" s="2">
        <v>128</v>
      </c>
      <c r="G10" s="2">
        <v>28.07</v>
      </c>
      <c r="H10" s="2">
        <v>8</v>
      </c>
      <c r="I10" s="2">
        <v>12</v>
      </c>
      <c r="J10" s="2">
        <v>0.24</v>
      </c>
      <c r="K10" s="2">
        <v>10</v>
      </c>
      <c r="L10" s="2">
        <v>0.3</v>
      </c>
      <c r="M10" s="2">
        <v>51</v>
      </c>
      <c r="N10" s="2">
        <v>21.68</v>
      </c>
      <c r="O10" s="2">
        <v>8.77</v>
      </c>
      <c r="P10">
        <f t="shared" si="0"/>
        <v>48.177777777777777</v>
      </c>
      <c r="Q10" s="2" t="s">
        <v>26</v>
      </c>
    </row>
    <row r="11" spans="1:17">
      <c r="A11" s="2" t="s">
        <v>13</v>
      </c>
      <c r="B11" s="2" t="s">
        <v>8</v>
      </c>
      <c r="C11" s="2">
        <v>2</v>
      </c>
      <c r="D11" s="2">
        <v>2</v>
      </c>
      <c r="E11" s="2">
        <v>302</v>
      </c>
      <c r="F11" s="2">
        <v>302</v>
      </c>
      <c r="G11" s="2">
        <v>63.74</v>
      </c>
      <c r="H11" s="2">
        <v>6.22</v>
      </c>
      <c r="I11" s="2">
        <v>367</v>
      </c>
      <c r="J11" s="2">
        <v>1.4</v>
      </c>
      <c r="K11" s="2">
        <v>6</v>
      </c>
      <c r="L11" s="2">
        <v>1.2</v>
      </c>
      <c r="M11" s="2">
        <v>56.67</v>
      </c>
      <c r="N11" s="2">
        <v>67.900000000000006</v>
      </c>
      <c r="O11" s="2">
        <v>10.71</v>
      </c>
      <c r="P11">
        <f t="shared" si="0"/>
        <v>150.88888888888891</v>
      </c>
      <c r="Q11" s="3"/>
    </row>
    <row r="12" spans="1:17">
      <c r="A12" s="2" t="s">
        <v>13</v>
      </c>
      <c r="B12" s="2" t="s">
        <v>8</v>
      </c>
      <c r="C12" s="2">
        <v>3</v>
      </c>
      <c r="D12" s="2">
        <v>6</v>
      </c>
      <c r="E12" s="2">
        <v>841</v>
      </c>
      <c r="F12" s="2">
        <v>483</v>
      </c>
      <c r="G12" s="2">
        <v>78.58</v>
      </c>
      <c r="H12" s="2">
        <v>24.21</v>
      </c>
      <c r="I12" s="2">
        <v>200</v>
      </c>
      <c r="J12" s="2">
        <v>1.75</v>
      </c>
      <c r="K12" s="2">
        <v>12</v>
      </c>
      <c r="L12" s="2">
        <v>1.5</v>
      </c>
      <c r="M12" s="2">
        <v>20</v>
      </c>
      <c r="N12" s="2">
        <v>114.37</v>
      </c>
      <c r="O12" s="2">
        <v>11.11</v>
      </c>
      <c r="P12">
        <f t="shared" si="0"/>
        <v>254.15555555555557</v>
      </c>
      <c r="Q12" s="3"/>
    </row>
    <row r="13" spans="1:17">
      <c r="A13" s="2" t="s">
        <v>13</v>
      </c>
      <c r="B13" s="2" t="s">
        <v>8</v>
      </c>
      <c r="C13" s="2">
        <v>4</v>
      </c>
      <c r="D13" s="2">
        <v>7</v>
      </c>
      <c r="E13" s="2">
        <v>289</v>
      </c>
      <c r="F13" s="2">
        <v>289</v>
      </c>
      <c r="G13" s="2">
        <v>66.44</v>
      </c>
      <c r="H13" s="2">
        <v>7.65</v>
      </c>
      <c r="I13" s="2"/>
      <c r="J13" s="2"/>
      <c r="K13" s="2">
        <v>15</v>
      </c>
      <c r="L13" s="2">
        <v>1</v>
      </c>
      <c r="M13" s="2">
        <v>99</v>
      </c>
      <c r="N13" s="2">
        <v>67.66</v>
      </c>
      <c r="O13" s="2">
        <v>12.26</v>
      </c>
      <c r="P13">
        <f t="shared" si="0"/>
        <v>150.35555555555555</v>
      </c>
      <c r="Q13" s="3"/>
    </row>
    <row r="14" spans="1:17">
      <c r="A14" s="3" t="s">
        <v>12</v>
      </c>
      <c r="B14" s="3" t="s">
        <v>5</v>
      </c>
      <c r="C14" s="3">
        <v>1</v>
      </c>
      <c r="D14" s="3">
        <v>2</v>
      </c>
      <c r="E14" s="3">
        <v>407</v>
      </c>
      <c r="F14" s="3">
        <v>407</v>
      </c>
      <c r="G14" s="3">
        <v>73.349999999999994</v>
      </c>
      <c r="H14" s="3">
        <v>5.0999999999999996</v>
      </c>
      <c r="I14" s="3"/>
      <c r="J14" s="3"/>
      <c r="K14" s="3">
        <v>8</v>
      </c>
      <c r="L14" s="3">
        <v>1</v>
      </c>
      <c r="M14" s="3">
        <v>66</v>
      </c>
      <c r="N14" s="3">
        <v>33.520000000000003</v>
      </c>
      <c r="O14" s="3">
        <v>12.69</v>
      </c>
      <c r="P14">
        <f t="shared" si="0"/>
        <v>74.488888888888894</v>
      </c>
      <c r="Q14" s="3"/>
    </row>
    <row r="15" spans="1:17">
      <c r="A15" s="3" t="s">
        <v>12</v>
      </c>
      <c r="B15" s="3" t="s">
        <v>5</v>
      </c>
      <c r="C15" s="3">
        <v>2</v>
      </c>
      <c r="D15" s="3">
        <v>2</v>
      </c>
      <c r="E15" s="3">
        <v>401</v>
      </c>
      <c r="F15" s="3">
        <v>198</v>
      </c>
      <c r="G15" s="3">
        <v>39.07</v>
      </c>
      <c r="H15" s="3">
        <v>4.9400000000000004</v>
      </c>
      <c r="I15" s="3"/>
      <c r="J15" s="3"/>
      <c r="K15" s="3">
        <v>16</v>
      </c>
      <c r="L15" s="3">
        <v>1.6</v>
      </c>
      <c r="M15" s="3">
        <v>118</v>
      </c>
      <c r="N15" s="3">
        <v>44.22</v>
      </c>
      <c r="O15" s="3">
        <v>10.18</v>
      </c>
      <c r="P15">
        <f t="shared" si="0"/>
        <v>98.266666666666666</v>
      </c>
    </row>
    <row r="16" spans="1:17">
      <c r="A16" s="3" t="s">
        <v>12</v>
      </c>
      <c r="B16" s="3" t="s">
        <v>5</v>
      </c>
      <c r="C16" s="3">
        <v>3</v>
      </c>
      <c r="D16" s="3">
        <v>4</v>
      </c>
      <c r="E16" s="3">
        <v>758</v>
      </c>
      <c r="F16" s="3">
        <v>369</v>
      </c>
      <c r="G16" s="3">
        <v>60.11</v>
      </c>
      <c r="H16" s="3">
        <v>13.99</v>
      </c>
      <c r="I16" s="3"/>
      <c r="J16" s="3"/>
      <c r="K16" s="3">
        <v>15</v>
      </c>
      <c r="L16" s="3">
        <v>1</v>
      </c>
      <c r="M16" s="3">
        <v>93</v>
      </c>
      <c r="N16" s="3">
        <v>48.55</v>
      </c>
      <c r="O16" s="3">
        <v>11.53</v>
      </c>
      <c r="P16">
        <f t="shared" si="0"/>
        <v>107.88888888888889</v>
      </c>
    </row>
    <row r="17" spans="1:16">
      <c r="A17" s="3" t="s">
        <v>12</v>
      </c>
      <c r="B17" s="3" t="s">
        <v>5</v>
      </c>
      <c r="C17" s="3">
        <v>4</v>
      </c>
      <c r="D17" s="3">
        <v>2</v>
      </c>
      <c r="E17" s="3">
        <v>446</v>
      </c>
      <c r="F17" s="3">
        <v>342</v>
      </c>
      <c r="G17" s="3">
        <v>65.010000000000005</v>
      </c>
      <c r="H17" s="3">
        <v>8.3000000000000007</v>
      </c>
      <c r="I17" s="3">
        <v>21</v>
      </c>
      <c r="J17" s="3">
        <v>0.15</v>
      </c>
      <c r="K17" s="3">
        <v>12</v>
      </c>
      <c r="L17" s="3">
        <v>1</v>
      </c>
      <c r="M17" s="3">
        <v>309</v>
      </c>
      <c r="N17" s="3">
        <v>200.31</v>
      </c>
      <c r="O17" s="3">
        <v>14.45</v>
      </c>
      <c r="P17">
        <f t="shared" si="0"/>
        <v>445.13333333333333</v>
      </c>
    </row>
    <row r="18" spans="1:16">
      <c r="A18" t="s">
        <v>13</v>
      </c>
      <c r="B18" t="s">
        <v>5</v>
      </c>
      <c r="C18">
        <v>1</v>
      </c>
      <c r="D18">
        <v>4</v>
      </c>
      <c r="E18">
        <v>416</v>
      </c>
      <c r="F18">
        <v>288</v>
      </c>
      <c r="G18">
        <v>55.72</v>
      </c>
      <c r="H18">
        <v>19.12</v>
      </c>
      <c r="I18">
        <v>109</v>
      </c>
      <c r="J18">
        <v>0.3</v>
      </c>
      <c r="K18">
        <v>3</v>
      </c>
      <c r="L18">
        <v>0.1</v>
      </c>
      <c r="M18">
        <v>37</v>
      </c>
      <c r="N18">
        <v>13.62</v>
      </c>
      <c r="O18">
        <v>10.49</v>
      </c>
      <c r="P18">
        <f t="shared" si="0"/>
        <v>30.266666666666666</v>
      </c>
    </row>
    <row r="19" spans="1:16">
      <c r="A19" t="s">
        <v>13</v>
      </c>
      <c r="B19" t="s">
        <v>5</v>
      </c>
      <c r="C19">
        <v>2</v>
      </c>
      <c r="D19">
        <v>3</v>
      </c>
      <c r="E19">
        <v>286</v>
      </c>
      <c r="F19">
        <v>286</v>
      </c>
      <c r="G19">
        <v>42.27</v>
      </c>
      <c r="H19">
        <v>14.1</v>
      </c>
      <c r="I19">
        <v>1</v>
      </c>
      <c r="J19">
        <v>0.01</v>
      </c>
      <c r="K19">
        <v>8</v>
      </c>
      <c r="L19">
        <v>1</v>
      </c>
      <c r="M19">
        <v>114</v>
      </c>
      <c r="N19">
        <v>48.25</v>
      </c>
      <c r="O19">
        <v>10.09</v>
      </c>
      <c r="P19">
        <f t="shared" si="0"/>
        <v>107.22222222222221</v>
      </c>
    </row>
    <row r="20" spans="1:16">
      <c r="A20" t="s">
        <v>13</v>
      </c>
      <c r="B20" t="s">
        <v>5</v>
      </c>
      <c r="C20">
        <v>3</v>
      </c>
      <c r="D20" s="3">
        <v>2</v>
      </c>
      <c r="E20" s="3">
        <v>16</v>
      </c>
      <c r="F20" s="3">
        <v>16</v>
      </c>
      <c r="G20" s="3">
        <v>7.85</v>
      </c>
      <c r="H20" s="3">
        <v>2.19</v>
      </c>
      <c r="I20" s="3"/>
      <c r="J20" s="3"/>
      <c r="K20" s="3">
        <v>2</v>
      </c>
      <c r="L20" s="3">
        <v>0.1</v>
      </c>
      <c r="M20" s="3">
        <v>20</v>
      </c>
      <c r="N20" s="3">
        <v>10</v>
      </c>
      <c r="O20" s="3">
        <v>9.3699999999999992</v>
      </c>
      <c r="P20">
        <f t="shared" si="0"/>
        <v>22.222222222222221</v>
      </c>
    </row>
    <row r="21" spans="1:16">
      <c r="A21" t="s">
        <v>13</v>
      </c>
      <c r="B21" t="s">
        <v>5</v>
      </c>
      <c r="C21">
        <v>4</v>
      </c>
      <c r="D21" s="3">
        <v>4</v>
      </c>
      <c r="E21" s="3">
        <v>716</v>
      </c>
      <c r="F21" s="3">
        <v>389</v>
      </c>
      <c r="G21" s="3">
        <v>68.569999999999993</v>
      </c>
      <c r="H21" s="3">
        <v>15.03</v>
      </c>
      <c r="I21" s="3">
        <v>24</v>
      </c>
      <c r="J21" s="3">
        <v>0.14000000000000001</v>
      </c>
      <c r="K21" s="3">
        <v>9</v>
      </c>
      <c r="L21" s="3">
        <v>0.6</v>
      </c>
      <c r="M21" s="3">
        <v>202</v>
      </c>
      <c r="N21" s="3">
        <v>117.65</v>
      </c>
      <c r="O21" s="3">
        <v>14.26</v>
      </c>
      <c r="P21">
        <f t="shared" si="0"/>
        <v>261.44444444444446</v>
      </c>
    </row>
    <row r="22" spans="1:16">
      <c r="A22" t="s">
        <v>12</v>
      </c>
      <c r="B22" t="s">
        <v>6</v>
      </c>
      <c r="C22">
        <v>1</v>
      </c>
      <c r="D22">
        <v>2</v>
      </c>
      <c r="E22">
        <v>139</v>
      </c>
      <c r="F22">
        <v>139</v>
      </c>
      <c r="G22">
        <v>29.24</v>
      </c>
      <c r="H22">
        <v>2.21</v>
      </c>
      <c r="K22">
        <v>5</v>
      </c>
      <c r="L22">
        <v>0.5</v>
      </c>
      <c r="M22">
        <v>28</v>
      </c>
      <c r="N22">
        <v>5.22</v>
      </c>
      <c r="O22">
        <v>4.74</v>
      </c>
      <c r="P22">
        <f t="shared" si="0"/>
        <v>11.6</v>
      </c>
    </row>
    <row r="23" spans="1:16">
      <c r="A23" t="s">
        <v>12</v>
      </c>
      <c r="B23" t="s">
        <v>6</v>
      </c>
      <c r="C23">
        <v>2</v>
      </c>
      <c r="D23">
        <v>3</v>
      </c>
      <c r="E23">
        <v>212</v>
      </c>
      <c r="F23">
        <v>212</v>
      </c>
      <c r="G23">
        <v>47.06</v>
      </c>
      <c r="H23">
        <v>6.34</v>
      </c>
      <c r="I23">
        <v>42</v>
      </c>
      <c r="J23">
        <v>0.2</v>
      </c>
      <c r="K23">
        <v>15</v>
      </c>
      <c r="L23">
        <v>0.1</v>
      </c>
      <c r="M23">
        <v>31</v>
      </c>
      <c r="N23">
        <v>5.6</v>
      </c>
      <c r="O23">
        <v>5.17</v>
      </c>
      <c r="P23">
        <f t="shared" si="0"/>
        <v>12.444444444444445</v>
      </c>
    </row>
    <row r="24" spans="1:16">
      <c r="A24" t="s">
        <v>12</v>
      </c>
      <c r="B24" t="s">
        <v>6</v>
      </c>
      <c r="C24">
        <v>3</v>
      </c>
      <c r="D24">
        <v>1</v>
      </c>
      <c r="E24">
        <v>71</v>
      </c>
      <c r="F24">
        <v>71</v>
      </c>
      <c r="G24">
        <v>15.38</v>
      </c>
      <c r="H24">
        <v>3.32</v>
      </c>
      <c r="K24">
        <v>18</v>
      </c>
      <c r="L24">
        <v>5</v>
      </c>
      <c r="M24">
        <v>141</v>
      </c>
      <c r="N24">
        <v>58.25</v>
      </c>
      <c r="O24">
        <v>10.67</v>
      </c>
      <c r="P24">
        <f t="shared" si="0"/>
        <v>129.44444444444446</v>
      </c>
    </row>
    <row r="25" spans="1:16">
      <c r="A25" t="s">
        <v>12</v>
      </c>
      <c r="B25" t="s">
        <v>6</v>
      </c>
      <c r="C25">
        <v>4</v>
      </c>
      <c r="D25">
        <v>5</v>
      </c>
      <c r="E25">
        <v>724</v>
      </c>
      <c r="F25">
        <v>440</v>
      </c>
      <c r="G25">
        <v>70.97</v>
      </c>
      <c r="H25">
        <v>9.15</v>
      </c>
      <c r="K25">
        <v>12</v>
      </c>
      <c r="L25">
        <v>0.5</v>
      </c>
      <c r="M25">
        <v>144</v>
      </c>
      <c r="N25">
        <v>90.34</v>
      </c>
      <c r="O25">
        <v>14.48</v>
      </c>
      <c r="P25">
        <f t="shared" si="0"/>
        <v>200.75555555555556</v>
      </c>
    </row>
    <row r="26" spans="1:16">
      <c r="A26" t="s">
        <v>13</v>
      </c>
      <c r="B26" t="s">
        <v>6</v>
      </c>
      <c r="C26">
        <v>1</v>
      </c>
      <c r="D26">
        <v>3</v>
      </c>
      <c r="E26">
        <v>134</v>
      </c>
      <c r="F26">
        <v>134</v>
      </c>
      <c r="G26">
        <v>31.02</v>
      </c>
      <c r="H26">
        <v>13.99</v>
      </c>
      <c r="I26">
        <v>19</v>
      </c>
      <c r="J26">
        <v>0.16</v>
      </c>
      <c r="K26">
        <v>3</v>
      </c>
      <c r="L26">
        <v>0.2</v>
      </c>
      <c r="M26">
        <v>35</v>
      </c>
      <c r="N26">
        <v>15.41</v>
      </c>
      <c r="O26">
        <v>9.01</v>
      </c>
      <c r="P26">
        <f t="shared" si="0"/>
        <v>34.244444444444447</v>
      </c>
    </row>
    <row r="27" spans="1:16">
      <c r="A27" t="s">
        <v>13</v>
      </c>
      <c r="B27" t="s">
        <v>6</v>
      </c>
      <c r="C27">
        <v>2</v>
      </c>
      <c r="D27">
        <v>1</v>
      </c>
      <c r="E27">
        <v>126</v>
      </c>
      <c r="F27">
        <v>126</v>
      </c>
      <c r="G27">
        <v>21.5</v>
      </c>
      <c r="H27">
        <v>3.62</v>
      </c>
      <c r="K27">
        <v>3</v>
      </c>
      <c r="L27">
        <v>0.1</v>
      </c>
      <c r="M27">
        <v>35</v>
      </c>
      <c r="N27">
        <v>16.47</v>
      </c>
      <c r="O27">
        <v>11.9</v>
      </c>
      <c r="P27">
        <f t="shared" si="0"/>
        <v>36.599999999999994</v>
      </c>
    </row>
    <row r="28" spans="1:16">
      <c r="A28" t="s">
        <v>13</v>
      </c>
      <c r="B28" t="s">
        <v>6</v>
      </c>
      <c r="C28">
        <v>3</v>
      </c>
      <c r="D28">
        <v>2</v>
      </c>
      <c r="E28">
        <v>192</v>
      </c>
      <c r="F28">
        <v>192</v>
      </c>
      <c r="G28">
        <v>66.66</v>
      </c>
      <c r="H28">
        <v>6.35</v>
      </c>
      <c r="K28">
        <v>1</v>
      </c>
      <c r="L28">
        <v>0.1</v>
      </c>
      <c r="M28">
        <v>70</v>
      </c>
      <c r="N28">
        <v>39.619999999999997</v>
      </c>
      <c r="O28">
        <v>13.23</v>
      </c>
      <c r="P28">
        <f t="shared" si="0"/>
        <v>88.044444444444437</v>
      </c>
    </row>
    <row r="29" spans="1:16">
      <c r="A29" t="s">
        <v>13</v>
      </c>
      <c r="B29" t="s">
        <v>6</v>
      </c>
      <c r="C29">
        <v>4</v>
      </c>
      <c r="D29">
        <v>3</v>
      </c>
      <c r="E29">
        <v>764</v>
      </c>
      <c r="F29">
        <v>416</v>
      </c>
      <c r="G29">
        <v>65.56</v>
      </c>
      <c r="H29">
        <v>18.32</v>
      </c>
      <c r="I29">
        <v>8</v>
      </c>
      <c r="J29">
        <v>0.03</v>
      </c>
      <c r="K29">
        <v>6</v>
      </c>
      <c r="L29">
        <v>0.5</v>
      </c>
      <c r="M29">
        <v>122</v>
      </c>
      <c r="N29">
        <v>73</v>
      </c>
      <c r="O29">
        <v>13.32</v>
      </c>
      <c r="P29">
        <f t="shared" si="0"/>
        <v>162.22222222222223</v>
      </c>
    </row>
    <row r="30" spans="1:16">
      <c r="A30" t="s">
        <v>12</v>
      </c>
      <c r="B30" t="s">
        <v>9</v>
      </c>
      <c r="C30">
        <v>1</v>
      </c>
      <c r="D30">
        <v>4</v>
      </c>
      <c r="E30">
        <v>581</v>
      </c>
      <c r="F30">
        <v>312</v>
      </c>
      <c r="G30">
        <v>68.959999999999994</v>
      </c>
      <c r="H30">
        <v>28.34</v>
      </c>
      <c r="I30">
        <v>16</v>
      </c>
      <c r="J30">
        <v>0.01</v>
      </c>
      <c r="K30">
        <v>18</v>
      </c>
      <c r="L30">
        <v>0.5</v>
      </c>
      <c r="M30">
        <v>117</v>
      </c>
      <c r="N30">
        <v>64.14</v>
      </c>
      <c r="O30">
        <v>13.74</v>
      </c>
      <c r="P30">
        <f t="shared" si="0"/>
        <v>142.53333333333333</v>
      </c>
    </row>
    <row r="31" spans="1:16">
      <c r="A31" t="s">
        <v>12</v>
      </c>
      <c r="B31" t="s">
        <v>9</v>
      </c>
      <c r="C31">
        <v>2</v>
      </c>
      <c r="D31">
        <v>4</v>
      </c>
      <c r="E31">
        <v>526</v>
      </c>
      <c r="F31">
        <v>363</v>
      </c>
      <c r="G31">
        <v>59.12</v>
      </c>
      <c r="H31">
        <v>14.88</v>
      </c>
      <c r="K31">
        <v>19</v>
      </c>
      <c r="L31">
        <v>1</v>
      </c>
      <c r="M31">
        <v>112</v>
      </c>
      <c r="N31">
        <v>43.2</v>
      </c>
      <c r="O31">
        <v>10.18</v>
      </c>
      <c r="P31">
        <f t="shared" si="0"/>
        <v>96.000000000000014</v>
      </c>
    </row>
    <row r="32" spans="1:16">
      <c r="A32" t="s">
        <v>12</v>
      </c>
      <c r="B32" t="s">
        <v>9</v>
      </c>
      <c r="C32">
        <v>3</v>
      </c>
      <c r="D32">
        <v>3</v>
      </c>
      <c r="E32">
        <v>267</v>
      </c>
      <c r="F32">
        <v>267</v>
      </c>
      <c r="G32">
        <v>40.08</v>
      </c>
      <c r="H32">
        <v>16.86</v>
      </c>
      <c r="I32">
        <v>85</v>
      </c>
      <c r="J32">
        <v>0.9</v>
      </c>
      <c r="K32">
        <v>26</v>
      </c>
      <c r="L32">
        <v>1.2</v>
      </c>
      <c r="M32">
        <v>200</v>
      </c>
      <c r="N32">
        <v>77.36</v>
      </c>
      <c r="O32">
        <v>10.89</v>
      </c>
      <c r="P32">
        <f t="shared" si="0"/>
        <v>171.91111111111113</v>
      </c>
    </row>
    <row r="33" spans="1:17">
      <c r="A33" t="s">
        <v>12</v>
      </c>
      <c r="B33" t="s">
        <v>9</v>
      </c>
      <c r="C33">
        <v>4</v>
      </c>
      <c r="D33">
        <v>6</v>
      </c>
      <c r="E33">
        <v>996</v>
      </c>
      <c r="F33">
        <v>329</v>
      </c>
      <c r="G33">
        <v>54.79</v>
      </c>
      <c r="H33">
        <v>22.28</v>
      </c>
      <c r="I33">
        <v>204</v>
      </c>
      <c r="J33">
        <v>4.9400000000000004</v>
      </c>
      <c r="K33">
        <v>26</v>
      </c>
      <c r="L33">
        <v>1</v>
      </c>
      <c r="M33">
        <v>465</v>
      </c>
      <c r="N33">
        <v>289.35000000000002</v>
      </c>
      <c r="O33">
        <v>12.55</v>
      </c>
      <c r="P33">
        <f t="shared" si="0"/>
        <v>643.00000000000011</v>
      </c>
      <c r="Q33" s="4"/>
    </row>
    <row r="34" spans="1:17">
      <c r="A34" t="s">
        <v>13</v>
      </c>
      <c r="B34" t="s">
        <v>9</v>
      </c>
      <c r="C34">
        <v>1</v>
      </c>
      <c r="D34">
        <v>3</v>
      </c>
      <c r="E34">
        <v>528</v>
      </c>
      <c r="F34">
        <v>379</v>
      </c>
      <c r="G34">
        <v>66.98</v>
      </c>
      <c r="H34">
        <v>13.2</v>
      </c>
      <c r="I34">
        <v>67</v>
      </c>
      <c r="J34">
        <v>1.04</v>
      </c>
      <c r="K34">
        <v>7</v>
      </c>
      <c r="L34">
        <v>0.6</v>
      </c>
      <c r="M34">
        <v>77</v>
      </c>
      <c r="N34">
        <v>37.31</v>
      </c>
      <c r="O34">
        <v>11.89</v>
      </c>
      <c r="P34">
        <f t="shared" si="0"/>
        <v>82.911111111111126</v>
      </c>
    </row>
    <row r="35" spans="1:17">
      <c r="A35" t="s">
        <v>13</v>
      </c>
      <c r="B35" t="s">
        <v>9</v>
      </c>
      <c r="C35">
        <v>2</v>
      </c>
      <c r="D35">
        <v>6</v>
      </c>
      <c r="E35">
        <v>532</v>
      </c>
      <c r="F35">
        <v>397</v>
      </c>
      <c r="G35">
        <v>74.14</v>
      </c>
      <c r="H35">
        <v>25</v>
      </c>
      <c r="I35">
        <v>41</v>
      </c>
      <c r="J35">
        <v>0.56000000000000005</v>
      </c>
      <c r="K35">
        <v>12</v>
      </c>
      <c r="L35">
        <v>1</v>
      </c>
      <c r="M35">
        <v>3</v>
      </c>
      <c r="N35">
        <v>4.6399999999999997</v>
      </c>
      <c r="O35">
        <v>4.2300000000000004</v>
      </c>
      <c r="P35">
        <f t="shared" si="0"/>
        <v>10.31111111111111</v>
      </c>
    </row>
    <row r="36" spans="1:17">
      <c r="A36" t="s">
        <v>13</v>
      </c>
      <c r="B36" s="4" t="s">
        <v>9</v>
      </c>
      <c r="C36" s="4">
        <v>3</v>
      </c>
      <c r="D36" s="4">
        <v>7</v>
      </c>
      <c r="E36" s="4">
        <v>860</v>
      </c>
      <c r="F36" s="4">
        <v>516</v>
      </c>
      <c r="G36" s="4">
        <v>102.99</v>
      </c>
      <c r="H36" s="4">
        <v>19.87</v>
      </c>
      <c r="I36" s="4"/>
      <c r="J36" s="4"/>
      <c r="K36">
        <v>20</v>
      </c>
      <c r="L36">
        <v>1.5</v>
      </c>
      <c r="M36">
        <v>197</v>
      </c>
      <c r="N36">
        <v>93.16</v>
      </c>
      <c r="O36">
        <v>13.63</v>
      </c>
      <c r="P36">
        <f t="shared" si="0"/>
        <v>207.02222222222221</v>
      </c>
    </row>
    <row r="37" spans="1:17">
      <c r="A37" t="s">
        <v>13</v>
      </c>
      <c r="B37" t="s">
        <v>9</v>
      </c>
      <c r="C37">
        <v>4</v>
      </c>
      <c r="D37">
        <v>3</v>
      </c>
      <c r="E37">
        <v>986</v>
      </c>
      <c r="F37">
        <v>512</v>
      </c>
      <c r="G37">
        <v>79.14</v>
      </c>
      <c r="H37">
        <v>21.43</v>
      </c>
      <c r="I37">
        <v>113</v>
      </c>
      <c r="J37">
        <v>2.83</v>
      </c>
      <c r="K37">
        <v>8</v>
      </c>
      <c r="L37">
        <v>0.5</v>
      </c>
      <c r="M37">
        <v>91</v>
      </c>
      <c r="N37">
        <v>52.57</v>
      </c>
      <c r="O37">
        <v>11.01</v>
      </c>
      <c r="P37">
        <f t="shared" si="0"/>
        <v>116.82222222222222</v>
      </c>
    </row>
    <row r="38" spans="1:17">
      <c r="A38" t="s">
        <v>12</v>
      </c>
      <c r="B38" t="s">
        <v>10</v>
      </c>
      <c r="C38">
        <v>1</v>
      </c>
      <c r="D38">
        <v>1</v>
      </c>
      <c r="E38">
        <v>154</v>
      </c>
      <c r="F38">
        <v>154</v>
      </c>
      <c r="G38">
        <v>37.08</v>
      </c>
      <c r="H38">
        <v>2.06</v>
      </c>
      <c r="I38">
        <v>8</v>
      </c>
      <c r="J38">
        <v>0.05</v>
      </c>
      <c r="K38">
        <v>3</v>
      </c>
      <c r="L38">
        <v>0.1</v>
      </c>
      <c r="M38">
        <v>40</v>
      </c>
      <c r="N38">
        <v>20.84</v>
      </c>
      <c r="O38">
        <v>11.09</v>
      </c>
      <c r="P38">
        <f t="shared" si="0"/>
        <v>46.31111111111111</v>
      </c>
    </row>
    <row r="39" spans="1:17">
      <c r="A39" t="s">
        <v>12</v>
      </c>
      <c r="B39" t="s">
        <v>10</v>
      </c>
      <c r="C39">
        <v>2</v>
      </c>
      <c r="D39">
        <v>2</v>
      </c>
      <c r="E39">
        <v>411</v>
      </c>
      <c r="F39">
        <v>398</v>
      </c>
      <c r="G39">
        <v>67.599999999999994</v>
      </c>
      <c r="H39">
        <v>6.2</v>
      </c>
      <c r="I39">
        <v>12</v>
      </c>
      <c r="J39">
        <v>0.24</v>
      </c>
      <c r="K39">
        <v>4</v>
      </c>
      <c r="L39">
        <v>0.2</v>
      </c>
      <c r="M39">
        <v>51</v>
      </c>
      <c r="N39">
        <v>25.49</v>
      </c>
      <c r="O39">
        <v>10.75</v>
      </c>
      <c r="P39">
        <f t="shared" si="0"/>
        <v>56.644444444444446</v>
      </c>
    </row>
    <row r="40" spans="1:17">
      <c r="A40" t="s">
        <v>12</v>
      </c>
      <c r="B40" t="s">
        <v>10</v>
      </c>
      <c r="C40">
        <v>3</v>
      </c>
      <c r="D40">
        <v>4</v>
      </c>
      <c r="E40">
        <v>512</v>
      </c>
      <c r="F40">
        <v>358</v>
      </c>
      <c r="G40">
        <v>60.75</v>
      </c>
      <c r="H40">
        <v>23.02</v>
      </c>
      <c r="I40">
        <v>6</v>
      </c>
      <c r="J40">
        <v>0.05</v>
      </c>
      <c r="K40">
        <v>12</v>
      </c>
      <c r="L40">
        <v>1</v>
      </c>
      <c r="M40">
        <v>44</v>
      </c>
      <c r="N40">
        <v>22.43</v>
      </c>
      <c r="O40">
        <v>11.01</v>
      </c>
      <c r="P40">
        <f t="shared" si="0"/>
        <v>49.844444444444449</v>
      </c>
    </row>
    <row r="41" spans="1:17">
      <c r="A41" t="s">
        <v>12</v>
      </c>
      <c r="B41" t="s">
        <v>10</v>
      </c>
      <c r="C41">
        <v>4</v>
      </c>
      <c r="D41">
        <v>2</v>
      </c>
      <c r="E41">
        <v>311</v>
      </c>
      <c r="F41">
        <v>311</v>
      </c>
      <c r="G41">
        <v>54.78</v>
      </c>
      <c r="H41">
        <v>10.43</v>
      </c>
      <c r="K41">
        <v>27</v>
      </c>
      <c r="L41">
        <v>1</v>
      </c>
      <c r="M41">
        <v>268</v>
      </c>
      <c r="N41">
        <v>176.65</v>
      </c>
      <c r="O41">
        <v>13.08</v>
      </c>
      <c r="P41">
        <f t="shared" si="0"/>
        <v>392.5555555555556</v>
      </c>
    </row>
    <row r="42" spans="1:17">
      <c r="A42" t="s">
        <v>13</v>
      </c>
      <c r="B42" t="s">
        <v>10</v>
      </c>
      <c r="C42">
        <v>1</v>
      </c>
      <c r="D42">
        <v>5</v>
      </c>
      <c r="E42">
        <v>498</v>
      </c>
      <c r="F42">
        <v>363</v>
      </c>
      <c r="G42">
        <v>62.14</v>
      </c>
      <c r="H42">
        <v>23.39</v>
      </c>
      <c r="I42">
        <v>24</v>
      </c>
      <c r="J42">
        <v>0.4</v>
      </c>
      <c r="K42">
        <v>12</v>
      </c>
      <c r="L42">
        <v>1</v>
      </c>
      <c r="M42">
        <v>93</v>
      </c>
      <c r="N42">
        <v>46.88</v>
      </c>
      <c r="O42">
        <v>14.12</v>
      </c>
      <c r="P42">
        <f t="shared" si="0"/>
        <v>104.17777777777779</v>
      </c>
    </row>
    <row r="43" spans="1:17">
      <c r="A43" t="s">
        <v>13</v>
      </c>
      <c r="B43" t="s">
        <v>10</v>
      </c>
      <c r="C43">
        <v>2</v>
      </c>
      <c r="D43">
        <v>2</v>
      </c>
      <c r="E43">
        <v>292</v>
      </c>
      <c r="F43">
        <v>292</v>
      </c>
      <c r="G43">
        <v>53.24</v>
      </c>
      <c r="H43">
        <v>13.57</v>
      </c>
      <c r="I43">
        <v>6</v>
      </c>
      <c r="J43">
        <v>0.02</v>
      </c>
      <c r="K43">
        <v>2</v>
      </c>
      <c r="L43">
        <v>0.2</v>
      </c>
      <c r="M43">
        <v>27</v>
      </c>
      <c r="N43">
        <v>7.01</v>
      </c>
      <c r="O43">
        <v>6.71</v>
      </c>
      <c r="P43">
        <f t="shared" si="0"/>
        <v>15.577777777777778</v>
      </c>
    </row>
    <row r="44" spans="1:17">
      <c r="A44" t="s">
        <v>13</v>
      </c>
      <c r="B44" t="s">
        <v>10</v>
      </c>
      <c r="C44">
        <v>3</v>
      </c>
      <c r="D44">
        <v>4</v>
      </c>
      <c r="E44">
        <v>414</v>
      </c>
      <c r="F44">
        <v>404</v>
      </c>
      <c r="G44">
        <v>79.2</v>
      </c>
      <c r="H44">
        <v>20.190000000000001</v>
      </c>
      <c r="K44">
        <v>7</v>
      </c>
      <c r="L44">
        <v>0.5</v>
      </c>
      <c r="M44">
        <v>295</v>
      </c>
      <c r="N44">
        <v>192.5</v>
      </c>
      <c r="O44">
        <v>11.53</v>
      </c>
      <c r="P44">
        <f t="shared" si="0"/>
        <v>427.77777777777777</v>
      </c>
    </row>
    <row r="45" spans="1:17">
      <c r="A45" t="s">
        <v>13</v>
      </c>
      <c r="B45" t="s">
        <v>10</v>
      </c>
      <c r="C45">
        <v>4</v>
      </c>
      <c r="D45">
        <v>8</v>
      </c>
      <c r="E45">
        <v>1423</v>
      </c>
      <c r="F45">
        <v>490</v>
      </c>
      <c r="G45">
        <v>78.3</v>
      </c>
      <c r="H45">
        <v>23.58</v>
      </c>
      <c r="K45">
        <v>7</v>
      </c>
      <c r="L45">
        <v>1</v>
      </c>
      <c r="M45">
        <v>259</v>
      </c>
      <c r="N45">
        <v>164.28</v>
      </c>
      <c r="O45">
        <v>13.05</v>
      </c>
      <c r="P45">
        <f t="shared" si="0"/>
        <v>365.06666666666666</v>
      </c>
    </row>
    <row r="46" spans="1:17">
      <c r="A46" t="s">
        <v>12</v>
      </c>
      <c r="B46" t="s">
        <v>7</v>
      </c>
      <c r="C46">
        <v>1</v>
      </c>
      <c r="D46">
        <v>6</v>
      </c>
      <c r="E46">
        <v>483</v>
      </c>
      <c r="F46">
        <v>298</v>
      </c>
      <c r="G46">
        <v>56.54</v>
      </c>
      <c r="H46">
        <v>24.2</v>
      </c>
      <c r="I46">
        <v>65</v>
      </c>
      <c r="J46">
        <v>0.45</v>
      </c>
      <c r="K46">
        <v>8</v>
      </c>
      <c r="L46">
        <v>1</v>
      </c>
      <c r="M46">
        <v>87</v>
      </c>
      <c r="N46">
        <v>51.62</v>
      </c>
      <c r="O46">
        <v>17.29</v>
      </c>
      <c r="P46">
        <f t="shared" si="0"/>
        <v>114.71111111111111</v>
      </c>
    </row>
    <row r="47" spans="1:17">
      <c r="A47" t="s">
        <v>12</v>
      </c>
      <c r="B47" t="s">
        <v>7</v>
      </c>
      <c r="C47">
        <v>2</v>
      </c>
      <c r="D47">
        <v>4</v>
      </c>
      <c r="E47">
        <v>282</v>
      </c>
      <c r="F47">
        <v>282</v>
      </c>
      <c r="G47">
        <v>49.32</v>
      </c>
      <c r="H47">
        <v>5.82</v>
      </c>
      <c r="K47">
        <v>8</v>
      </c>
      <c r="L47">
        <v>0.3</v>
      </c>
      <c r="M47">
        <v>25</v>
      </c>
      <c r="N47">
        <v>13.7</v>
      </c>
      <c r="O47">
        <v>10.56</v>
      </c>
      <c r="P47">
        <f t="shared" si="0"/>
        <v>30.444444444444443</v>
      </c>
      <c r="Q47" s="4"/>
    </row>
    <row r="48" spans="1:17">
      <c r="A48" t="s">
        <v>12</v>
      </c>
      <c r="B48" t="s">
        <v>7</v>
      </c>
      <c r="C48">
        <v>3</v>
      </c>
      <c r="D48">
        <v>3</v>
      </c>
      <c r="E48">
        <v>282</v>
      </c>
      <c r="F48">
        <v>282</v>
      </c>
      <c r="G48">
        <v>51.99</v>
      </c>
      <c r="H48">
        <v>10.8</v>
      </c>
      <c r="I48">
        <v>34</v>
      </c>
      <c r="J48">
        <v>0.11</v>
      </c>
      <c r="K48">
        <v>23</v>
      </c>
      <c r="L48">
        <v>0.5</v>
      </c>
      <c r="M48">
        <v>91</v>
      </c>
      <c r="N48">
        <v>43.37</v>
      </c>
      <c r="O48">
        <v>10.58</v>
      </c>
      <c r="P48">
        <f t="shared" si="0"/>
        <v>96.37777777777778</v>
      </c>
    </row>
    <row r="49" spans="1:16">
      <c r="A49" t="s">
        <v>12</v>
      </c>
      <c r="B49" t="s">
        <v>7</v>
      </c>
      <c r="C49">
        <v>4</v>
      </c>
      <c r="D49">
        <v>2</v>
      </c>
      <c r="E49">
        <v>348</v>
      </c>
      <c r="F49">
        <v>295</v>
      </c>
      <c r="G49">
        <v>57.69</v>
      </c>
      <c r="H49">
        <v>6.78</v>
      </c>
      <c r="K49">
        <v>5</v>
      </c>
      <c r="L49">
        <v>0.1</v>
      </c>
      <c r="M49">
        <v>67</v>
      </c>
      <c r="N49">
        <v>42.42</v>
      </c>
      <c r="O49">
        <v>11.47</v>
      </c>
      <c r="P49">
        <f t="shared" si="0"/>
        <v>94.26666666666668</v>
      </c>
    </row>
    <row r="50" spans="1:16">
      <c r="A50" t="s">
        <v>13</v>
      </c>
      <c r="B50" s="4" t="s">
        <v>7</v>
      </c>
      <c r="C50" s="4">
        <v>1</v>
      </c>
      <c r="D50" s="4">
        <v>2</v>
      </c>
      <c r="E50" s="4">
        <v>140</v>
      </c>
      <c r="F50" s="4">
        <v>140</v>
      </c>
      <c r="G50" s="4">
        <v>23.32</v>
      </c>
      <c r="H50" s="4">
        <v>9.01</v>
      </c>
      <c r="I50" s="4">
        <v>8</v>
      </c>
      <c r="J50" s="4">
        <v>0.06</v>
      </c>
      <c r="K50">
        <v>14</v>
      </c>
      <c r="L50">
        <v>0.2</v>
      </c>
      <c r="M50">
        <v>66</v>
      </c>
      <c r="N50">
        <v>32.07</v>
      </c>
      <c r="O50">
        <v>11.99</v>
      </c>
      <c r="P50">
        <f t="shared" si="0"/>
        <v>71.266666666666666</v>
      </c>
    </row>
    <row r="51" spans="1:16">
      <c r="A51" t="s">
        <v>13</v>
      </c>
      <c r="B51" t="s">
        <v>7</v>
      </c>
      <c r="C51">
        <v>2</v>
      </c>
      <c r="D51">
        <v>4</v>
      </c>
      <c r="E51">
        <v>173</v>
      </c>
      <c r="F51">
        <v>173</v>
      </c>
      <c r="G51">
        <v>29.83</v>
      </c>
      <c r="H51">
        <v>16.14</v>
      </c>
      <c r="K51">
        <v>6</v>
      </c>
      <c r="L51">
        <v>0.1</v>
      </c>
      <c r="M51">
        <v>16</v>
      </c>
      <c r="N51">
        <v>3.08</v>
      </c>
      <c r="O51">
        <v>2.99</v>
      </c>
      <c r="P51">
        <f t="shared" si="0"/>
        <v>6.8444444444444441</v>
      </c>
    </row>
    <row r="52" spans="1:16">
      <c r="A52" t="s">
        <v>13</v>
      </c>
      <c r="B52" t="s">
        <v>7</v>
      </c>
      <c r="C52">
        <v>3</v>
      </c>
      <c r="D52">
        <v>4</v>
      </c>
      <c r="E52">
        <v>763</v>
      </c>
      <c r="F52">
        <v>450</v>
      </c>
      <c r="G52">
        <v>68.05</v>
      </c>
      <c r="H52">
        <v>12.44</v>
      </c>
      <c r="I52">
        <v>120</v>
      </c>
      <c r="J52">
        <v>1.4</v>
      </c>
      <c r="K52">
        <v>16</v>
      </c>
      <c r="L52">
        <v>1</v>
      </c>
      <c r="M52">
        <v>140</v>
      </c>
      <c r="N52">
        <v>76.06</v>
      </c>
      <c r="O52">
        <v>11.64</v>
      </c>
      <c r="P52">
        <f t="shared" si="0"/>
        <v>169.02222222222221</v>
      </c>
    </row>
    <row r="53" spans="1:16">
      <c r="A53" t="s">
        <v>13</v>
      </c>
      <c r="B53" t="s">
        <v>7</v>
      </c>
      <c r="C53">
        <v>4</v>
      </c>
      <c r="D53">
        <v>5</v>
      </c>
      <c r="E53">
        <v>468</v>
      </c>
      <c r="F53">
        <v>277</v>
      </c>
      <c r="G53">
        <v>51.13</v>
      </c>
      <c r="H53">
        <v>20.12</v>
      </c>
      <c r="I53">
        <v>24</v>
      </c>
      <c r="J53">
        <v>0.19</v>
      </c>
      <c r="K53">
        <v>11</v>
      </c>
      <c r="L53">
        <v>1</v>
      </c>
      <c r="M53">
        <v>131</v>
      </c>
      <c r="N53">
        <v>87.53</v>
      </c>
      <c r="O53">
        <v>13.72</v>
      </c>
      <c r="P53">
        <f t="shared" si="0"/>
        <v>194.51111111111112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Mid season+harvest</vt:lpstr>
      <vt:lpstr>Soil_Properties</vt:lpstr>
      <vt:lpstr>pivot</vt:lpstr>
      <vt:lpstr>data+calculations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veerle</cp:lastModifiedBy>
  <dcterms:created xsi:type="dcterms:W3CDTF">2012-03-24T09:57:56Z</dcterms:created>
  <dcterms:modified xsi:type="dcterms:W3CDTF">2012-09-11T12:21:41Z</dcterms:modified>
</cp:coreProperties>
</file>