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45" windowWidth="20115" windowHeight="7995" activeTab="1"/>
  </bookViews>
  <sheets>
    <sheet name="Mid-season+Harvest" sheetId="1" r:id="rId1"/>
    <sheet name="pivot" sheetId="4" r:id="rId2"/>
    <sheet name="data+calculations" sheetId="3" r:id="rId3"/>
  </sheets>
  <calcPr calcId="145621"/>
  <pivotCaches>
    <pivotCache cacheId="3" r:id="rId4"/>
  </pivotCaches>
</workbook>
</file>

<file path=xl/calcChain.xml><?xml version="1.0" encoding="utf-8"?>
<calcChain xmlns="http://schemas.openxmlformats.org/spreadsheetml/2006/main">
  <c r="H5" i="4" l="1"/>
  <c r="H6" i="4"/>
  <c r="H7" i="4"/>
  <c r="H8" i="4"/>
  <c r="H9" i="4"/>
  <c r="H4" i="4"/>
  <c r="N3" i="3"/>
  <c r="N4" i="3"/>
  <c r="N5" i="3"/>
  <c r="N6" i="3"/>
  <c r="N7" i="3"/>
  <c r="N8" i="3"/>
  <c r="N9" i="3"/>
  <c r="N10" i="3"/>
  <c r="N11" i="3"/>
  <c r="N12" i="3"/>
  <c r="N13" i="3"/>
  <c r="N14" i="3"/>
  <c r="N15" i="3"/>
  <c r="N16" i="3"/>
  <c r="N17" i="3"/>
  <c r="N18" i="3"/>
  <c r="N19" i="3"/>
  <c r="N2" i="3"/>
</calcChain>
</file>

<file path=xl/sharedStrings.xml><?xml version="1.0" encoding="utf-8"?>
<sst xmlns="http://schemas.openxmlformats.org/spreadsheetml/2006/main" count="98" uniqueCount="35">
  <si>
    <t>rep</t>
  </si>
  <si>
    <t>plant no</t>
  </si>
  <si>
    <t>control</t>
  </si>
  <si>
    <t>p</t>
  </si>
  <si>
    <t>pks</t>
  </si>
  <si>
    <t>pk</t>
  </si>
  <si>
    <t>pks+</t>
  </si>
  <si>
    <t>fym</t>
  </si>
  <si>
    <t>treatment</t>
  </si>
  <si>
    <t>nod no</t>
  </si>
  <si>
    <t>shoot fw (g)</t>
  </si>
  <si>
    <t>sub sample shoot fw (g)</t>
  </si>
  <si>
    <t>sub sample dwt (g)</t>
  </si>
  <si>
    <t>root dwt (g)</t>
  </si>
  <si>
    <t>nod fresh wt (g)</t>
  </si>
  <si>
    <t>haulm yield (kg)</t>
  </si>
  <si>
    <t>100-seed wt (g)</t>
  </si>
  <si>
    <t>grain yield (g)</t>
  </si>
  <si>
    <t>VARIETY: TGx 1448-2E</t>
  </si>
  <si>
    <t>BIOMASS SAMPLING</t>
  </si>
  <si>
    <t>FINAL HARVEST; Net plot size = 15 square meter</t>
  </si>
  <si>
    <t xml:space="preserve">The poor yield in this trial is attributed to late planting. We received the inputs very late but we understand there was delay in the delivery of TSP from IITA, Ibadan </t>
  </si>
  <si>
    <t>Planting date: 22/08/11</t>
  </si>
  <si>
    <t>Harvesting date: 16/12/11</t>
  </si>
  <si>
    <r>
      <t>GPS coordinates: N 11</t>
    </r>
    <r>
      <rPr>
        <vertAlign val="superscript"/>
        <sz val="11"/>
        <color theme="1"/>
        <rFont val="Calibri"/>
        <family val="2"/>
        <scheme val="minor"/>
      </rPr>
      <t>0</t>
    </r>
    <r>
      <rPr>
        <sz val="11"/>
        <color theme="1"/>
        <rFont val="Calibri"/>
        <family val="2"/>
        <scheme val="minor"/>
      </rPr>
      <t xml:space="preserve"> 01.575' E 007</t>
    </r>
    <r>
      <rPr>
        <vertAlign val="superscript"/>
        <sz val="11"/>
        <color theme="1"/>
        <rFont val="Calibri"/>
        <family val="2"/>
        <scheme val="minor"/>
      </rPr>
      <t>0</t>
    </r>
    <r>
      <rPr>
        <sz val="11"/>
        <color theme="1"/>
        <rFont val="Calibri"/>
        <family val="2"/>
        <scheme val="minor"/>
      </rPr>
      <t xml:space="preserve"> 55.292'</t>
    </r>
  </si>
  <si>
    <t>FINAL HARVEST plant no</t>
  </si>
  <si>
    <t>grain yield (g) / 15 m</t>
  </si>
  <si>
    <t>grain yield (kg/ha)</t>
  </si>
  <si>
    <t>Row Labels</t>
  </si>
  <si>
    <t>(blank)</t>
  </si>
  <si>
    <t>Grand Total</t>
  </si>
  <si>
    <t>Count of grain yield (kg/ha)</t>
  </si>
  <si>
    <t>Average of grain yield (kg/ha)</t>
  </si>
  <si>
    <t>StdDev of grain yield (kg/ha)</t>
  </si>
  <si>
    <t>sem</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</si>
</sst>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Calibri"/>
      <family val="2"/>
      <scheme val="minor"/>
    </font>
    <font>
      <sz val="10"/>
      <name val="Arial"/>
      <family val="2"/>
    </font>
    <font>
      <sz val="11"/>
      <color rgb="FFFF0000"/>
      <name val="Calibri"/>
      <family val="2"/>
      <scheme val="minor"/>
    </font>
    <font>
      <vertAlign val="superscrip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6">
    <xf numFmtId="0" fontId="0" fillId="0" borderId="0" xfId="0"/>
    <xf numFmtId="0" fontId="1" fillId="0" borderId="0" xfId="0" applyFont="1"/>
    <xf numFmtId="0" fontId="2" fillId="0" borderId="0" xfId="0" applyFont="1"/>
    <xf numFmtId="0" fontId="0" fillId="0" borderId="0" xfId="0" pivotButton="1"/>
    <xf numFmtId="0" fontId="0" fillId="0" borderId="0" xfId="0" applyAlignment="1">
      <alignment horizontal="left"/>
    </xf>
    <xf numFmtId="0" fontId="0" fillId="0" borderId="0" xfId="0" applyNumberForma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errBars>
            <c:errBarType val="both"/>
            <c:errValType val="cust"/>
            <c:noEndCap val="0"/>
            <c:plus>
              <c:numRef>
                <c:f>pivot!$H$4:$H$9</c:f>
                <c:numCache>
                  <c:formatCode>General</c:formatCode>
                  <c:ptCount val="6"/>
                  <c:pt idx="0">
                    <c:v>65.10314702905255</c:v>
                  </c:pt>
                  <c:pt idx="1">
                    <c:v>100.91654050822474</c:v>
                  </c:pt>
                  <c:pt idx="2">
                    <c:v>41.036569057366385</c:v>
                  </c:pt>
                  <c:pt idx="3">
                    <c:v>7.6432815652976247</c:v>
                  </c:pt>
                  <c:pt idx="4">
                    <c:v>33.714121304115913</c:v>
                  </c:pt>
                  <c:pt idx="5">
                    <c:v>54.597969482435282</c:v>
                  </c:pt>
                </c:numCache>
              </c:numRef>
            </c:plus>
            <c:minus>
              <c:numRef>
                <c:f>pivot!$H$4:$H$9</c:f>
                <c:numCache>
                  <c:formatCode>General</c:formatCode>
                  <c:ptCount val="6"/>
                  <c:pt idx="0">
                    <c:v>65.10314702905255</c:v>
                  </c:pt>
                  <c:pt idx="1">
                    <c:v>100.91654050822474</c:v>
                  </c:pt>
                  <c:pt idx="2">
                    <c:v>41.036569057366385</c:v>
                  </c:pt>
                  <c:pt idx="3">
                    <c:v>7.6432815652976247</c:v>
                  </c:pt>
                  <c:pt idx="4">
                    <c:v>33.714121304115913</c:v>
                  </c:pt>
                  <c:pt idx="5">
                    <c:v>54.597969482435282</c:v>
                  </c:pt>
                </c:numCache>
              </c:numRef>
            </c:minus>
          </c:errBars>
          <c:cat>
            <c:strRef>
              <c:f>pivot!$D$15:$D$20</c:f>
              <c:strCache>
                <c:ptCount val="6"/>
                <c:pt idx="0">
                  <c:v>control</c:v>
                </c:pt>
                <c:pt idx="1">
                  <c:v>fym</c:v>
                </c:pt>
                <c:pt idx="2">
                  <c:v>p</c:v>
                </c:pt>
                <c:pt idx="3">
                  <c:v>pk</c:v>
                </c:pt>
                <c:pt idx="4">
                  <c:v>pks</c:v>
                </c:pt>
                <c:pt idx="5">
                  <c:v>pks+</c:v>
                </c:pt>
              </c:strCache>
            </c:strRef>
          </c:cat>
          <c:val>
            <c:numRef>
              <c:f>pivot!$E$15:$E$20</c:f>
              <c:numCache>
                <c:formatCode>General</c:formatCode>
                <c:ptCount val="6"/>
                <c:pt idx="0">
                  <c:v>287.77777777777777</c:v>
                </c:pt>
                <c:pt idx="1">
                  <c:v>265.33333333333331</c:v>
                </c:pt>
                <c:pt idx="2">
                  <c:v>168</c:v>
                </c:pt>
                <c:pt idx="3">
                  <c:v>282.44444444444446</c:v>
                </c:pt>
                <c:pt idx="4">
                  <c:v>291.77777777777777</c:v>
                </c:pt>
                <c:pt idx="5">
                  <c:v>225.55555555555557</c:v>
                </c:pt>
              </c:numCache>
            </c:numRef>
          </c:val>
        </c:ser>
        <c:dLbls>
          <c:showLegendKey val="0"/>
          <c:showVal val="0"/>
          <c:showCatName val="0"/>
          <c:showSerName val="0"/>
          <c:showPercent val="0"/>
          <c:showBubbleSize val="0"/>
        </c:dLbls>
        <c:gapWidth val="150"/>
        <c:axId val="42871040"/>
        <c:axId val="42901504"/>
      </c:barChart>
      <c:catAx>
        <c:axId val="42871040"/>
        <c:scaling>
          <c:orientation val="minMax"/>
        </c:scaling>
        <c:delete val="0"/>
        <c:axPos val="b"/>
        <c:majorTickMark val="out"/>
        <c:minorTickMark val="none"/>
        <c:tickLblPos val="nextTo"/>
        <c:crossAx val="42901504"/>
        <c:crosses val="autoZero"/>
        <c:auto val="1"/>
        <c:lblAlgn val="ctr"/>
        <c:lblOffset val="100"/>
        <c:noMultiLvlLbl val="0"/>
      </c:catAx>
      <c:valAx>
        <c:axId val="42901504"/>
        <c:scaling>
          <c:orientation val="minMax"/>
        </c:scaling>
        <c:delete val="0"/>
        <c:axPos val="l"/>
        <c:title>
          <c:tx>
            <c:rich>
              <a:bodyPr rot="-5400000" vert="horz"/>
              <a:lstStyle/>
              <a:p>
                <a:pPr>
                  <a:defRPr/>
                </a:pPr>
                <a:r>
                  <a:rPr lang="en-US"/>
                  <a:t>soybean grain yield (kg/ha)</a:t>
                </a:r>
              </a:p>
            </c:rich>
          </c:tx>
          <c:layout/>
          <c:overlay val="0"/>
        </c:title>
        <c:numFmt formatCode="General" sourceLinked="1"/>
        <c:majorTickMark val="out"/>
        <c:minorTickMark val="none"/>
        <c:tickLblPos val="nextTo"/>
        <c:crossAx val="42871040"/>
        <c:crosses val="autoZero"/>
        <c:crossBetween val="between"/>
      </c:valAx>
    </c:plotArea>
    <c:plotVisOnly val="1"/>
    <c:dispBlanksAs val="gap"/>
    <c:showDLblsOverMax val="0"/>
  </c:chart>
  <c:spPr>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38100</xdr:colOff>
      <xdr:row>14</xdr:row>
      <xdr:rowOff>166687</xdr:rowOff>
    </xdr:from>
    <xdr:to>
      <xdr:col>14</xdr:col>
      <xdr:colOff>342900</xdr:colOff>
      <xdr:row>29</xdr:row>
      <xdr:rowOff>52387</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Greta" refreshedDate="41164.485263425922" createdVersion="4" refreshedVersion="4" minRefreshableVersion="3" recordCount="23">
  <cacheSource type="worksheet">
    <worksheetSource ref="A1:N1048576" sheet="data+calculations"/>
  </cacheSource>
  <cacheFields count="14">
    <cacheField name="treatment" numFmtId="0">
      <sharedItems containsBlank="1" count="7">
        <s v="control"/>
        <s v="p"/>
        <s v="pk"/>
        <s v="pks"/>
        <s v="pks+"/>
        <s v="fym"/>
        <m/>
      </sharedItems>
    </cacheField>
    <cacheField name="rep" numFmtId="0">
      <sharedItems containsString="0" containsBlank="1" containsNumber="1" containsInteger="1" minValue="1" maxValue="3"/>
    </cacheField>
    <cacheField name="plant no" numFmtId="0">
      <sharedItems containsString="0" containsBlank="1" containsNumber="1" containsInteger="1" minValue="7" maxValue="63"/>
    </cacheField>
    <cacheField name="shoot fw (g)" numFmtId="0">
      <sharedItems containsString="0" containsBlank="1" containsNumber="1" containsInteger="1" minValue="113" maxValue="838"/>
    </cacheField>
    <cacheField name="sub sample shoot fw (g)" numFmtId="0">
      <sharedItems containsString="0" containsBlank="1" containsNumber="1" containsInteger="1" minValue="113" maxValue="529"/>
    </cacheField>
    <cacheField name="sub sample dwt (g)" numFmtId="0">
      <sharedItems containsString="0" containsBlank="1" containsNumber="1" minValue="40.380000000000003" maxValue="100.71"/>
    </cacheField>
    <cacheField name="root dwt (g)" numFmtId="0">
      <sharedItems containsString="0" containsBlank="1" containsNumber="1" minValue="6.74" maxValue="27.84"/>
    </cacheField>
    <cacheField name="nod no" numFmtId="0">
      <sharedItems containsString="0" containsBlank="1" containsNumber="1" containsInteger="1" minValue="24" maxValue="350"/>
    </cacheField>
    <cacheField name="nod fresh wt (g)" numFmtId="0">
      <sharedItems containsString="0" containsBlank="1" containsNumber="1" minValue="1.5820000000000001" maxValue="7.8330000000000002"/>
    </cacheField>
    <cacheField name="FINAL HARVEST plant no" numFmtId="0">
      <sharedItems containsString="0" containsBlank="1" containsNumber="1" containsInteger="1" minValue="102" maxValue="849"/>
    </cacheField>
    <cacheField name="haulm yield (kg)" numFmtId="0">
      <sharedItems containsString="0" containsBlank="1" containsNumber="1" minValue="1" maxValue="3.5"/>
    </cacheField>
    <cacheField name="grain yield (g) / 15 m" numFmtId="0">
      <sharedItems containsString="0" containsBlank="1" containsNumber="1" containsInteger="1" minValue="112" maxValue="627"/>
    </cacheField>
    <cacheField name="100-seed wt (g)" numFmtId="0">
      <sharedItems containsString="0" containsBlank="1" containsNumber="1" minValue="7.72" maxValue="10.36"/>
    </cacheField>
    <cacheField name="grain yield (kg/ha)" numFmtId="0">
      <sharedItems containsString="0" containsBlank="1" containsNumber="1" minValue="74.666666666666671" maxValue="418" count="18">
        <n v="272.66666666666663"/>
        <n v="407.33333333333337"/>
        <n v="183.33333333333331"/>
        <n v="206"/>
        <n v="212"/>
        <n v="86"/>
        <n v="278"/>
        <n v="272"/>
        <n v="297.33333333333337"/>
        <n v="245.33333333333334"/>
        <n v="357.33333333333337"/>
        <n v="122"/>
        <n v="307.33333333333337"/>
        <n v="247.33333333333334"/>
        <n v="303.33333333333331"/>
        <n v="418"/>
        <n v="74.666666666666671"/>
        <m/>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23">
  <r>
    <x v="0"/>
    <n v="1"/>
    <n v="10"/>
    <n v="207"/>
    <n v="207"/>
    <n v="72.58"/>
    <n v="11.04"/>
    <n v="150"/>
    <n v="3.3050000000000002"/>
    <n v="505"/>
    <n v="3"/>
    <n v="409"/>
    <n v="8.17"/>
    <x v="0"/>
  </r>
  <r>
    <x v="0"/>
    <n v="2"/>
    <n v="25"/>
    <n v="660"/>
    <n v="489"/>
    <n v="84.43"/>
    <n v="18.670000000000002"/>
    <n v="103"/>
    <n v="4.359"/>
    <n v="407"/>
    <n v="3.5"/>
    <n v="611"/>
    <n v="8.32"/>
    <x v="1"/>
  </r>
  <r>
    <x v="0"/>
    <n v="3"/>
    <n v="9"/>
    <n v="238"/>
    <n v="144"/>
    <n v="57.78"/>
    <n v="12.77"/>
    <n v="52"/>
    <n v="2.2549999999999999"/>
    <n v="542"/>
    <n v="3"/>
    <n v="275"/>
    <n v="10.36"/>
    <x v="2"/>
  </r>
  <r>
    <x v="1"/>
    <n v="1"/>
    <n v="32"/>
    <n v="475"/>
    <n v="259"/>
    <n v="79.510000000000005"/>
    <n v="18.350000000000001"/>
    <n v="72"/>
    <n v="3.1619999999999999"/>
    <n v="374"/>
    <n v="3"/>
    <n v="309"/>
    <n v="8.86"/>
    <x v="3"/>
  </r>
  <r>
    <x v="1"/>
    <n v="2"/>
    <n v="8"/>
    <n v="218"/>
    <n v="218"/>
    <n v="48.63"/>
    <n v="8.66"/>
    <n v="60"/>
    <n v="2.4180000000000001"/>
    <n v="682"/>
    <n v="2"/>
    <n v="318"/>
    <n v="8.73"/>
    <x v="4"/>
  </r>
  <r>
    <x v="1"/>
    <n v="3"/>
    <n v="7"/>
    <n v="461"/>
    <n v="461"/>
    <n v="65.88"/>
    <n v="10.220000000000001"/>
    <n v="24"/>
    <n v="1.5820000000000001"/>
    <n v="145"/>
    <n v="1"/>
    <n v="129"/>
    <n v="8.0299999999999994"/>
    <x v="5"/>
  </r>
  <r>
    <x v="2"/>
    <n v="1"/>
    <n v="35"/>
    <n v="640"/>
    <n v="490"/>
    <n v="100.71"/>
    <n v="26.01"/>
    <n v="220"/>
    <n v="7.8330000000000002"/>
    <n v="440"/>
    <n v="2"/>
    <n v="417"/>
    <n v="8.82"/>
    <x v="6"/>
  </r>
  <r>
    <x v="2"/>
    <n v="2"/>
    <n v="36"/>
    <n v="532"/>
    <n v="312"/>
    <n v="90.35"/>
    <n v="23.11"/>
    <n v="102"/>
    <n v="3.7519999999999998"/>
    <n v="276"/>
    <n v="2.5"/>
    <n v="408"/>
    <n v="8.23"/>
    <x v="7"/>
  </r>
  <r>
    <x v="2"/>
    <n v="3"/>
    <n v="29"/>
    <n v="647"/>
    <n v="486"/>
    <n v="79.19"/>
    <n v="11.48"/>
    <n v="89"/>
    <n v="3.1339999999999999"/>
    <n v="254"/>
    <n v="3"/>
    <n v="446"/>
    <n v="8.3000000000000007"/>
    <x v="8"/>
  </r>
  <r>
    <x v="3"/>
    <n v="1"/>
    <n v="38"/>
    <n v="375"/>
    <n v="207"/>
    <n v="76.55"/>
    <n v="20.7"/>
    <n v="210"/>
    <n v="5.2889999999999997"/>
    <n v="652"/>
    <n v="3"/>
    <n v="409"/>
    <n v="8.65"/>
    <x v="0"/>
  </r>
  <r>
    <x v="3"/>
    <n v="2"/>
    <n v="23"/>
    <n v="392"/>
    <n v="203"/>
    <n v="64.819999999999993"/>
    <n v="22.28"/>
    <n v="210"/>
    <n v="4.734"/>
    <n v="483"/>
    <n v="3"/>
    <n v="368"/>
    <n v="9.0399999999999991"/>
    <x v="9"/>
  </r>
  <r>
    <x v="3"/>
    <n v="3"/>
    <n v="35"/>
    <n v="713"/>
    <n v="442"/>
    <n v="42.91"/>
    <n v="15.26"/>
    <n v="49"/>
    <n v="2.427"/>
    <n v="354"/>
    <n v="3"/>
    <n v="536"/>
    <n v="8.6199999999999992"/>
    <x v="10"/>
  </r>
  <r>
    <x v="4"/>
    <n v="1"/>
    <n v="63"/>
    <n v="310"/>
    <n v="192"/>
    <n v="74.44"/>
    <n v="17.68"/>
    <n v="350"/>
    <n v="4.8010000000000002"/>
    <n v="673"/>
    <n v="2"/>
    <n v="183"/>
    <n v="8.0399999999999991"/>
    <x v="11"/>
  </r>
  <r>
    <x v="4"/>
    <n v="2"/>
    <n v="21"/>
    <n v="838"/>
    <n v="529"/>
    <n v="75.78"/>
    <n v="26.4"/>
    <n v="253"/>
    <n v="6.2110000000000003"/>
    <n v="401"/>
    <n v="3.1"/>
    <n v="461"/>
    <n v="8.4499999999999993"/>
    <x v="12"/>
  </r>
  <r>
    <x v="4"/>
    <n v="3"/>
    <n v="30"/>
    <n v="540"/>
    <n v="418"/>
    <n v="52.38"/>
    <n v="13.18"/>
    <n v="123"/>
    <n v="4.843"/>
    <n v="453"/>
    <n v="2.8"/>
    <n v="371"/>
    <n v="8.86"/>
    <x v="13"/>
  </r>
  <r>
    <x v="5"/>
    <n v="1"/>
    <n v="32"/>
    <n v="715"/>
    <n v="474"/>
    <n v="73.44"/>
    <n v="27.84"/>
    <n v="102"/>
    <n v="4.9359999999999999"/>
    <n v="478"/>
    <n v="3"/>
    <n v="455"/>
    <n v="7.72"/>
    <x v="14"/>
  </r>
  <r>
    <x v="5"/>
    <n v="2"/>
    <n v="37"/>
    <n v="557"/>
    <n v="428"/>
    <n v="55.92"/>
    <n v="12.5"/>
    <n v="65"/>
    <n v="2.0579999999999998"/>
    <n v="849"/>
    <n v="3"/>
    <n v="627"/>
    <n v="7.86"/>
    <x v="15"/>
  </r>
  <r>
    <x v="5"/>
    <n v="3"/>
    <n v="8"/>
    <n v="113"/>
    <n v="113"/>
    <n v="40.380000000000003"/>
    <n v="6.74"/>
    <n v="30"/>
    <n v="2.3969999999999998"/>
    <n v="102"/>
    <n v="1"/>
    <n v="112"/>
    <n v="7.94"/>
    <x v="16"/>
  </r>
  <r>
    <x v="6"/>
    <m/>
    <m/>
    <m/>
    <m/>
    <m/>
    <m/>
    <m/>
    <m/>
    <m/>
    <m/>
    <m/>
    <m/>
    <x v="17"/>
  </r>
  <r>
    <x v="6"/>
    <m/>
    <m/>
    <m/>
    <m/>
    <m/>
    <m/>
    <m/>
    <m/>
    <m/>
    <m/>
    <m/>
    <m/>
    <x v="17"/>
  </r>
  <r>
    <x v="6"/>
    <m/>
    <m/>
    <m/>
    <m/>
    <m/>
    <m/>
    <m/>
    <m/>
    <m/>
    <m/>
    <m/>
    <m/>
    <x v="17"/>
  </r>
  <r>
    <x v="6"/>
    <m/>
    <m/>
    <m/>
    <m/>
    <m/>
    <m/>
    <m/>
    <m/>
    <m/>
    <m/>
    <m/>
    <m/>
    <x v="17"/>
  </r>
  <r>
    <x v="6"/>
    <m/>
    <m/>
    <m/>
    <m/>
    <m/>
    <m/>
    <m/>
    <m/>
    <m/>
    <m/>
    <m/>
    <m/>
    <x v="17"/>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3"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location ref="A3:B11" firstHeaderRow="1" firstDataRow="1" firstDataCol="1"/>
  <pivotFields count="14">
    <pivotField axis="axisRow" showAll="0">
      <items count="8">
        <item x="0"/>
        <item x="5"/>
        <item x="1"/>
        <item x="2"/>
        <item x="3"/>
        <item x="4"/>
        <item x="6"/>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dataField="1" showAll="0">
      <items count="19">
        <item x="16"/>
        <item x="5"/>
        <item x="11"/>
        <item x="2"/>
        <item x="3"/>
        <item x="4"/>
        <item x="9"/>
        <item x="13"/>
        <item x="7"/>
        <item x="0"/>
        <item x="6"/>
        <item x="8"/>
        <item x="14"/>
        <item x="12"/>
        <item x="10"/>
        <item x="1"/>
        <item x="15"/>
        <item x="17"/>
        <item t="default"/>
      </items>
    </pivotField>
  </pivotFields>
  <rowFields count="1">
    <field x="0"/>
  </rowFields>
  <rowItems count="8">
    <i>
      <x/>
    </i>
    <i>
      <x v="1"/>
    </i>
    <i>
      <x v="2"/>
    </i>
    <i>
      <x v="3"/>
    </i>
    <i>
      <x v="4"/>
    </i>
    <i>
      <x v="5"/>
    </i>
    <i>
      <x v="6"/>
    </i>
    <i t="grand">
      <x/>
    </i>
  </rowItems>
  <colItems count="1">
    <i/>
  </colItems>
  <dataFields count="1">
    <dataField name="StdDev of grain yield (kg/ha)" fld="13" subtotal="stdDev" baseField="0" baseItem="1"/>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D2" sqref="A1:M23"/>
    </sheetView>
  </sheetViews>
  <sheetFormatPr defaultRowHeight="15" x14ac:dyDescent="0.25"/>
  <cols>
    <col min="1" max="1" width="10.42578125" customWidth="1"/>
    <col min="4" max="4" width="10" customWidth="1"/>
    <col min="5" max="5" width="18.85546875" customWidth="1"/>
    <col min="6" max="6" width="14.85546875" customWidth="1"/>
    <col min="9" max="9" width="10.7109375" customWidth="1"/>
  </cols>
  <sheetData>
    <row r="1" spans="1:13" ht="17.25" x14ac:dyDescent="0.25">
      <c r="D1" t="s">
        <v>24</v>
      </c>
    </row>
    <row r="2" spans="1:13" x14ac:dyDescent="0.25">
      <c r="D2" t="s">
        <v>22</v>
      </c>
      <c r="J2" t="s">
        <v>23</v>
      </c>
    </row>
    <row r="3" spans="1:13" x14ac:dyDescent="0.25">
      <c r="D3" t="s">
        <v>18</v>
      </c>
      <c r="F3" s="2" t="s">
        <v>21</v>
      </c>
    </row>
    <row r="4" spans="1:13" x14ac:dyDescent="0.25">
      <c r="D4" t="s">
        <v>19</v>
      </c>
      <c r="J4" t="s">
        <v>20</v>
      </c>
    </row>
    <row r="5" spans="1:13" x14ac:dyDescent="0.25">
      <c r="A5" t="s">
        <v>8</v>
      </c>
      <c r="B5" t="s">
        <v>0</v>
      </c>
      <c r="C5" s="1" t="s">
        <v>1</v>
      </c>
      <c r="D5" t="s">
        <v>10</v>
      </c>
      <c r="E5" t="s">
        <v>11</v>
      </c>
      <c r="F5" s="1" t="s">
        <v>12</v>
      </c>
      <c r="G5" s="1" t="s">
        <v>13</v>
      </c>
      <c r="H5" s="1" t="s">
        <v>9</v>
      </c>
      <c r="I5" s="1" t="s">
        <v>14</v>
      </c>
      <c r="J5" s="1" t="s">
        <v>1</v>
      </c>
      <c r="K5" t="s">
        <v>15</v>
      </c>
      <c r="L5" t="s">
        <v>17</v>
      </c>
      <c r="M5" t="s">
        <v>16</v>
      </c>
    </row>
    <row r="6" spans="1:13" x14ac:dyDescent="0.25">
      <c r="A6" t="s">
        <v>2</v>
      </c>
      <c r="B6">
        <v>1</v>
      </c>
      <c r="C6">
        <v>10</v>
      </c>
      <c r="D6">
        <v>207</v>
      </c>
      <c r="E6">
        <v>207</v>
      </c>
      <c r="F6">
        <v>72.58</v>
      </c>
      <c r="G6">
        <v>11.04</v>
      </c>
      <c r="H6">
        <v>150</v>
      </c>
      <c r="I6">
        <v>3.3050000000000002</v>
      </c>
      <c r="J6">
        <v>505</v>
      </c>
      <c r="K6">
        <v>3</v>
      </c>
      <c r="L6">
        <v>409</v>
      </c>
      <c r="M6">
        <v>8.17</v>
      </c>
    </row>
    <row r="7" spans="1:13" x14ac:dyDescent="0.25">
      <c r="A7" t="s">
        <v>2</v>
      </c>
      <c r="B7">
        <v>2</v>
      </c>
      <c r="C7">
        <v>25</v>
      </c>
      <c r="D7">
        <v>660</v>
      </c>
      <c r="E7">
        <v>489</v>
      </c>
      <c r="F7">
        <v>84.43</v>
      </c>
      <c r="G7">
        <v>18.670000000000002</v>
      </c>
      <c r="H7">
        <v>103</v>
      </c>
      <c r="I7">
        <v>4.359</v>
      </c>
      <c r="J7">
        <v>407</v>
      </c>
      <c r="K7">
        <v>3.5</v>
      </c>
      <c r="L7">
        <v>611</v>
      </c>
      <c r="M7">
        <v>8.32</v>
      </c>
    </row>
    <row r="8" spans="1:13" x14ac:dyDescent="0.25">
      <c r="A8" t="s">
        <v>2</v>
      </c>
      <c r="B8">
        <v>3</v>
      </c>
      <c r="C8">
        <v>9</v>
      </c>
      <c r="D8">
        <v>238</v>
      </c>
      <c r="E8">
        <v>144</v>
      </c>
      <c r="F8">
        <v>57.78</v>
      </c>
      <c r="G8">
        <v>12.77</v>
      </c>
      <c r="H8">
        <v>52</v>
      </c>
      <c r="I8">
        <v>2.2549999999999999</v>
      </c>
      <c r="J8">
        <v>542</v>
      </c>
      <c r="K8">
        <v>3</v>
      </c>
      <c r="L8">
        <v>275</v>
      </c>
      <c r="M8">
        <v>10.36</v>
      </c>
    </row>
    <row r="9" spans="1:13" x14ac:dyDescent="0.25">
      <c r="A9" t="s">
        <v>3</v>
      </c>
      <c r="B9">
        <v>1</v>
      </c>
      <c r="C9">
        <v>32</v>
      </c>
      <c r="D9">
        <v>475</v>
      </c>
      <c r="E9">
        <v>259</v>
      </c>
      <c r="F9">
        <v>79.510000000000005</v>
      </c>
      <c r="G9">
        <v>18.350000000000001</v>
      </c>
      <c r="H9">
        <v>72</v>
      </c>
      <c r="I9">
        <v>3.1619999999999999</v>
      </c>
      <c r="J9">
        <v>374</v>
      </c>
      <c r="K9">
        <v>3</v>
      </c>
      <c r="L9">
        <v>309</v>
      </c>
      <c r="M9">
        <v>8.86</v>
      </c>
    </row>
    <row r="10" spans="1:13" x14ac:dyDescent="0.25">
      <c r="A10" t="s">
        <v>3</v>
      </c>
      <c r="B10">
        <v>2</v>
      </c>
      <c r="C10">
        <v>8</v>
      </c>
      <c r="D10">
        <v>218</v>
      </c>
      <c r="E10">
        <v>218</v>
      </c>
      <c r="F10">
        <v>48.63</v>
      </c>
      <c r="G10">
        <v>8.66</v>
      </c>
      <c r="H10">
        <v>60</v>
      </c>
      <c r="I10">
        <v>2.4180000000000001</v>
      </c>
      <c r="J10">
        <v>682</v>
      </c>
      <c r="K10">
        <v>2</v>
      </c>
      <c r="L10">
        <v>318</v>
      </c>
      <c r="M10">
        <v>8.73</v>
      </c>
    </row>
    <row r="11" spans="1:13" x14ac:dyDescent="0.25">
      <c r="A11" t="s">
        <v>3</v>
      </c>
      <c r="B11">
        <v>3</v>
      </c>
      <c r="C11">
        <v>7</v>
      </c>
      <c r="D11">
        <v>461</v>
      </c>
      <c r="E11">
        <v>461</v>
      </c>
      <c r="F11">
        <v>65.88</v>
      </c>
      <c r="G11">
        <v>10.220000000000001</v>
      </c>
      <c r="H11">
        <v>24</v>
      </c>
      <c r="I11">
        <v>1.5820000000000001</v>
      </c>
      <c r="J11">
        <v>145</v>
      </c>
      <c r="K11">
        <v>1</v>
      </c>
      <c r="L11">
        <v>129</v>
      </c>
      <c r="M11">
        <v>8.0299999999999994</v>
      </c>
    </row>
    <row r="12" spans="1:13" x14ac:dyDescent="0.25">
      <c r="A12" t="s">
        <v>5</v>
      </c>
      <c r="B12">
        <v>1</v>
      </c>
      <c r="C12">
        <v>35</v>
      </c>
      <c r="D12">
        <v>640</v>
      </c>
      <c r="E12">
        <v>490</v>
      </c>
      <c r="F12">
        <v>100.71</v>
      </c>
      <c r="G12">
        <v>26.01</v>
      </c>
      <c r="H12">
        <v>220</v>
      </c>
      <c r="I12">
        <v>7.8330000000000002</v>
      </c>
      <c r="J12">
        <v>440</v>
      </c>
      <c r="K12">
        <v>2</v>
      </c>
      <c r="L12">
        <v>417</v>
      </c>
      <c r="M12">
        <v>8.82</v>
      </c>
    </row>
    <row r="13" spans="1:13" x14ac:dyDescent="0.25">
      <c r="A13" t="s">
        <v>5</v>
      </c>
      <c r="B13">
        <v>2</v>
      </c>
      <c r="C13">
        <v>36</v>
      </c>
      <c r="D13">
        <v>532</v>
      </c>
      <c r="E13">
        <v>312</v>
      </c>
      <c r="F13">
        <v>90.35</v>
      </c>
      <c r="G13">
        <v>23.11</v>
      </c>
      <c r="H13">
        <v>102</v>
      </c>
      <c r="I13">
        <v>3.7519999999999998</v>
      </c>
      <c r="J13">
        <v>276</v>
      </c>
      <c r="K13">
        <v>2.5</v>
      </c>
      <c r="L13">
        <v>408</v>
      </c>
      <c r="M13">
        <v>8.23</v>
      </c>
    </row>
    <row r="14" spans="1:13" x14ac:dyDescent="0.25">
      <c r="A14" t="s">
        <v>5</v>
      </c>
      <c r="B14">
        <v>3</v>
      </c>
      <c r="C14">
        <v>29</v>
      </c>
      <c r="D14">
        <v>647</v>
      </c>
      <c r="E14">
        <v>486</v>
      </c>
      <c r="F14">
        <v>79.19</v>
      </c>
      <c r="G14">
        <v>11.48</v>
      </c>
      <c r="H14">
        <v>89</v>
      </c>
      <c r="I14">
        <v>3.1339999999999999</v>
      </c>
      <c r="J14">
        <v>254</v>
      </c>
      <c r="K14">
        <v>3</v>
      </c>
      <c r="L14">
        <v>446</v>
      </c>
      <c r="M14">
        <v>8.3000000000000007</v>
      </c>
    </row>
    <row r="15" spans="1:13" x14ac:dyDescent="0.25">
      <c r="A15" t="s">
        <v>4</v>
      </c>
      <c r="B15">
        <v>1</v>
      </c>
      <c r="C15">
        <v>38</v>
      </c>
      <c r="D15">
        <v>375</v>
      </c>
      <c r="E15">
        <v>207</v>
      </c>
      <c r="F15">
        <v>76.55</v>
      </c>
      <c r="G15">
        <v>20.7</v>
      </c>
      <c r="H15">
        <v>210</v>
      </c>
      <c r="I15">
        <v>5.2889999999999997</v>
      </c>
      <c r="J15">
        <v>652</v>
      </c>
      <c r="K15">
        <v>3</v>
      </c>
      <c r="L15">
        <v>409</v>
      </c>
      <c r="M15">
        <v>8.65</v>
      </c>
    </row>
    <row r="16" spans="1:13" x14ac:dyDescent="0.25">
      <c r="A16" t="s">
        <v>4</v>
      </c>
      <c r="B16">
        <v>2</v>
      </c>
      <c r="C16">
        <v>23</v>
      </c>
      <c r="D16">
        <v>392</v>
      </c>
      <c r="E16">
        <v>203</v>
      </c>
      <c r="F16">
        <v>64.819999999999993</v>
      </c>
      <c r="G16">
        <v>22.28</v>
      </c>
      <c r="H16">
        <v>210</v>
      </c>
      <c r="I16">
        <v>4.734</v>
      </c>
      <c r="J16">
        <v>483</v>
      </c>
      <c r="K16">
        <v>3</v>
      </c>
      <c r="L16">
        <v>368</v>
      </c>
      <c r="M16">
        <v>9.0399999999999991</v>
      </c>
    </row>
    <row r="17" spans="1:13" x14ac:dyDescent="0.25">
      <c r="A17" t="s">
        <v>4</v>
      </c>
      <c r="B17">
        <v>3</v>
      </c>
      <c r="C17">
        <v>35</v>
      </c>
      <c r="D17">
        <v>713</v>
      </c>
      <c r="E17">
        <v>442</v>
      </c>
      <c r="F17">
        <v>42.91</v>
      </c>
      <c r="G17">
        <v>15.26</v>
      </c>
      <c r="H17">
        <v>49</v>
      </c>
      <c r="I17">
        <v>2.427</v>
      </c>
      <c r="J17">
        <v>354</v>
      </c>
      <c r="K17">
        <v>3</v>
      </c>
      <c r="L17">
        <v>536</v>
      </c>
      <c r="M17">
        <v>8.6199999999999992</v>
      </c>
    </row>
    <row r="18" spans="1:13" x14ac:dyDescent="0.25">
      <c r="A18" t="s">
        <v>6</v>
      </c>
      <c r="B18">
        <v>1</v>
      </c>
      <c r="C18">
        <v>63</v>
      </c>
      <c r="D18">
        <v>310</v>
      </c>
      <c r="E18">
        <v>192</v>
      </c>
      <c r="F18">
        <v>74.44</v>
      </c>
      <c r="G18">
        <v>17.68</v>
      </c>
      <c r="H18">
        <v>350</v>
      </c>
      <c r="I18">
        <v>4.8010000000000002</v>
      </c>
      <c r="J18">
        <v>673</v>
      </c>
      <c r="K18">
        <v>2</v>
      </c>
      <c r="L18">
        <v>183</v>
      </c>
      <c r="M18">
        <v>8.0399999999999991</v>
      </c>
    </row>
    <row r="19" spans="1:13" x14ac:dyDescent="0.25">
      <c r="A19" t="s">
        <v>6</v>
      </c>
      <c r="B19">
        <v>2</v>
      </c>
      <c r="C19">
        <v>21</v>
      </c>
      <c r="D19">
        <v>838</v>
      </c>
      <c r="E19">
        <v>529</v>
      </c>
      <c r="F19">
        <v>75.78</v>
      </c>
      <c r="G19">
        <v>26.4</v>
      </c>
      <c r="H19">
        <v>253</v>
      </c>
      <c r="I19">
        <v>6.2110000000000003</v>
      </c>
      <c r="J19">
        <v>401</v>
      </c>
      <c r="K19">
        <v>3.1</v>
      </c>
      <c r="L19">
        <v>461</v>
      </c>
      <c r="M19">
        <v>8.4499999999999993</v>
      </c>
    </row>
    <row r="20" spans="1:13" x14ac:dyDescent="0.25">
      <c r="A20" t="s">
        <v>6</v>
      </c>
      <c r="B20">
        <v>3</v>
      </c>
      <c r="C20">
        <v>30</v>
      </c>
      <c r="D20">
        <v>540</v>
      </c>
      <c r="E20">
        <v>418</v>
      </c>
      <c r="F20">
        <v>52.38</v>
      </c>
      <c r="G20">
        <v>13.18</v>
      </c>
      <c r="H20">
        <v>123</v>
      </c>
      <c r="I20">
        <v>4.843</v>
      </c>
      <c r="J20">
        <v>453</v>
      </c>
      <c r="K20">
        <v>2.8</v>
      </c>
      <c r="L20">
        <v>371</v>
      </c>
      <c r="M20">
        <v>8.86</v>
      </c>
    </row>
    <row r="21" spans="1:13" x14ac:dyDescent="0.25">
      <c r="A21" t="s">
        <v>7</v>
      </c>
      <c r="B21">
        <v>1</v>
      </c>
      <c r="C21">
        <v>32</v>
      </c>
      <c r="D21">
        <v>715</v>
      </c>
      <c r="E21">
        <v>474</v>
      </c>
      <c r="F21">
        <v>73.44</v>
      </c>
      <c r="G21">
        <v>27.84</v>
      </c>
      <c r="H21">
        <v>102</v>
      </c>
      <c r="I21">
        <v>4.9359999999999999</v>
      </c>
      <c r="J21">
        <v>478</v>
      </c>
      <c r="K21">
        <v>3</v>
      </c>
      <c r="L21">
        <v>455</v>
      </c>
      <c r="M21">
        <v>7.72</v>
      </c>
    </row>
    <row r="22" spans="1:13" x14ac:dyDescent="0.25">
      <c r="A22" t="s">
        <v>7</v>
      </c>
      <c r="B22">
        <v>2</v>
      </c>
      <c r="C22">
        <v>37</v>
      </c>
      <c r="D22">
        <v>557</v>
      </c>
      <c r="E22">
        <v>428</v>
      </c>
      <c r="F22">
        <v>55.92</v>
      </c>
      <c r="G22">
        <v>12.5</v>
      </c>
      <c r="H22">
        <v>65</v>
      </c>
      <c r="I22">
        <v>2.0579999999999998</v>
      </c>
      <c r="J22">
        <v>849</v>
      </c>
      <c r="K22">
        <v>3</v>
      </c>
      <c r="L22">
        <v>627</v>
      </c>
      <c r="M22">
        <v>7.86</v>
      </c>
    </row>
    <row r="23" spans="1:13" x14ac:dyDescent="0.25">
      <c r="A23" t="s">
        <v>7</v>
      </c>
      <c r="B23">
        <v>3</v>
      </c>
      <c r="C23">
        <v>8</v>
      </c>
      <c r="D23">
        <v>113</v>
      </c>
      <c r="E23">
        <v>113</v>
      </c>
      <c r="F23">
        <v>40.380000000000003</v>
      </c>
      <c r="G23">
        <v>6.74</v>
      </c>
      <c r="H23">
        <v>30</v>
      </c>
      <c r="I23">
        <v>2.3969999999999998</v>
      </c>
      <c r="J23">
        <v>102</v>
      </c>
      <c r="K23">
        <v>1</v>
      </c>
      <c r="L23">
        <v>112</v>
      </c>
      <c r="M23">
        <v>7.94</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20"/>
  <sheetViews>
    <sheetView tabSelected="1" workbookViewId="0">
      <selection activeCell="D15" sqref="D15:E20"/>
    </sheetView>
  </sheetViews>
  <sheetFormatPr defaultRowHeight="15" x14ac:dyDescent="0.25"/>
  <cols>
    <col min="1" max="1" width="13.140625" customWidth="1"/>
    <col min="2" max="2" width="26.7109375" customWidth="1"/>
  </cols>
  <sheetData>
    <row r="3" spans="1:8" x14ac:dyDescent="0.25">
      <c r="A3" s="3" t="s">
        <v>28</v>
      </c>
      <c r="B3" t="s">
        <v>33</v>
      </c>
      <c r="D3" t="s">
        <v>28</v>
      </c>
      <c r="E3" t="s">
        <v>31</v>
      </c>
      <c r="F3" t="s">
        <v>32</v>
      </c>
      <c r="G3" t="s">
        <v>33</v>
      </c>
      <c r="H3" t="s">
        <v>34</v>
      </c>
    </row>
    <row r="4" spans="1:8" x14ac:dyDescent="0.25">
      <c r="A4" s="4" t="s">
        <v>2</v>
      </c>
      <c r="B4" s="5">
        <v>112.76195838694581</v>
      </c>
      <c r="D4" t="s">
        <v>2</v>
      </c>
      <c r="E4">
        <v>3</v>
      </c>
      <c r="F4">
        <v>287.77777777777777</v>
      </c>
      <c r="G4">
        <v>112.76195838694581</v>
      </c>
      <c r="H4">
        <f>G4/SQRT(E4)</f>
        <v>65.10314702905255</v>
      </c>
    </row>
    <row r="5" spans="1:8" x14ac:dyDescent="0.25">
      <c r="A5" s="4" t="s">
        <v>7</v>
      </c>
      <c r="B5" s="5">
        <v>174.79257548432798</v>
      </c>
      <c r="D5" t="s">
        <v>7</v>
      </c>
      <c r="E5">
        <v>3</v>
      </c>
      <c r="F5">
        <v>265.33333333333331</v>
      </c>
      <c r="G5">
        <v>174.79257548432798</v>
      </c>
      <c r="H5">
        <f t="shared" ref="H5:H9" si="0">G5/SQRT(E5)</f>
        <v>100.91654050822474</v>
      </c>
    </row>
    <row r="6" spans="1:8" x14ac:dyDescent="0.25">
      <c r="A6" s="4" t="s">
        <v>3</v>
      </c>
      <c r="B6" s="5">
        <v>71.077422575667441</v>
      </c>
      <c r="D6" t="s">
        <v>3</v>
      </c>
      <c r="E6">
        <v>3</v>
      </c>
      <c r="F6">
        <v>168</v>
      </c>
      <c r="G6">
        <v>71.077422575667441</v>
      </c>
      <c r="H6">
        <f t="shared" si="0"/>
        <v>41.036569057366385</v>
      </c>
    </row>
    <row r="7" spans="1:8" x14ac:dyDescent="0.25">
      <c r="A7" s="4" t="s">
        <v>5</v>
      </c>
      <c r="B7" s="5">
        <v>13.238552007650062</v>
      </c>
      <c r="D7" t="s">
        <v>5</v>
      </c>
      <c r="E7">
        <v>3</v>
      </c>
      <c r="F7">
        <v>282.44444444444446</v>
      </c>
      <c r="G7">
        <v>13.238552007650062</v>
      </c>
      <c r="H7">
        <f t="shared" si="0"/>
        <v>7.6432815652976247</v>
      </c>
    </row>
    <row r="8" spans="1:8" x14ac:dyDescent="0.25">
      <c r="A8" s="4" t="s">
        <v>4</v>
      </c>
      <c r="B8" s="5">
        <v>58.394571031269052</v>
      </c>
      <c r="D8" t="s">
        <v>4</v>
      </c>
      <c r="E8">
        <v>3</v>
      </c>
      <c r="F8">
        <v>291.77777777777777</v>
      </c>
      <c r="G8">
        <v>58.394571031269052</v>
      </c>
      <c r="H8">
        <f t="shared" si="0"/>
        <v>33.714121304115913</v>
      </c>
    </row>
    <row r="9" spans="1:8" x14ac:dyDescent="0.25">
      <c r="A9" s="4" t="s">
        <v>6</v>
      </c>
      <c r="B9" s="5">
        <v>94.566457133672941</v>
      </c>
      <c r="D9" t="s">
        <v>6</v>
      </c>
      <c r="E9">
        <v>3</v>
      </c>
      <c r="F9">
        <v>225.55555555555557</v>
      </c>
      <c r="G9">
        <v>94.566457133672941</v>
      </c>
      <c r="H9">
        <f t="shared" si="0"/>
        <v>54.597969482435282</v>
      </c>
    </row>
    <row r="10" spans="1:8" x14ac:dyDescent="0.25">
      <c r="A10" s="4" t="s">
        <v>29</v>
      </c>
      <c r="B10" s="5"/>
    </row>
    <row r="11" spans="1:8" x14ac:dyDescent="0.25">
      <c r="A11" s="4" t="s">
        <v>30</v>
      </c>
      <c r="B11" s="5">
        <v>96.046164160593705</v>
      </c>
    </row>
    <row r="14" spans="1:8" x14ac:dyDescent="0.25">
      <c r="E14" t="s">
        <v>32</v>
      </c>
    </row>
    <row r="15" spans="1:8" x14ac:dyDescent="0.25">
      <c r="D15" t="s">
        <v>2</v>
      </c>
      <c r="E15">
        <v>287.77777777777777</v>
      </c>
    </row>
    <row r="16" spans="1:8" x14ac:dyDescent="0.25">
      <c r="D16" t="s">
        <v>7</v>
      </c>
      <c r="E16">
        <v>265.33333333333331</v>
      </c>
    </row>
    <row r="17" spans="4:5" x14ac:dyDescent="0.25">
      <c r="D17" t="s">
        <v>3</v>
      </c>
      <c r="E17">
        <v>168</v>
      </c>
    </row>
    <row r="18" spans="4:5" x14ac:dyDescent="0.25">
      <c r="D18" t="s">
        <v>5</v>
      </c>
      <c r="E18">
        <v>282.44444444444446</v>
      </c>
    </row>
    <row r="19" spans="4:5" x14ac:dyDescent="0.25">
      <c r="D19" t="s">
        <v>4</v>
      </c>
      <c r="E19">
        <v>291.77777777777777</v>
      </c>
    </row>
    <row r="20" spans="4:5" x14ac:dyDescent="0.25">
      <c r="D20" t="s">
        <v>6</v>
      </c>
      <c r="E20">
        <v>225.55555555555557</v>
      </c>
    </row>
  </sheetData>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workbookViewId="0">
      <selection sqref="A1:N1048576"/>
    </sheetView>
  </sheetViews>
  <sheetFormatPr defaultRowHeight="15" x14ac:dyDescent="0.25"/>
  <sheetData>
    <row r="1" spans="1:14" x14ac:dyDescent="0.25">
      <c r="A1" t="s">
        <v>8</v>
      </c>
      <c r="B1" t="s">
        <v>0</v>
      </c>
      <c r="C1" s="1" t="s">
        <v>1</v>
      </c>
      <c r="D1" t="s">
        <v>10</v>
      </c>
      <c r="E1" t="s">
        <v>11</v>
      </c>
      <c r="F1" s="1" t="s">
        <v>12</v>
      </c>
      <c r="G1" s="1" t="s">
        <v>13</v>
      </c>
      <c r="H1" s="1" t="s">
        <v>9</v>
      </c>
      <c r="I1" s="1" t="s">
        <v>14</v>
      </c>
      <c r="J1" s="1" t="s">
        <v>25</v>
      </c>
      <c r="K1" t="s">
        <v>15</v>
      </c>
      <c r="L1" t="s">
        <v>26</v>
      </c>
      <c r="M1" t="s">
        <v>16</v>
      </c>
      <c r="N1" t="s">
        <v>27</v>
      </c>
    </row>
    <row r="2" spans="1:14" x14ac:dyDescent="0.25">
      <c r="A2" t="s">
        <v>2</v>
      </c>
      <c r="B2">
        <v>1</v>
      </c>
      <c r="C2">
        <v>10</v>
      </c>
      <c r="D2">
        <v>207</v>
      </c>
      <c r="E2">
        <v>207</v>
      </c>
      <c r="F2">
        <v>72.58</v>
      </c>
      <c r="G2">
        <v>11.04</v>
      </c>
      <c r="H2">
        <v>150</v>
      </c>
      <c r="I2">
        <v>3.3050000000000002</v>
      </c>
      <c r="J2">
        <v>505</v>
      </c>
      <c r="K2">
        <v>3</v>
      </c>
      <c r="L2">
        <v>409</v>
      </c>
      <c r="M2">
        <v>8.17</v>
      </c>
      <c r="N2">
        <f>(L2/15)*10</f>
        <v>272.66666666666663</v>
      </c>
    </row>
    <row r="3" spans="1:14" x14ac:dyDescent="0.25">
      <c r="A3" t="s">
        <v>2</v>
      </c>
      <c r="B3">
        <v>2</v>
      </c>
      <c r="C3">
        <v>25</v>
      </c>
      <c r="D3">
        <v>660</v>
      </c>
      <c r="E3">
        <v>489</v>
      </c>
      <c r="F3">
        <v>84.43</v>
      </c>
      <c r="G3">
        <v>18.670000000000002</v>
      </c>
      <c r="H3">
        <v>103</v>
      </c>
      <c r="I3">
        <v>4.359</v>
      </c>
      <c r="J3">
        <v>407</v>
      </c>
      <c r="K3">
        <v>3.5</v>
      </c>
      <c r="L3">
        <v>611</v>
      </c>
      <c r="M3">
        <v>8.32</v>
      </c>
      <c r="N3">
        <f t="shared" ref="N3:N19" si="0">(L3/15)*10</f>
        <v>407.33333333333337</v>
      </c>
    </row>
    <row r="4" spans="1:14" x14ac:dyDescent="0.25">
      <c r="A4" t="s">
        <v>2</v>
      </c>
      <c r="B4">
        <v>3</v>
      </c>
      <c r="C4">
        <v>9</v>
      </c>
      <c r="D4">
        <v>238</v>
      </c>
      <c r="E4">
        <v>144</v>
      </c>
      <c r="F4">
        <v>57.78</v>
      </c>
      <c r="G4">
        <v>12.77</v>
      </c>
      <c r="H4">
        <v>52</v>
      </c>
      <c r="I4">
        <v>2.2549999999999999</v>
      </c>
      <c r="J4">
        <v>542</v>
      </c>
      <c r="K4">
        <v>3</v>
      </c>
      <c r="L4">
        <v>275</v>
      </c>
      <c r="M4">
        <v>10.36</v>
      </c>
      <c r="N4">
        <f t="shared" si="0"/>
        <v>183.33333333333331</v>
      </c>
    </row>
    <row r="5" spans="1:14" x14ac:dyDescent="0.25">
      <c r="A5" t="s">
        <v>3</v>
      </c>
      <c r="B5">
        <v>1</v>
      </c>
      <c r="C5">
        <v>32</v>
      </c>
      <c r="D5">
        <v>475</v>
      </c>
      <c r="E5">
        <v>259</v>
      </c>
      <c r="F5">
        <v>79.510000000000005</v>
      </c>
      <c r="G5">
        <v>18.350000000000001</v>
      </c>
      <c r="H5">
        <v>72</v>
      </c>
      <c r="I5">
        <v>3.1619999999999999</v>
      </c>
      <c r="J5">
        <v>374</v>
      </c>
      <c r="K5">
        <v>3</v>
      </c>
      <c r="L5">
        <v>309</v>
      </c>
      <c r="M5">
        <v>8.86</v>
      </c>
      <c r="N5">
        <f t="shared" si="0"/>
        <v>206</v>
      </c>
    </row>
    <row r="6" spans="1:14" x14ac:dyDescent="0.25">
      <c r="A6" t="s">
        <v>3</v>
      </c>
      <c r="B6">
        <v>2</v>
      </c>
      <c r="C6">
        <v>8</v>
      </c>
      <c r="D6">
        <v>218</v>
      </c>
      <c r="E6">
        <v>218</v>
      </c>
      <c r="F6">
        <v>48.63</v>
      </c>
      <c r="G6">
        <v>8.66</v>
      </c>
      <c r="H6">
        <v>60</v>
      </c>
      <c r="I6">
        <v>2.4180000000000001</v>
      </c>
      <c r="J6">
        <v>682</v>
      </c>
      <c r="K6">
        <v>2</v>
      </c>
      <c r="L6">
        <v>318</v>
      </c>
      <c r="M6">
        <v>8.73</v>
      </c>
      <c r="N6">
        <f t="shared" si="0"/>
        <v>212</v>
      </c>
    </row>
    <row r="7" spans="1:14" x14ac:dyDescent="0.25">
      <c r="A7" t="s">
        <v>3</v>
      </c>
      <c r="B7">
        <v>3</v>
      </c>
      <c r="C7">
        <v>7</v>
      </c>
      <c r="D7">
        <v>461</v>
      </c>
      <c r="E7">
        <v>461</v>
      </c>
      <c r="F7">
        <v>65.88</v>
      </c>
      <c r="G7">
        <v>10.220000000000001</v>
      </c>
      <c r="H7">
        <v>24</v>
      </c>
      <c r="I7">
        <v>1.5820000000000001</v>
      </c>
      <c r="J7">
        <v>145</v>
      </c>
      <c r="K7">
        <v>1</v>
      </c>
      <c r="L7">
        <v>129</v>
      </c>
      <c r="M7">
        <v>8.0299999999999994</v>
      </c>
      <c r="N7">
        <f t="shared" si="0"/>
        <v>86</v>
      </c>
    </row>
    <row r="8" spans="1:14" x14ac:dyDescent="0.25">
      <c r="A8" t="s">
        <v>5</v>
      </c>
      <c r="B8">
        <v>1</v>
      </c>
      <c r="C8">
        <v>35</v>
      </c>
      <c r="D8">
        <v>640</v>
      </c>
      <c r="E8">
        <v>490</v>
      </c>
      <c r="F8">
        <v>100.71</v>
      </c>
      <c r="G8">
        <v>26.01</v>
      </c>
      <c r="H8">
        <v>220</v>
      </c>
      <c r="I8">
        <v>7.8330000000000002</v>
      </c>
      <c r="J8">
        <v>440</v>
      </c>
      <c r="K8">
        <v>2</v>
      </c>
      <c r="L8">
        <v>417</v>
      </c>
      <c r="M8">
        <v>8.82</v>
      </c>
      <c r="N8">
        <f t="shared" si="0"/>
        <v>278</v>
      </c>
    </row>
    <row r="9" spans="1:14" x14ac:dyDescent="0.25">
      <c r="A9" t="s">
        <v>5</v>
      </c>
      <c r="B9">
        <v>2</v>
      </c>
      <c r="C9">
        <v>36</v>
      </c>
      <c r="D9">
        <v>532</v>
      </c>
      <c r="E9">
        <v>312</v>
      </c>
      <c r="F9">
        <v>90.35</v>
      </c>
      <c r="G9">
        <v>23.11</v>
      </c>
      <c r="H9">
        <v>102</v>
      </c>
      <c r="I9">
        <v>3.7519999999999998</v>
      </c>
      <c r="J9">
        <v>276</v>
      </c>
      <c r="K9">
        <v>2.5</v>
      </c>
      <c r="L9">
        <v>408</v>
      </c>
      <c r="M9">
        <v>8.23</v>
      </c>
      <c r="N9">
        <f t="shared" si="0"/>
        <v>272</v>
      </c>
    </row>
    <row r="10" spans="1:14" x14ac:dyDescent="0.25">
      <c r="A10" t="s">
        <v>5</v>
      </c>
      <c r="B10">
        <v>3</v>
      </c>
      <c r="C10">
        <v>29</v>
      </c>
      <c r="D10">
        <v>647</v>
      </c>
      <c r="E10">
        <v>486</v>
      </c>
      <c r="F10">
        <v>79.19</v>
      </c>
      <c r="G10">
        <v>11.48</v>
      </c>
      <c r="H10">
        <v>89</v>
      </c>
      <c r="I10">
        <v>3.1339999999999999</v>
      </c>
      <c r="J10">
        <v>254</v>
      </c>
      <c r="K10">
        <v>3</v>
      </c>
      <c r="L10">
        <v>446</v>
      </c>
      <c r="M10">
        <v>8.3000000000000007</v>
      </c>
      <c r="N10">
        <f t="shared" si="0"/>
        <v>297.33333333333337</v>
      </c>
    </row>
    <row r="11" spans="1:14" x14ac:dyDescent="0.25">
      <c r="A11" t="s">
        <v>4</v>
      </c>
      <c r="B11">
        <v>1</v>
      </c>
      <c r="C11">
        <v>38</v>
      </c>
      <c r="D11">
        <v>375</v>
      </c>
      <c r="E11">
        <v>207</v>
      </c>
      <c r="F11">
        <v>76.55</v>
      </c>
      <c r="G11">
        <v>20.7</v>
      </c>
      <c r="H11">
        <v>210</v>
      </c>
      <c r="I11">
        <v>5.2889999999999997</v>
      </c>
      <c r="J11">
        <v>652</v>
      </c>
      <c r="K11">
        <v>3</v>
      </c>
      <c r="L11">
        <v>409</v>
      </c>
      <c r="M11">
        <v>8.65</v>
      </c>
      <c r="N11">
        <f t="shared" si="0"/>
        <v>272.66666666666663</v>
      </c>
    </row>
    <row r="12" spans="1:14" x14ac:dyDescent="0.25">
      <c r="A12" t="s">
        <v>4</v>
      </c>
      <c r="B12">
        <v>2</v>
      </c>
      <c r="C12">
        <v>23</v>
      </c>
      <c r="D12">
        <v>392</v>
      </c>
      <c r="E12">
        <v>203</v>
      </c>
      <c r="F12">
        <v>64.819999999999993</v>
      </c>
      <c r="G12">
        <v>22.28</v>
      </c>
      <c r="H12">
        <v>210</v>
      </c>
      <c r="I12">
        <v>4.734</v>
      </c>
      <c r="J12">
        <v>483</v>
      </c>
      <c r="K12">
        <v>3</v>
      </c>
      <c r="L12">
        <v>368</v>
      </c>
      <c r="M12">
        <v>9.0399999999999991</v>
      </c>
      <c r="N12">
        <f t="shared" si="0"/>
        <v>245.33333333333334</v>
      </c>
    </row>
    <row r="13" spans="1:14" x14ac:dyDescent="0.25">
      <c r="A13" t="s">
        <v>4</v>
      </c>
      <c r="B13">
        <v>3</v>
      </c>
      <c r="C13">
        <v>35</v>
      </c>
      <c r="D13">
        <v>713</v>
      </c>
      <c r="E13">
        <v>442</v>
      </c>
      <c r="F13">
        <v>42.91</v>
      </c>
      <c r="G13">
        <v>15.26</v>
      </c>
      <c r="H13">
        <v>49</v>
      </c>
      <c r="I13">
        <v>2.427</v>
      </c>
      <c r="J13">
        <v>354</v>
      </c>
      <c r="K13">
        <v>3</v>
      </c>
      <c r="L13">
        <v>536</v>
      </c>
      <c r="M13">
        <v>8.6199999999999992</v>
      </c>
      <c r="N13">
        <f t="shared" si="0"/>
        <v>357.33333333333337</v>
      </c>
    </row>
    <row r="14" spans="1:14" x14ac:dyDescent="0.25">
      <c r="A14" t="s">
        <v>6</v>
      </c>
      <c r="B14">
        <v>1</v>
      </c>
      <c r="C14">
        <v>63</v>
      </c>
      <c r="D14">
        <v>310</v>
      </c>
      <c r="E14">
        <v>192</v>
      </c>
      <c r="F14">
        <v>74.44</v>
      </c>
      <c r="G14">
        <v>17.68</v>
      </c>
      <c r="H14">
        <v>350</v>
      </c>
      <c r="I14">
        <v>4.8010000000000002</v>
      </c>
      <c r="J14">
        <v>673</v>
      </c>
      <c r="K14">
        <v>2</v>
      </c>
      <c r="L14">
        <v>183</v>
      </c>
      <c r="M14">
        <v>8.0399999999999991</v>
      </c>
      <c r="N14">
        <f t="shared" si="0"/>
        <v>122</v>
      </c>
    </row>
    <row r="15" spans="1:14" x14ac:dyDescent="0.25">
      <c r="A15" t="s">
        <v>6</v>
      </c>
      <c r="B15">
        <v>2</v>
      </c>
      <c r="C15">
        <v>21</v>
      </c>
      <c r="D15">
        <v>838</v>
      </c>
      <c r="E15">
        <v>529</v>
      </c>
      <c r="F15">
        <v>75.78</v>
      </c>
      <c r="G15">
        <v>26.4</v>
      </c>
      <c r="H15">
        <v>253</v>
      </c>
      <c r="I15">
        <v>6.2110000000000003</v>
      </c>
      <c r="J15">
        <v>401</v>
      </c>
      <c r="K15">
        <v>3.1</v>
      </c>
      <c r="L15">
        <v>461</v>
      </c>
      <c r="M15">
        <v>8.4499999999999993</v>
      </c>
      <c r="N15">
        <f t="shared" si="0"/>
        <v>307.33333333333337</v>
      </c>
    </row>
    <row r="16" spans="1:14" x14ac:dyDescent="0.25">
      <c r="A16" t="s">
        <v>6</v>
      </c>
      <c r="B16">
        <v>3</v>
      </c>
      <c r="C16">
        <v>30</v>
      </c>
      <c r="D16">
        <v>540</v>
      </c>
      <c r="E16">
        <v>418</v>
      </c>
      <c r="F16">
        <v>52.38</v>
      </c>
      <c r="G16">
        <v>13.18</v>
      </c>
      <c r="H16">
        <v>123</v>
      </c>
      <c r="I16">
        <v>4.843</v>
      </c>
      <c r="J16">
        <v>453</v>
      </c>
      <c r="K16">
        <v>2.8</v>
      </c>
      <c r="L16">
        <v>371</v>
      </c>
      <c r="M16">
        <v>8.86</v>
      </c>
      <c r="N16">
        <f t="shared" si="0"/>
        <v>247.33333333333334</v>
      </c>
    </row>
    <row r="17" spans="1:14" x14ac:dyDescent="0.25">
      <c r="A17" t="s">
        <v>7</v>
      </c>
      <c r="B17">
        <v>1</v>
      </c>
      <c r="C17">
        <v>32</v>
      </c>
      <c r="D17">
        <v>715</v>
      </c>
      <c r="E17">
        <v>474</v>
      </c>
      <c r="F17">
        <v>73.44</v>
      </c>
      <c r="G17">
        <v>27.84</v>
      </c>
      <c r="H17">
        <v>102</v>
      </c>
      <c r="I17">
        <v>4.9359999999999999</v>
      </c>
      <c r="J17">
        <v>478</v>
      </c>
      <c r="K17">
        <v>3</v>
      </c>
      <c r="L17">
        <v>455</v>
      </c>
      <c r="M17">
        <v>7.72</v>
      </c>
      <c r="N17">
        <f t="shared" si="0"/>
        <v>303.33333333333331</v>
      </c>
    </row>
    <row r="18" spans="1:14" x14ac:dyDescent="0.25">
      <c r="A18" t="s">
        <v>7</v>
      </c>
      <c r="B18">
        <v>2</v>
      </c>
      <c r="C18">
        <v>37</v>
      </c>
      <c r="D18">
        <v>557</v>
      </c>
      <c r="E18">
        <v>428</v>
      </c>
      <c r="F18">
        <v>55.92</v>
      </c>
      <c r="G18">
        <v>12.5</v>
      </c>
      <c r="H18">
        <v>65</v>
      </c>
      <c r="I18">
        <v>2.0579999999999998</v>
      </c>
      <c r="J18">
        <v>849</v>
      </c>
      <c r="K18">
        <v>3</v>
      </c>
      <c r="L18">
        <v>627</v>
      </c>
      <c r="M18">
        <v>7.86</v>
      </c>
      <c r="N18">
        <f t="shared" si="0"/>
        <v>418</v>
      </c>
    </row>
    <row r="19" spans="1:14" x14ac:dyDescent="0.25">
      <c r="A19" t="s">
        <v>7</v>
      </c>
      <c r="B19">
        <v>3</v>
      </c>
      <c r="C19">
        <v>8</v>
      </c>
      <c r="D19">
        <v>113</v>
      </c>
      <c r="E19">
        <v>113</v>
      </c>
      <c r="F19">
        <v>40.380000000000003</v>
      </c>
      <c r="G19">
        <v>6.74</v>
      </c>
      <c r="H19">
        <v>30</v>
      </c>
      <c r="I19">
        <v>2.3969999999999998</v>
      </c>
      <c r="J19">
        <v>102</v>
      </c>
      <c r="K19">
        <v>1</v>
      </c>
      <c r="L19">
        <v>112</v>
      </c>
      <c r="M19">
        <v>7.94</v>
      </c>
      <c r="N19">
        <f t="shared" si="0"/>
        <v>74.666666666666671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Mid-season+Harvest</vt:lpstr>
      <vt:lpstr>pivot</vt:lpstr>
      <vt:lpstr>data+calculations</vt:lpstr>
    </vt:vector>
  </TitlesOfParts>
  <Company>Hewlett-Packard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 ADO YUSUF</dc:creator>
  <cp:lastModifiedBy>Greta</cp:lastModifiedBy>
  <dcterms:created xsi:type="dcterms:W3CDTF">2012-03-20T12:45:04Z</dcterms:created>
  <dcterms:modified xsi:type="dcterms:W3CDTF">2012-09-12T09:44:49Z</dcterms:modified>
</cp:coreProperties>
</file>