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30" windowWidth="19875" windowHeight="7710" activeTab="2"/>
  </bookViews>
  <sheets>
    <sheet name="Mid season+Harvest" sheetId="1" r:id="rId1"/>
    <sheet name="pivot" sheetId="4" r:id="rId2"/>
    <sheet name="data+calculations" sheetId="3" r:id="rId3"/>
  </sheets>
  <calcPr calcId="145621"/>
  <pivotCaches>
    <pivotCache cacheId="24" r:id="rId4"/>
  </pivotCaches>
</workbook>
</file>

<file path=xl/calcChain.xml><?xml version="1.0" encoding="utf-8"?>
<calcChain xmlns="http://schemas.openxmlformats.org/spreadsheetml/2006/main">
  <c r="G12" i="4" l="1"/>
  <c r="G18" i="4"/>
  <c r="G6" i="4"/>
  <c r="G7" i="4"/>
  <c r="G8" i="4"/>
  <c r="G9" i="4"/>
  <c r="G10" i="4"/>
  <c r="G13" i="4"/>
  <c r="G14" i="4"/>
  <c r="G15" i="4"/>
  <c r="G16" i="4"/>
  <c r="G17" i="4"/>
  <c r="G5" i="4"/>
  <c r="N3" i="3"/>
  <c r="O3" i="3"/>
  <c r="N4" i="3"/>
  <c r="O4" i="3"/>
  <c r="N5" i="3"/>
  <c r="O5" i="3"/>
  <c r="N6" i="3"/>
  <c r="O6" i="3"/>
  <c r="N7" i="3"/>
  <c r="O7" i="3"/>
  <c r="N8" i="3"/>
  <c r="O8" i="3"/>
  <c r="N9" i="3"/>
  <c r="O9" i="3"/>
  <c r="N10" i="3"/>
  <c r="O10" i="3"/>
  <c r="N11" i="3"/>
  <c r="O11" i="3"/>
  <c r="N12" i="3"/>
  <c r="O12" i="3"/>
  <c r="N13" i="3"/>
  <c r="O13" i="3"/>
  <c r="N14" i="3"/>
  <c r="O14" i="3"/>
  <c r="N15" i="3"/>
  <c r="O15" i="3"/>
  <c r="N16" i="3"/>
  <c r="O16" i="3"/>
  <c r="N17" i="3"/>
  <c r="O17" i="3"/>
  <c r="N18" i="3"/>
  <c r="O18" i="3"/>
  <c r="N19" i="3"/>
  <c r="O19" i="3"/>
  <c r="N20" i="3"/>
  <c r="O20" i="3"/>
  <c r="N21" i="3"/>
  <c r="O21" i="3"/>
  <c r="N22" i="3"/>
  <c r="O22" i="3"/>
  <c r="N23" i="3"/>
  <c r="O23" i="3"/>
  <c r="N24" i="3"/>
  <c r="O24" i="3"/>
  <c r="N25" i="3"/>
  <c r="O25" i="3"/>
  <c r="N26" i="3"/>
  <c r="O26" i="3"/>
  <c r="N27" i="3"/>
  <c r="O27" i="3"/>
  <c r="N28" i="3"/>
  <c r="O28" i="3"/>
  <c r="N29" i="3"/>
  <c r="O29" i="3"/>
  <c r="N30" i="3"/>
  <c r="O30" i="3"/>
  <c r="N31" i="3"/>
  <c r="O31" i="3"/>
  <c r="N32" i="3"/>
  <c r="O32" i="3"/>
  <c r="N33" i="3"/>
  <c r="O33" i="3"/>
  <c r="N34" i="3"/>
  <c r="O34" i="3"/>
  <c r="N35" i="3"/>
  <c r="O35" i="3"/>
  <c r="N36" i="3"/>
  <c r="O36" i="3"/>
  <c r="N37" i="3"/>
  <c r="O37" i="3"/>
  <c r="N38" i="3"/>
  <c r="O38" i="3"/>
  <c r="N39" i="3"/>
  <c r="O39" i="3"/>
  <c r="N40" i="3"/>
  <c r="O40" i="3"/>
  <c r="N41" i="3"/>
  <c r="O41" i="3"/>
  <c r="N42" i="3"/>
  <c r="O42" i="3"/>
  <c r="N43" i="3"/>
  <c r="O43" i="3"/>
  <c r="N44" i="3"/>
  <c r="O44" i="3"/>
  <c r="N45" i="3"/>
  <c r="O45" i="3"/>
  <c r="N46" i="3"/>
  <c r="O46" i="3"/>
  <c r="N47" i="3"/>
  <c r="O47" i="3"/>
  <c r="N48" i="3"/>
  <c r="O48" i="3"/>
  <c r="N49" i="3"/>
  <c r="O49" i="3"/>
  <c r="N50" i="3"/>
  <c r="O50" i="3"/>
  <c r="N51" i="3"/>
  <c r="O51" i="3"/>
  <c r="N52" i="3"/>
  <c r="O52" i="3"/>
  <c r="N53" i="3"/>
  <c r="O53" i="3"/>
  <c r="O2" i="3"/>
  <c r="N2" i="3"/>
</calcChain>
</file>

<file path=xl/sharedStrings.xml><?xml version="1.0" encoding="utf-8"?>
<sst xmlns="http://schemas.openxmlformats.org/spreadsheetml/2006/main" count="295" uniqueCount="41">
  <si>
    <t>rep</t>
  </si>
  <si>
    <t>plant no</t>
  </si>
  <si>
    <t>nod no</t>
  </si>
  <si>
    <t>input</t>
  </si>
  <si>
    <t>RP+UREA</t>
  </si>
  <si>
    <t>SSP+UREA</t>
  </si>
  <si>
    <t>CONTROL</t>
  </si>
  <si>
    <t>RP</t>
  </si>
  <si>
    <t>SSP</t>
  </si>
  <si>
    <t>SSP+AGROL</t>
  </si>
  <si>
    <t>inoc</t>
  </si>
  <si>
    <t>uninoc</t>
  </si>
  <si>
    <t>inoculation</t>
  </si>
  <si>
    <t>SSPAGRUREA</t>
  </si>
  <si>
    <t>shoot fw (g)</t>
  </si>
  <si>
    <t>sub sample shoot fw (g)</t>
  </si>
  <si>
    <t>sub sample dwt (g)</t>
  </si>
  <si>
    <t>root dwt (g)</t>
  </si>
  <si>
    <t>nod fresh wt (g)</t>
  </si>
  <si>
    <t>haulm (kg)</t>
  </si>
  <si>
    <t>grain (g)</t>
  </si>
  <si>
    <t>BIOMASS SAMPLING</t>
  </si>
  <si>
    <t>FINAL HARVEST; Net plot size = 4.5 square meter</t>
  </si>
  <si>
    <t>VARIETY: TGx 1448-2E</t>
  </si>
  <si>
    <t>Planting date: 9/07/11</t>
  </si>
  <si>
    <t>Harvesting date: 15/11/11</t>
  </si>
  <si>
    <t>This is in red because we do not have inoculated soybean with SSP as per the protocol used.</t>
  </si>
  <si>
    <r>
      <t>GPS coordinates: N 11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14.660' E 008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25.269'</t>
    </r>
  </si>
  <si>
    <t>FINAL HARVEST plant no</t>
  </si>
  <si>
    <t>grain (kg/ha)</t>
  </si>
  <si>
    <t>haulm (kg/ha)</t>
  </si>
  <si>
    <t>Row Labels</t>
  </si>
  <si>
    <t>(blank)</t>
  </si>
  <si>
    <t>Grand Total</t>
  </si>
  <si>
    <t>Average of grain (kg/ha)</t>
  </si>
  <si>
    <t>StdDev of grain (kg/ha)</t>
  </si>
  <si>
    <t>sem</t>
  </si>
  <si>
    <t xml:space="preserve"> -I</t>
  </si>
  <si>
    <t xml:space="preserve"> +I </t>
  </si>
  <si>
    <t>AVERAGE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</si>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</sst>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pivot!$E$21</c:f>
              <c:strCache>
                <c:ptCount val="1"/>
                <c:pt idx="0">
                  <c:v> -I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pivot!$H$22:$H$28</c:f>
                <c:numCache>
                  <c:formatCode>General</c:formatCode>
                  <c:ptCount val="7"/>
                  <c:pt idx="0">
                    <c:v>365.10385241088233</c:v>
                  </c:pt>
                  <c:pt idx="1">
                    <c:v>192.42442800701576</c:v>
                  </c:pt>
                  <c:pt idx="2">
                    <c:v>96.499962685764871</c:v>
                  </c:pt>
                  <c:pt idx="3">
                    <c:v>138.71544726036362</c:v>
                  </c:pt>
                  <c:pt idx="4">
                    <c:v>128.56400625254446</c:v>
                  </c:pt>
                  <c:pt idx="5">
                    <c:v>177.21902934543999</c:v>
                  </c:pt>
                  <c:pt idx="6">
                    <c:v>144.75571873675997</c:v>
                  </c:pt>
                </c:numCache>
              </c:numRef>
            </c:plus>
            <c:minus>
              <c:numRef>
                <c:f>pivot!$H$22:$H$28</c:f>
                <c:numCache>
                  <c:formatCode>General</c:formatCode>
                  <c:ptCount val="7"/>
                  <c:pt idx="0">
                    <c:v>365.10385241088233</c:v>
                  </c:pt>
                  <c:pt idx="1">
                    <c:v>192.42442800701576</c:v>
                  </c:pt>
                  <c:pt idx="2">
                    <c:v>96.499962685764871</c:v>
                  </c:pt>
                  <c:pt idx="3">
                    <c:v>138.71544726036362</c:v>
                  </c:pt>
                  <c:pt idx="4">
                    <c:v>128.56400625254446</c:v>
                  </c:pt>
                  <c:pt idx="5">
                    <c:v>177.21902934543999</c:v>
                  </c:pt>
                  <c:pt idx="6">
                    <c:v>144.75571873675997</c:v>
                  </c:pt>
                </c:numCache>
              </c:numRef>
            </c:minus>
          </c:errBars>
          <c:cat>
            <c:strRef>
              <c:f>pivot!$D$22:$D$28</c:f>
              <c:strCache>
                <c:ptCount val="7"/>
                <c:pt idx="0">
                  <c:v>CONTROL</c:v>
                </c:pt>
                <c:pt idx="1">
                  <c:v>RP</c:v>
                </c:pt>
                <c:pt idx="2">
                  <c:v>RP+UREA</c:v>
                </c:pt>
                <c:pt idx="3">
                  <c:v>SSP</c:v>
                </c:pt>
                <c:pt idx="4">
                  <c:v>SSP+AGROL</c:v>
                </c:pt>
                <c:pt idx="5">
                  <c:v>SSP+UREA</c:v>
                </c:pt>
                <c:pt idx="6">
                  <c:v>SSPAGRUREA</c:v>
                </c:pt>
              </c:strCache>
            </c:strRef>
          </c:cat>
          <c:val>
            <c:numRef>
              <c:f>pivot!$E$22:$E$28</c:f>
              <c:numCache>
                <c:formatCode>General</c:formatCode>
                <c:ptCount val="7"/>
                <c:pt idx="0">
                  <c:v>1394.4444444444443</c:v>
                </c:pt>
                <c:pt idx="1">
                  <c:v>1084.4444444444443</c:v>
                </c:pt>
                <c:pt idx="2">
                  <c:v>1707.2222222222222</c:v>
                </c:pt>
                <c:pt idx="3">
                  <c:v>2317.7777777777774</c:v>
                </c:pt>
                <c:pt idx="4">
                  <c:v>2413.8888888888887</c:v>
                </c:pt>
                <c:pt idx="5">
                  <c:v>2135.5555555555557</c:v>
                </c:pt>
                <c:pt idx="6">
                  <c:v>2082.7777777777778</c:v>
                </c:pt>
              </c:numCache>
            </c:numRef>
          </c:val>
        </c:ser>
        <c:ser>
          <c:idx val="1"/>
          <c:order val="1"/>
          <c:tx>
            <c:strRef>
              <c:f>pivot!$F$21</c:f>
              <c:strCache>
                <c:ptCount val="1"/>
                <c:pt idx="0">
                  <c:v> +I 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pivot!$I$22:$I$28</c:f>
                <c:numCache>
                  <c:formatCode>General</c:formatCode>
                  <c:ptCount val="7"/>
                  <c:pt idx="0">
                    <c:v>374.40158013806052</c:v>
                  </c:pt>
                  <c:pt idx="1">
                    <c:v>279.2249340334925</c:v>
                  </c:pt>
                  <c:pt idx="2">
                    <c:v>264.12114535543765</c:v>
                  </c:pt>
                  <c:pt idx="4">
                    <c:v>82.867214920274904</c:v>
                  </c:pt>
                  <c:pt idx="5">
                    <c:v>249.4592918125222</c:v>
                  </c:pt>
                  <c:pt idx="6">
                    <c:v>57.135857155026144</c:v>
                  </c:pt>
                </c:numCache>
              </c:numRef>
            </c:plus>
            <c:minus>
              <c:numRef>
                <c:f>pivot!$I$22:$I$28</c:f>
                <c:numCache>
                  <c:formatCode>General</c:formatCode>
                  <c:ptCount val="7"/>
                  <c:pt idx="0">
                    <c:v>374.40158013806052</c:v>
                  </c:pt>
                  <c:pt idx="1">
                    <c:v>279.2249340334925</c:v>
                  </c:pt>
                  <c:pt idx="2">
                    <c:v>264.12114535543765</c:v>
                  </c:pt>
                  <c:pt idx="4">
                    <c:v>82.867214920274904</c:v>
                  </c:pt>
                  <c:pt idx="5">
                    <c:v>249.4592918125222</c:v>
                  </c:pt>
                  <c:pt idx="6">
                    <c:v>57.135857155026144</c:v>
                  </c:pt>
                </c:numCache>
              </c:numRef>
            </c:minus>
          </c:errBars>
          <c:cat>
            <c:strRef>
              <c:f>pivot!$D$22:$D$28</c:f>
              <c:strCache>
                <c:ptCount val="7"/>
                <c:pt idx="0">
                  <c:v>CONTROL</c:v>
                </c:pt>
                <c:pt idx="1">
                  <c:v>RP</c:v>
                </c:pt>
                <c:pt idx="2">
                  <c:v>RP+UREA</c:v>
                </c:pt>
                <c:pt idx="3">
                  <c:v>SSP</c:v>
                </c:pt>
                <c:pt idx="4">
                  <c:v>SSP+AGROL</c:v>
                </c:pt>
                <c:pt idx="5">
                  <c:v>SSP+UREA</c:v>
                </c:pt>
                <c:pt idx="6">
                  <c:v>SSPAGRUREA</c:v>
                </c:pt>
              </c:strCache>
            </c:strRef>
          </c:cat>
          <c:val>
            <c:numRef>
              <c:f>pivot!$F$22:$F$28</c:f>
              <c:numCache>
                <c:formatCode>General</c:formatCode>
                <c:ptCount val="7"/>
                <c:pt idx="0">
                  <c:v>1303.3333333333333</c:v>
                </c:pt>
                <c:pt idx="1">
                  <c:v>1368.3333333333333</c:v>
                </c:pt>
                <c:pt idx="2">
                  <c:v>1362.7777777777778</c:v>
                </c:pt>
                <c:pt idx="4">
                  <c:v>2592.7777777777774</c:v>
                </c:pt>
                <c:pt idx="5">
                  <c:v>2223.8888888888887</c:v>
                </c:pt>
                <c:pt idx="6">
                  <c:v>2449.4444444444443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058176"/>
        <c:axId val="113059712"/>
      </c:barChart>
      <c:catAx>
        <c:axId val="113058176"/>
        <c:scaling>
          <c:orientation val="minMax"/>
        </c:scaling>
        <c:delete val="0"/>
        <c:axPos val="b"/>
        <c:majorTickMark val="out"/>
        <c:minorTickMark val="none"/>
        <c:tickLblPos val="nextTo"/>
        <c:crossAx val="113059712"/>
        <c:crosses val="autoZero"/>
        <c:auto val="1"/>
        <c:lblAlgn val="ctr"/>
        <c:lblOffset val="100"/>
        <c:noMultiLvlLbl val="0"/>
      </c:catAx>
      <c:valAx>
        <c:axId val="1130597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soybean grain yield (kg/ha)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30581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133350</xdr:colOff>
      <xdr:row>5</xdr:row>
      <xdr:rowOff>100012</xdr:rowOff>
    </xdr:from>
    <xdr:to>
      <xdr:col>16</xdr:col>
      <xdr:colOff>438150</xdr:colOff>
      <xdr:row>19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ta" refreshedDate="41164.610154166665" createdVersion="4" refreshedVersion="4" minRefreshableVersion="3" recordCount="57">
  <cacheSource type="worksheet">
    <worksheetSource ref="A1:O1048576" sheet="data+calculations"/>
  </cacheSource>
  <cacheFields count="15">
    <cacheField name="inoculation" numFmtId="0">
      <sharedItems containsBlank="1" count="3">
        <s v="inoc"/>
        <s v="uninoc"/>
        <m/>
      </sharedItems>
    </cacheField>
    <cacheField name="input" numFmtId="0">
      <sharedItems containsBlank="1" count="8">
        <s v="RP+UREA"/>
        <s v="SSP"/>
        <s v="SSP+UREA"/>
        <s v="CONTROL"/>
        <s v="SSP+AGROL"/>
        <s v="SSPAGRUREA"/>
        <s v="RP"/>
        <m/>
      </sharedItems>
    </cacheField>
    <cacheField name="rep" numFmtId="0">
      <sharedItems containsString="0" containsBlank="1" containsNumber="1" containsInteger="1" minValue="1" maxValue="4"/>
    </cacheField>
    <cacheField name="plant no" numFmtId="0">
      <sharedItems containsString="0" containsBlank="1" containsNumber="1" containsInteger="1" minValue="13" maxValue="68"/>
    </cacheField>
    <cacheField name="shoot fw (g)" numFmtId="0">
      <sharedItems containsString="0" containsBlank="1" containsNumber="1" containsInteger="1" minValue="272" maxValue="2301"/>
    </cacheField>
    <cacheField name="sub sample shoot fw (g)" numFmtId="0">
      <sharedItems containsString="0" containsBlank="1" containsNumber="1" containsInteger="1" minValue="211" maxValue="643"/>
    </cacheField>
    <cacheField name="sub sample dwt (g)" numFmtId="0">
      <sharedItems containsString="0" containsBlank="1" containsNumber="1" minValue="57.29" maxValue="163.66999999999999"/>
    </cacheField>
    <cacheField name="root dwt (g)" numFmtId="0">
      <sharedItems containsString="0" containsBlank="1" containsNumber="1" minValue="20.85" maxValue="95.02"/>
    </cacheField>
    <cacheField name="nod no" numFmtId="0">
      <sharedItems containsString="0" containsBlank="1" containsNumber="1" containsInteger="1" minValue="78" maxValue="639"/>
    </cacheField>
    <cacheField name="nod fresh wt (g)" numFmtId="0">
      <sharedItems containsString="0" containsBlank="1" containsNumber="1" minValue="1.9" maxValue="16.21"/>
    </cacheField>
    <cacheField name="FINAL HARVEST plant no" numFmtId="0">
      <sharedItems containsString="0" containsBlank="1" containsNumber="1" containsInteger="1" minValue="67" maxValue="271"/>
    </cacheField>
    <cacheField name="haulm (kg)" numFmtId="0">
      <sharedItems containsString="0" containsBlank="1" containsNumber="1" minValue="0.6" maxValue="3.7"/>
    </cacheField>
    <cacheField name="grain (g)" numFmtId="0">
      <sharedItems containsString="0" containsBlank="1" containsNumber="1" containsInteger="1" minValue="151" maxValue="1284"/>
    </cacheField>
    <cacheField name="grain (kg/ha)" numFmtId="0">
      <sharedItems containsString="0" containsBlank="1" containsNumber="1" minValue="335.55555555555554" maxValue="2853.333333333333" count="50">
        <n v="1362.2222222222222"/>
        <n v="2100"/>
        <n v="1100"/>
        <n v="888.88888888888891"/>
        <n v="1491.1111111111111"/>
        <n v="1653.3333333333335"/>
        <n v="1955.5555555555554"/>
        <n v="1728.8888888888889"/>
        <n v="2662.2222222222222"/>
        <n v="2022.2222222222222"/>
        <n v="2402.2222222222222"/>
        <n v="2184.4444444444443"/>
        <n v="2395.5555555555557"/>
        <n v="1833.3333333333335"/>
        <n v="2853.333333333333"/>
        <n v="1813.3333333333335"/>
        <n v="1757.7777777777778"/>
        <n v="2386.6666666666665"/>
        <n v="1913.3333333333335"/>
        <n v="2484.4444444444443"/>
        <n v="1742.2222222222222"/>
        <n v="1113.3333333333333"/>
        <n v="335.55555555555554"/>
        <n v="1064.4444444444443"/>
        <n v="582.22222222222217"/>
        <n v="2264.4444444444443"/>
        <n v="1666.6666666666665"/>
        <n v="2382.2222222222222"/>
        <n v="2755.5555555555557"/>
        <n v="2688.8888888888891"/>
        <n v="2544.4444444444443"/>
        <n v="2073.3333333333335"/>
        <n v="2582.2222222222222"/>
        <n v="2360"/>
        <n v="2640"/>
        <n v="2313.3333333333335"/>
        <n v="2573.333333333333"/>
        <n v="2404.4444444444443"/>
        <n v="2506.6666666666665"/>
        <n v="2017.7777777777778"/>
        <n v="2053.3333333333335"/>
        <n v="1782.2222222222222"/>
        <n v="2477.7777777777778"/>
        <n v="651.11111111111109"/>
        <n v="1233.3333333333333"/>
        <n v="1935.5555555555554"/>
        <n v="1511.1111111111111"/>
        <n v="1182.2222222222222"/>
        <n v="1062.2222222222222"/>
        <m/>
      </sharedItems>
    </cacheField>
    <cacheField name="haulm (kg/ha)" numFmtId="0">
      <sharedItems containsString="0" containsBlank="1" containsNumber="1" minValue="1333.3333333333333" maxValue="8222.222222222222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7">
  <r>
    <x v="0"/>
    <x v="0"/>
    <n v="1"/>
    <n v="14"/>
    <n v="1029"/>
    <n v="303"/>
    <n v="106.64"/>
    <n v="46.12"/>
    <n v="100"/>
    <n v="3.03"/>
    <n v="116"/>
    <n v="1.8"/>
    <n v="613"/>
    <x v="0"/>
    <n v="4000"/>
  </r>
  <r>
    <x v="0"/>
    <x v="0"/>
    <n v="2"/>
    <n v="20"/>
    <n v="723"/>
    <n v="314"/>
    <n v="100.42"/>
    <n v="42.52"/>
    <n v="210"/>
    <n v="6.71"/>
    <n v="168"/>
    <n v="2.5"/>
    <n v="945"/>
    <x v="1"/>
    <n v="5555.5555555555557"/>
  </r>
  <r>
    <x v="0"/>
    <x v="0"/>
    <n v="3"/>
    <n v="17"/>
    <n v="948"/>
    <n v="318"/>
    <n v="126.48"/>
    <n v="45.31"/>
    <n v="200"/>
    <n v="6.5"/>
    <n v="112"/>
    <n v="1.7"/>
    <n v="495"/>
    <x v="2"/>
    <n v="3777.7777777777778"/>
  </r>
  <r>
    <x v="0"/>
    <x v="0"/>
    <n v="4"/>
    <n v="19"/>
    <n v="1223"/>
    <n v="382"/>
    <n v="117.66"/>
    <n v="43.45"/>
    <n v="100"/>
    <n v="4.12"/>
    <n v="67"/>
    <n v="1.2"/>
    <n v="400"/>
    <x v="3"/>
    <n v="2666.6666666666665"/>
  </r>
  <r>
    <x v="1"/>
    <x v="0"/>
    <n v="1"/>
    <n v="35"/>
    <n v="726"/>
    <n v="301"/>
    <n v="101.04"/>
    <n v="44.06"/>
    <n v="78"/>
    <n v="5.76"/>
    <n v="185"/>
    <n v="2"/>
    <n v="671"/>
    <x v="4"/>
    <n v="4444.4444444444443"/>
  </r>
  <r>
    <x v="1"/>
    <x v="0"/>
    <n v="2"/>
    <n v="26"/>
    <n v="1119"/>
    <n v="369"/>
    <n v="112.86"/>
    <n v="50.18"/>
    <n v="200"/>
    <n v="7.52"/>
    <n v="141"/>
    <n v="2"/>
    <n v="744"/>
    <x v="5"/>
    <n v="4444.4444444444443"/>
  </r>
  <r>
    <x v="1"/>
    <x v="0"/>
    <n v="3"/>
    <n v="25"/>
    <n v="818"/>
    <n v="348"/>
    <n v="88.94"/>
    <n v="39.5"/>
    <n v="100"/>
    <n v="3.17"/>
    <n v="103"/>
    <n v="2.4"/>
    <n v="880"/>
    <x v="6"/>
    <n v="5333.333333333333"/>
  </r>
  <r>
    <x v="1"/>
    <x v="0"/>
    <n v="4"/>
    <n v="14"/>
    <n v="1122"/>
    <n v="456"/>
    <n v="132.66"/>
    <n v="39.85"/>
    <n v="89"/>
    <n v="3.24"/>
    <n v="93"/>
    <n v="2.2999999999999998"/>
    <n v="778"/>
    <x v="7"/>
    <n v="5111.1111111111104"/>
  </r>
  <r>
    <x v="1"/>
    <x v="1"/>
    <n v="1"/>
    <n v="36"/>
    <n v="1699"/>
    <n v="513"/>
    <n v="131.84"/>
    <n v="46.82"/>
    <n v="276"/>
    <n v="8.35"/>
    <n v="187"/>
    <n v="3.7"/>
    <n v="1198"/>
    <x v="8"/>
    <n v="8222.2222222222226"/>
  </r>
  <r>
    <x v="1"/>
    <x v="1"/>
    <n v="2"/>
    <n v="39"/>
    <n v="1472"/>
    <n v="420"/>
    <n v="123.2"/>
    <n v="54.16"/>
    <n v="150"/>
    <n v="9.0399999999999991"/>
    <n v="166"/>
    <n v="2.2000000000000002"/>
    <n v="910"/>
    <x v="9"/>
    <n v="4888.8888888888896"/>
  </r>
  <r>
    <x v="1"/>
    <x v="1"/>
    <n v="3"/>
    <n v="28"/>
    <n v="1634"/>
    <n v="241"/>
    <n v="57.29"/>
    <n v="65.66"/>
    <n v="318"/>
    <n v="12.65"/>
    <n v="188"/>
    <n v="3.5"/>
    <n v="1081"/>
    <x v="10"/>
    <n v="7777.7777777777783"/>
  </r>
  <r>
    <x v="1"/>
    <x v="1"/>
    <n v="4"/>
    <n v="36"/>
    <n v="1764"/>
    <n v="399"/>
    <n v="120.38"/>
    <n v="56.65"/>
    <n v="340"/>
    <n v="8.15"/>
    <n v="189"/>
    <n v="3"/>
    <n v="983"/>
    <x v="11"/>
    <n v="6666.6666666666661"/>
  </r>
  <r>
    <x v="0"/>
    <x v="2"/>
    <n v="1"/>
    <n v="32"/>
    <n v="2301"/>
    <n v="517"/>
    <n v="136.62"/>
    <n v="92.87"/>
    <n v="260"/>
    <n v="16.21"/>
    <n v="142"/>
    <n v="3.3"/>
    <n v="1078"/>
    <x v="12"/>
    <n v="7333.333333333333"/>
  </r>
  <r>
    <x v="0"/>
    <x v="2"/>
    <n v="2"/>
    <n v="31"/>
    <n v="1291"/>
    <n v="310"/>
    <n v="76.66"/>
    <n v="43.91"/>
    <n v="120"/>
    <n v="4.5999999999999996"/>
    <n v="121"/>
    <n v="2.6"/>
    <n v="825"/>
    <x v="13"/>
    <n v="5777.7777777777783"/>
  </r>
  <r>
    <x v="0"/>
    <x v="2"/>
    <n v="3"/>
    <n v="24"/>
    <n v="1058"/>
    <n v="373"/>
    <n v="119.65"/>
    <n v="69.099999999999994"/>
    <n v="220"/>
    <n v="14.25"/>
    <n v="182"/>
    <n v="3.5"/>
    <n v="1284"/>
    <x v="14"/>
    <n v="7777.7777777777783"/>
  </r>
  <r>
    <x v="0"/>
    <x v="2"/>
    <n v="4"/>
    <n v="22"/>
    <n v="1370"/>
    <n v="430"/>
    <n v="113.04"/>
    <n v="55.38"/>
    <n v="89"/>
    <n v="4.47"/>
    <n v="118"/>
    <n v="3.5"/>
    <n v="816"/>
    <x v="15"/>
    <n v="7777.7777777777783"/>
  </r>
  <r>
    <x v="1"/>
    <x v="2"/>
    <n v="1"/>
    <n v="31"/>
    <n v="1817"/>
    <n v="452"/>
    <n v="127.01"/>
    <n v="68.44"/>
    <n v="310"/>
    <n v="13.72"/>
    <n v="140"/>
    <n v="2.8"/>
    <n v="791"/>
    <x v="16"/>
    <n v="6222.2222222222226"/>
  </r>
  <r>
    <x v="1"/>
    <x v="2"/>
    <n v="2"/>
    <n v="38"/>
    <n v="1712"/>
    <n v="319"/>
    <n v="103.7"/>
    <n v="80.52"/>
    <n v="248"/>
    <n v="7.23"/>
    <n v="151"/>
    <n v="2.8"/>
    <n v="1074"/>
    <x v="17"/>
    <n v="6222.2222222222226"/>
  </r>
  <r>
    <x v="1"/>
    <x v="2"/>
    <n v="3"/>
    <n v="28"/>
    <n v="1656"/>
    <n v="356"/>
    <n v="95.82"/>
    <n v="60.73"/>
    <n v="98"/>
    <n v="4.2"/>
    <n v="150"/>
    <n v="2.7"/>
    <n v="861"/>
    <x v="18"/>
    <n v="6000.0000000000009"/>
  </r>
  <r>
    <x v="1"/>
    <x v="2"/>
    <n v="4"/>
    <n v="26"/>
    <n v="1671"/>
    <n v="402"/>
    <n v="105.86"/>
    <n v="50.93"/>
    <n v="290"/>
    <n v="8.83"/>
    <n v="150"/>
    <n v="3"/>
    <n v="1118"/>
    <x v="19"/>
    <n v="6666.6666666666661"/>
  </r>
  <r>
    <x v="0"/>
    <x v="3"/>
    <n v="1"/>
    <n v="43"/>
    <n v="1517"/>
    <n v="307"/>
    <n v="99.4"/>
    <n v="68.2"/>
    <n v="120"/>
    <n v="4.67"/>
    <n v="155"/>
    <n v="2.2000000000000002"/>
    <n v="784"/>
    <x v="20"/>
    <n v="4888.8888888888896"/>
  </r>
  <r>
    <x v="0"/>
    <x v="3"/>
    <n v="2"/>
    <n v="43"/>
    <n v="1124"/>
    <n v="211"/>
    <n v="87.82"/>
    <n v="95.02"/>
    <n v="320"/>
    <n v="10"/>
    <n v="151"/>
    <n v="1.5"/>
    <n v="501"/>
    <x v="21"/>
    <n v="3333.333333333333"/>
  </r>
  <r>
    <x v="0"/>
    <x v="3"/>
    <n v="3"/>
    <n v="13"/>
    <n v="1027"/>
    <n v="318"/>
    <n v="113.73"/>
    <n v="42.79"/>
    <n v="88"/>
    <n v="4.5199999999999996"/>
    <n v="158"/>
    <n v="2.8"/>
    <n v="910"/>
    <x v="9"/>
    <n v="6222.2222222222226"/>
  </r>
  <r>
    <x v="0"/>
    <x v="3"/>
    <n v="4"/>
    <n v="16"/>
    <n v="272"/>
    <n v="272"/>
    <n v="73.8"/>
    <n v="20.85"/>
    <n v="125"/>
    <n v="5.38"/>
    <n v="148"/>
    <n v="0.6"/>
    <n v="151"/>
    <x v="22"/>
    <n v="1333.3333333333333"/>
  </r>
  <r>
    <x v="1"/>
    <x v="3"/>
    <n v="1"/>
    <n v="68"/>
    <n v="1109"/>
    <n v="337"/>
    <n v="122.79"/>
    <n v="54.79"/>
    <n v="298"/>
    <n v="6.22"/>
    <n v="221"/>
    <n v="1.8"/>
    <n v="479"/>
    <x v="23"/>
    <n v="4000"/>
  </r>
  <r>
    <x v="1"/>
    <x v="3"/>
    <n v="2"/>
    <n v="26"/>
    <n v="385"/>
    <n v="238"/>
    <n v="142.69999999999999"/>
    <n v="25.69"/>
    <n v="115"/>
    <n v="6.51"/>
    <n v="271"/>
    <n v="0.8"/>
    <n v="262"/>
    <x v="24"/>
    <n v="1777.7777777777778"/>
  </r>
  <r>
    <x v="1"/>
    <x v="3"/>
    <n v="3"/>
    <n v="32"/>
    <n v="1592"/>
    <n v="425"/>
    <n v="134.84"/>
    <n v="69.23"/>
    <n v="151"/>
    <n v="7.36"/>
    <n v="148"/>
    <n v="2.8"/>
    <n v="1019"/>
    <x v="25"/>
    <n v="6222.2222222222226"/>
  </r>
  <r>
    <x v="1"/>
    <x v="3"/>
    <n v="4"/>
    <n v="27"/>
    <n v="1636"/>
    <n v="388"/>
    <n v="111.82"/>
    <n v="66.73"/>
    <n v="159"/>
    <n v="6.63"/>
    <n v="185"/>
    <n v="2.4"/>
    <n v="750"/>
    <x v="26"/>
    <n v="5333.333333333333"/>
  </r>
  <r>
    <x v="0"/>
    <x v="4"/>
    <n v="1"/>
    <n v="27"/>
    <n v="1460"/>
    <n v="338"/>
    <n v="68.709999999999994"/>
    <n v="62.89"/>
    <n v="350"/>
    <n v="11.21"/>
    <n v="198"/>
    <n v="3"/>
    <n v="1072"/>
    <x v="27"/>
    <n v="6666.6666666666661"/>
  </r>
  <r>
    <x v="0"/>
    <x v="4"/>
    <n v="2"/>
    <n v="28"/>
    <n v="1529"/>
    <n v="450"/>
    <n v="125.59"/>
    <n v="60.72"/>
    <n v="357"/>
    <n v="9.5299999999999994"/>
    <n v="135"/>
    <n v="3.2"/>
    <n v="1240"/>
    <x v="28"/>
    <n v="7111.1111111111113"/>
  </r>
  <r>
    <x v="0"/>
    <x v="4"/>
    <n v="3"/>
    <n v="22"/>
    <n v="2013"/>
    <n v="440"/>
    <n v="132.96"/>
    <n v="63.26"/>
    <n v="319"/>
    <n v="10.3"/>
    <n v="160"/>
    <n v="3.3"/>
    <n v="1210"/>
    <x v="29"/>
    <n v="7333.333333333333"/>
  </r>
  <r>
    <x v="0"/>
    <x v="4"/>
    <n v="4"/>
    <n v="32"/>
    <n v="1634"/>
    <n v="341"/>
    <n v="109.63"/>
    <n v="67.989999999999995"/>
    <n v="250"/>
    <n v="13.38"/>
    <n v="124"/>
    <n v="3.2"/>
    <n v="1145"/>
    <x v="30"/>
    <n v="7111.1111111111113"/>
  </r>
  <r>
    <x v="1"/>
    <x v="4"/>
    <n v="1"/>
    <n v="46"/>
    <n v="1017"/>
    <n v="272"/>
    <n v="81.92"/>
    <n v="67.8"/>
    <n v="639"/>
    <n v="13.79"/>
    <n v="161"/>
    <n v="2.2999999999999998"/>
    <n v="933"/>
    <x v="31"/>
    <n v="5111.1111111111104"/>
  </r>
  <r>
    <x v="1"/>
    <x v="4"/>
    <n v="2"/>
    <n v="28"/>
    <n v="1678"/>
    <n v="503"/>
    <n v="163.66999999999999"/>
    <n v="57.12"/>
    <n v="241"/>
    <n v="6.59"/>
    <n v="148"/>
    <n v="3.4"/>
    <n v="1162"/>
    <x v="32"/>
    <n v="7555.5555555555557"/>
  </r>
  <r>
    <x v="1"/>
    <x v="4"/>
    <n v="3"/>
    <n v="38"/>
    <n v="1782"/>
    <n v="459"/>
    <n v="121.29"/>
    <n v="69.61"/>
    <n v="321"/>
    <n v="14.73"/>
    <n v="153"/>
    <n v="2.6"/>
    <n v="1062"/>
    <x v="33"/>
    <n v="5777.7777777777783"/>
  </r>
  <r>
    <x v="1"/>
    <x v="4"/>
    <n v="4"/>
    <n v="23"/>
    <n v="1170"/>
    <n v="451"/>
    <n v="129.21"/>
    <n v="61.96"/>
    <n v="200"/>
    <n v="5.91"/>
    <n v="187"/>
    <n v="3.7"/>
    <n v="1188"/>
    <x v="34"/>
    <n v="8222.2222222222226"/>
  </r>
  <r>
    <x v="0"/>
    <x v="5"/>
    <n v="1"/>
    <n v="30"/>
    <n v="1656"/>
    <n v="349"/>
    <n v="108.35"/>
    <n v="79.78"/>
    <n v="130"/>
    <n v="6.63"/>
    <n v="132"/>
    <n v="2.8"/>
    <n v="1041"/>
    <x v="35"/>
    <n v="6222.2222222222226"/>
  </r>
  <r>
    <x v="0"/>
    <x v="5"/>
    <n v="2"/>
    <n v="26"/>
    <n v="1360"/>
    <n v="503"/>
    <n v="149.21"/>
    <n v="45.89"/>
    <n v="237"/>
    <n v="7.25"/>
    <n v="178"/>
    <n v="3.3"/>
    <n v="1158"/>
    <x v="36"/>
    <n v="7333.333333333333"/>
  </r>
  <r>
    <x v="0"/>
    <x v="5"/>
    <n v="3"/>
    <n v="26"/>
    <n v="2006"/>
    <n v="643"/>
    <n v="150.43"/>
    <n v="74.91"/>
    <n v="250"/>
    <n v="12.38"/>
    <n v="137"/>
    <n v="3.4"/>
    <n v="1082"/>
    <x v="37"/>
    <n v="7555.5555555555557"/>
  </r>
  <r>
    <x v="0"/>
    <x v="5"/>
    <n v="4"/>
    <n v="21"/>
    <n v="1917"/>
    <n v="298"/>
    <n v="79.73"/>
    <n v="73.959999999999994"/>
    <n v="220"/>
    <n v="8.11"/>
    <n v="142"/>
    <n v="3.3"/>
    <n v="1128"/>
    <x v="38"/>
    <n v="7333.333333333333"/>
  </r>
  <r>
    <x v="1"/>
    <x v="5"/>
    <n v="1"/>
    <n v="34"/>
    <n v="1483"/>
    <n v="458"/>
    <n v="135.19"/>
    <n v="64.38"/>
    <n v="400"/>
    <n v="15.96"/>
    <n v="189"/>
    <n v="2.6"/>
    <n v="908"/>
    <x v="39"/>
    <n v="5777.7777777777783"/>
  </r>
  <r>
    <x v="1"/>
    <x v="5"/>
    <n v="2"/>
    <n v="17"/>
    <n v="1370"/>
    <n v="475"/>
    <n v="130.83000000000001"/>
    <n v="56.05"/>
    <n v="100"/>
    <n v="4.71"/>
    <n v="157"/>
    <n v="2.6"/>
    <n v="924"/>
    <x v="40"/>
    <n v="5777.7777777777783"/>
  </r>
  <r>
    <x v="1"/>
    <x v="5"/>
    <n v="3"/>
    <n v="25"/>
    <n v="1870"/>
    <n v="450"/>
    <n v="109.17"/>
    <n v="71.97"/>
    <n v="390"/>
    <n v="10.1"/>
    <n v="117"/>
    <n v="2.6"/>
    <n v="802"/>
    <x v="41"/>
    <n v="5777.7777777777783"/>
  </r>
  <r>
    <x v="1"/>
    <x v="5"/>
    <n v="4"/>
    <n v="22"/>
    <n v="1871"/>
    <n v="286"/>
    <n v="80.48"/>
    <n v="83.29"/>
    <n v="90"/>
    <n v="1.9"/>
    <n v="135"/>
    <n v="3.3"/>
    <n v="1115"/>
    <x v="42"/>
    <n v="7333.333333333333"/>
  </r>
  <r>
    <x v="0"/>
    <x v="6"/>
    <n v="1"/>
    <n v="24"/>
    <n v="609"/>
    <n v="275"/>
    <n v="81.489999999999995"/>
    <n v="30.47"/>
    <n v="351"/>
    <n v="14.04"/>
    <n v="204"/>
    <n v="1"/>
    <n v="293"/>
    <x v="43"/>
    <n v="2222.2222222222222"/>
  </r>
  <r>
    <x v="0"/>
    <x v="6"/>
    <n v="2"/>
    <n v="27"/>
    <n v="599"/>
    <n v="245"/>
    <n v="88.36"/>
    <n v="31.74"/>
    <n v="219"/>
    <n v="8.14"/>
    <n v="140"/>
    <n v="1.8"/>
    <n v="555"/>
    <x v="44"/>
    <n v="4000"/>
  </r>
  <r>
    <x v="0"/>
    <x v="6"/>
    <n v="3"/>
    <n v="21"/>
    <n v="1193"/>
    <n v="450"/>
    <n v="129.52000000000001"/>
    <n v="50.85"/>
    <n v="165"/>
    <n v="7.97"/>
    <n v="171"/>
    <n v="2"/>
    <n v="744"/>
    <x v="5"/>
    <n v="4444.4444444444443"/>
  </r>
  <r>
    <x v="0"/>
    <x v="6"/>
    <n v="4"/>
    <n v="30"/>
    <n v="1330"/>
    <n v="440"/>
    <n v="140.84"/>
    <n v="53.63"/>
    <n v="360"/>
    <n v="7.17"/>
    <n v="214"/>
    <n v="2.8"/>
    <n v="871"/>
    <x v="45"/>
    <n v="6222.2222222222226"/>
  </r>
  <r>
    <x v="1"/>
    <x v="6"/>
    <n v="1"/>
    <n v="48"/>
    <n v="1196"/>
    <n v="438"/>
    <n v="134.66999999999999"/>
    <n v="60.66"/>
    <n v="98"/>
    <n v="5.09"/>
    <n v="220"/>
    <n v="2.1"/>
    <n v="680"/>
    <x v="46"/>
    <n v="4666.666666666667"/>
  </r>
  <r>
    <x v="1"/>
    <x v="6"/>
    <n v="2"/>
    <n v="46"/>
    <n v="580"/>
    <n v="278"/>
    <n v="98.25"/>
    <n v="39.299999999999997"/>
    <n v="122"/>
    <n v="6.59"/>
    <n v="152"/>
    <n v="1.6"/>
    <n v="532"/>
    <x v="47"/>
    <n v="3555.5555555555557"/>
  </r>
  <r>
    <x v="1"/>
    <x v="6"/>
    <n v="3"/>
    <n v="43"/>
    <n v="752"/>
    <n v="224"/>
    <n v="73.290000000000006"/>
    <n v="35.049999999999997"/>
    <n v="250"/>
    <n v="2.98"/>
    <n v="148"/>
    <n v="1.1000000000000001"/>
    <n v="262"/>
    <x v="24"/>
    <n v="2444.4444444444448"/>
  </r>
  <r>
    <x v="1"/>
    <x v="6"/>
    <n v="4"/>
    <n v="41"/>
    <n v="865"/>
    <n v="215"/>
    <n v="73.040000000000006"/>
    <n v="38.380000000000003"/>
    <n v="156"/>
    <n v="6.53"/>
    <n v="165"/>
    <n v="1.6"/>
    <n v="478"/>
    <x v="48"/>
    <n v="3555.5555555555557"/>
  </r>
  <r>
    <x v="2"/>
    <x v="7"/>
    <m/>
    <m/>
    <m/>
    <m/>
    <m/>
    <m/>
    <m/>
    <m/>
    <m/>
    <m/>
    <m/>
    <x v="49"/>
    <m/>
  </r>
  <r>
    <x v="2"/>
    <x v="7"/>
    <m/>
    <m/>
    <m/>
    <m/>
    <m/>
    <m/>
    <m/>
    <m/>
    <m/>
    <m/>
    <m/>
    <x v="49"/>
    <m/>
  </r>
  <r>
    <x v="2"/>
    <x v="7"/>
    <m/>
    <m/>
    <m/>
    <m/>
    <m/>
    <m/>
    <m/>
    <m/>
    <m/>
    <m/>
    <m/>
    <x v="49"/>
    <m/>
  </r>
  <r>
    <x v="2"/>
    <x v="7"/>
    <m/>
    <m/>
    <m/>
    <m/>
    <m/>
    <m/>
    <m/>
    <m/>
    <m/>
    <m/>
    <m/>
    <x v="49"/>
    <m/>
  </r>
  <r>
    <x v="2"/>
    <x v="7"/>
    <m/>
    <m/>
    <m/>
    <m/>
    <m/>
    <m/>
    <m/>
    <m/>
    <m/>
    <m/>
    <m/>
    <x v="49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24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B21" firstHeaderRow="1" firstDataRow="1" firstDataCol="1"/>
  <pivotFields count="15">
    <pivotField axis="axisRow" showAll="0">
      <items count="4">
        <item x="0"/>
        <item x="1"/>
        <item x="2"/>
        <item t="default"/>
      </items>
    </pivotField>
    <pivotField axis="axisRow" showAll="0">
      <items count="9">
        <item x="3"/>
        <item x="6"/>
        <item x="0"/>
        <item x="1"/>
        <item x="4"/>
        <item x="2"/>
        <item x="5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>
      <items count="51">
        <item x="22"/>
        <item x="24"/>
        <item x="43"/>
        <item x="3"/>
        <item x="48"/>
        <item x="23"/>
        <item x="2"/>
        <item x="21"/>
        <item x="47"/>
        <item x="44"/>
        <item x="0"/>
        <item x="4"/>
        <item x="46"/>
        <item x="5"/>
        <item x="26"/>
        <item x="7"/>
        <item x="20"/>
        <item x="16"/>
        <item x="41"/>
        <item x="15"/>
        <item x="13"/>
        <item x="18"/>
        <item x="45"/>
        <item x="6"/>
        <item x="39"/>
        <item x="9"/>
        <item x="40"/>
        <item x="31"/>
        <item x="1"/>
        <item x="11"/>
        <item x="25"/>
        <item x="35"/>
        <item x="33"/>
        <item x="27"/>
        <item x="17"/>
        <item x="12"/>
        <item x="10"/>
        <item x="37"/>
        <item x="42"/>
        <item x="19"/>
        <item x="38"/>
        <item x="30"/>
        <item x="36"/>
        <item x="32"/>
        <item x="34"/>
        <item x="8"/>
        <item x="29"/>
        <item x="28"/>
        <item x="14"/>
        <item x="49"/>
        <item t="default"/>
      </items>
    </pivotField>
    <pivotField showAll="0"/>
  </pivotFields>
  <rowFields count="2">
    <field x="0"/>
    <field x="1"/>
  </rowFields>
  <rowItems count="18">
    <i>
      <x/>
    </i>
    <i r="1">
      <x/>
    </i>
    <i r="1">
      <x v="1"/>
    </i>
    <i r="1">
      <x v="2"/>
    </i>
    <i r="1">
      <x v="4"/>
    </i>
    <i r="1">
      <x v="5"/>
    </i>
    <i r="1">
      <x v="6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>
      <x v="2"/>
    </i>
    <i r="1">
      <x v="7"/>
    </i>
    <i t="grand">
      <x/>
    </i>
  </rowItems>
  <colItems count="1">
    <i/>
  </colItems>
  <dataFields count="1">
    <dataField name="StdDev of grain (kg/ha)" fld="13" subtotal="stdDev" baseField="1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workbookViewId="0">
      <selection activeCell="D3" sqref="A1:N57"/>
    </sheetView>
  </sheetViews>
  <sheetFormatPr defaultRowHeight="15" x14ac:dyDescent="0.25"/>
  <cols>
    <col min="2" max="2" width="16.7109375" customWidth="1"/>
    <col min="5" max="5" width="12" customWidth="1"/>
    <col min="6" max="6" width="21.7109375" customWidth="1"/>
    <col min="7" max="7" width="16.42578125" customWidth="1"/>
    <col min="8" max="8" width="11" customWidth="1"/>
    <col min="10" max="10" width="13.42578125" customWidth="1"/>
    <col min="12" max="12" width="11.140625" customWidth="1"/>
  </cols>
  <sheetData>
    <row r="1" spans="1:16" ht="17.25" x14ac:dyDescent="0.25">
      <c r="D1" t="s">
        <v>27</v>
      </c>
    </row>
    <row r="2" spans="1:16" x14ac:dyDescent="0.25">
      <c r="D2" t="s">
        <v>24</v>
      </c>
      <c r="K2" t="s">
        <v>25</v>
      </c>
    </row>
    <row r="3" spans="1:16" x14ac:dyDescent="0.25">
      <c r="D3" t="s">
        <v>23</v>
      </c>
    </row>
    <row r="4" spans="1:16" x14ac:dyDescent="0.25">
      <c r="D4" t="s">
        <v>21</v>
      </c>
      <c r="K4" t="s">
        <v>22</v>
      </c>
    </row>
    <row r="5" spans="1:16" x14ac:dyDescent="0.25">
      <c r="A5" t="s">
        <v>12</v>
      </c>
      <c r="B5" t="s">
        <v>3</v>
      </c>
      <c r="C5" t="s">
        <v>0</v>
      </c>
      <c r="D5" s="1" t="s">
        <v>1</v>
      </c>
      <c r="E5" t="s">
        <v>14</v>
      </c>
      <c r="F5" t="s">
        <v>15</v>
      </c>
      <c r="G5" s="1" t="s">
        <v>16</v>
      </c>
      <c r="H5" s="1" t="s">
        <v>17</v>
      </c>
      <c r="I5" s="1" t="s">
        <v>2</v>
      </c>
      <c r="J5" s="1" t="s">
        <v>18</v>
      </c>
      <c r="K5" t="s">
        <v>1</v>
      </c>
      <c r="L5" t="s">
        <v>19</v>
      </c>
      <c r="M5" t="s">
        <v>20</v>
      </c>
    </row>
    <row r="6" spans="1:16" x14ac:dyDescent="0.25">
      <c r="A6" t="s">
        <v>10</v>
      </c>
      <c r="B6" t="s">
        <v>4</v>
      </c>
      <c r="C6">
        <v>1</v>
      </c>
      <c r="D6">
        <v>14</v>
      </c>
      <c r="E6">
        <v>1029</v>
      </c>
      <c r="F6">
        <v>303</v>
      </c>
      <c r="G6">
        <v>106.64</v>
      </c>
      <c r="H6">
        <v>46.12</v>
      </c>
      <c r="I6">
        <v>100</v>
      </c>
      <c r="J6">
        <v>3.03</v>
      </c>
      <c r="K6">
        <v>116</v>
      </c>
      <c r="L6">
        <v>1.8</v>
      </c>
      <c r="M6">
        <v>613</v>
      </c>
    </row>
    <row r="7" spans="1:16" x14ac:dyDescent="0.25">
      <c r="A7" t="s">
        <v>10</v>
      </c>
      <c r="B7" t="s">
        <v>4</v>
      </c>
      <c r="C7">
        <v>2</v>
      </c>
      <c r="D7">
        <v>20</v>
      </c>
      <c r="E7">
        <v>723</v>
      </c>
      <c r="F7">
        <v>314</v>
      </c>
      <c r="G7">
        <v>100.42</v>
      </c>
      <c r="H7">
        <v>42.52</v>
      </c>
      <c r="I7">
        <v>210</v>
      </c>
      <c r="J7">
        <v>6.71</v>
      </c>
      <c r="K7">
        <v>168</v>
      </c>
      <c r="L7">
        <v>2.5</v>
      </c>
      <c r="M7">
        <v>945</v>
      </c>
    </row>
    <row r="8" spans="1:16" x14ac:dyDescent="0.25">
      <c r="A8" t="s">
        <v>10</v>
      </c>
      <c r="B8" t="s">
        <v>4</v>
      </c>
      <c r="C8">
        <v>3</v>
      </c>
      <c r="D8">
        <v>17</v>
      </c>
      <c r="E8">
        <v>948</v>
      </c>
      <c r="F8">
        <v>318</v>
      </c>
      <c r="G8">
        <v>126.48</v>
      </c>
      <c r="H8">
        <v>45.31</v>
      </c>
      <c r="I8">
        <v>200</v>
      </c>
      <c r="J8">
        <v>6.5</v>
      </c>
      <c r="K8">
        <v>112</v>
      </c>
      <c r="L8">
        <v>1.7</v>
      </c>
      <c r="M8">
        <v>495</v>
      </c>
      <c r="O8" s="1"/>
      <c r="P8" s="1"/>
    </row>
    <row r="9" spans="1:16" x14ac:dyDescent="0.25">
      <c r="A9" t="s">
        <v>10</v>
      </c>
      <c r="B9" t="s">
        <v>4</v>
      </c>
      <c r="C9">
        <v>4</v>
      </c>
      <c r="D9">
        <v>19</v>
      </c>
      <c r="E9">
        <v>1223</v>
      </c>
      <c r="F9">
        <v>382</v>
      </c>
      <c r="G9">
        <v>117.66</v>
      </c>
      <c r="H9">
        <v>43.45</v>
      </c>
      <c r="I9">
        <v>100</v>
      </c>
      <c r="J9">
        <v>4.12</v>
      </c>
      <c r="K9">
        <v>67</v>
      </c>
      <c r="L9">
        <v>1.2</v>
      </c>
      <c r="M9">
        <v>400</v>
      </c>
    </row>
    <row r="10" spans="1:16" x14ac:dyDescent="0.25">
      <c r="A10" t="s">
        <v>11</v>
      </c>
      <c r="B10" t="s">
        <v>4</v>
      </c>
      <c r="C10">
        <v>1</v>
      </c>
      <c r="D10">
        <v>35</v>
      </c>
      <c r="E10">
        <v>726</v>
      </c>
      <c r="F10">
        <v>301</v>
      </c>
      <c r="G10">
        <v>101.04</v>
      </c>
      <c r="H10">
        <v>44.06</v>
      </c>
      <c r="I10">
        <v>78</v>
      </c>
      <c r="J10">
        <v>5.76</v>
      </c>
      <c r="K10">
        <v>185</v>
      </c>
      <c r="L10">
        <v>2</v>
      </c>
      <c r="M10">
        <v>671</v>
      </c>
    </row>
    <row r="11" spans="1:16" x14ac:dyDescent="0.25">
      <c r="A11" t="s">
        <v>11</v>
      </c>
      <c r="B11" t="s">
        <v>4</v>
      </c>
      <c r="C11">
        <v>2</v>
      </c>
      <c r="D11">
        <v>26</v>
      </c>
      <c r="E11">
        <v>1119</v>
      </c>
      <c r="F11">
        <v>369</v>
      </c>
      <c r="G11">
        <v>112.86</v>
      </c>
      <c r="H11">
        <v>50.18</v>
      </c>
      <c r="I11">
        <v>200</v>
      </c>
      <c r="J11">
        <v>7.52</v>
      </c>
      <c r="K11">
        <v>141</v>
      </c>
      <c r="L11">
        <v>2</v>
      </c>
      <c r="M11">
        <v>744</v>
      </c>
    </row>
    <row r="12" spans="1:16" x14ac:dyDescent="0.25">
      <c r="A12" t="s">
        <v>11</v>
      </c>
      <c r="B12" t="s">
        <v>4</v>
      </c>
      <c r="C12">
        <v>3</v>
      </c>
      <c r="D12">
        <v>25</v>
      </c>
      <c r="E12">
        <v>818</v>
      </c>
      <c r="F12">
        <v>348</v>
      </c>
      <c r="G12">
        <v>88.94</v>
      </c>
      <c r="H12">
        <v>39.5</v>
      </c>
      <c r="I12">
        <v>100</v>
      </c>
      <c r="J12">
        <v>3.17</v>
      </c>
      <c r="K12">
        <v>103</v>
      </c>
      <c r="L12">
        <v>2.4</v>
      </c>
      <c r="M12">
        <v>880</v>
      </c>
    </row>
    <row r="13" spans="1:16" x14ac:dyDescent="0.25">
      <c r="A13" t="s">
        <v>11</v>
      </c>
      <c r="B13" t="s">
        <v>4</v>
      </c>
      <c r="C13">
        <v>4</v>
      </c>
      <c r="D13">
        <v>14</v>
      </c>
      <c r="E13">
        <v>1122</v>
      </c>
      <c r="F13">
        <v>456</v>
      </c>
      <c r="G13">
        <v>132.66</v>
      </c>
      <c r="H13">
        <v>39.85</v>
      </c>
      <c r="I13">
        <v>89</v>
      </c>
      <c r="J13">
        <v>3.24</v>
      </c>
      <c r="K13">
        <v>93</v>
      </c>
      <c r="L13">
        <v>2.2999999999999998</v>
      </c>
      <c r="M13">
        <v>778</v>
      </c>
    </row>
    <row r="14" spans="1:16" s="2" customFormat="1" x14ac:dyDescent="0.25">
      <c r="A14" s="2" t="s">
        <v>11</v>
      </c>
      <c r="B14" s="2" t="s">
        <v>8</v>
      </c>
      <c r="C14" s="2">
        <v>1</v>
      </c>
      <c r="D14" s="2">
        <v>36</v>
      </c>
      <c r="E14" s="2">
        <v>1699</v>
      </c>
      <c r="F14" s="2">
        <v>513</v>
      </c>
      <c r="G14" s="2">
        <v>131.84</v>
      </c>
      <c r="H14" s="2">
        <v>46.82</v>
      </c>
      <c r="I14" s="2">
        <v>276</v>
      </c>
      <c r="J14" s="2">
        <v>8.35</v>
      </c>
      <c r="K14" s="2">
        <v>187</v>
      </c>
      <c r="L14" s="2">
        <v>3.7</v>
      </c>
      <c r="M14" s="2">
        <v>1198</v>
      </c>
      <c r="N14" s="2" t="s">
        <v>26</v>
      </c>
    </row>
    <row r="15" spans="1:16" s="2" customFormat="1" x14ac:dyDescent="0.25">
      <c r="A15" s="2" t="s">
        <v>11</v>
      </c>
      <c r="B15" s="2" t="s">
        <v>8</v>
      </c>
      <c r="C15" s="2">
        <v>2</v>
      </c>
      <c r="D15" s="2">
        <v>39</v>
      </c>
      <c r="E15" s="2">
        <v>1472</v>
      </c>
      <c r="F15" s="2">
        <v>420</v>
      </c>
      <c r="G15" s="2">
        <v>123.2</v>
      </c>
      <c r="H15" s="2">
        <v>54.16</v>
      </c>
      <c r="I15" s="2">
        <v>150</v>
      </c>
      <c r="J15" s="2">
        <v>9.0399999999999991</v>
      </c>
      <c r="K15" s="2">
        <v>166</v>
      </c>
      <c r="L15" s="2">
        <v>2.2000000000000002</v>
      </c>
      <c r="M15" s="2">
        <v>910</v>
      </c>
    </row>
    <row r="16" spans="1:16" s="2" customFormat="1" x14ac:dyDescent="0.25">
      <c r="A16" s="2" t="s">
        <v>11</v>
      </c>
      <c r="B16" s="2" t="s">
        <v>8</v>
      </c>
      <c r="C16" s="2">
        <v>3</v>
      </c>
      <c r="D16" s="2">
        <v>28</v>
      </c>
      <c r="E16" s="2">
        <v>1634</v>
      </c>
      <c r="F16" s="2">
        <v>241</v>
      </c>
      <c r="G16" s="2">
        <v>57.29</v>
      </c>
      <c r="H16" s="2">
        <v>65.66</v>
      </c>
      <c r="I16" s="2">
        <v>318</v>
      </c>
      <c r="J16" s="2">
        <v>12.65</v>
      </c>
      <c r="K16" s="2">
        <v>188</v>
      </c>
      <c r="L16" s="2">
        <v>3.5</v>
      </c>
      <c r="M16" s="2">
        <v>1081</v>
      </c>
    </row>
    <row r="17" spans="1:13" s="2" customFormat="1" x14ac:dyDescent="0.25">
      <c r="A17" s="2" t="s">
        <v>11</v>
      </c>
      <c r="B17" s="2" t="s">
        <v>8</v>
      </c>
      <c r="C17" s="2">
        <v>4</v>
      </c>
      <c r="D17" s="2">
        <v>36</v>
      </c>
      <c r="E17" s="2">
        <v>1764</v>
      </c>
      <c r="F17" s="2">
        <v>399</v>
      </c>
      <c r="G17" s="2">
        <v>120.38</v>
      </c>
      <c r="H17" s="2">
        <v>56.65</v>
      </c>
      <c r="I17" s="2">
        <v>340</v>
      </c>
      <c r="J17" s="2">
        <v>8.15</v>
      </c>
      <c r="K17" s="2">
        <v>189</v>
      </c>
      <c r="L17" s="2">
        <v>3</v>
      </c>
      <c r="M17" s="2">
        <v>983</v>
      </c>
    </row>
    <row r="18" spans="1:13" s="3" customFormat="1" x14ac:dyDescent="0.25">
      <c r="A18" s="3" t="s">
        <v>10</v>
      </c>
      <c r="B18" s="3" t="s">
        <v>5</v>
      </c>
      <c r="C18" s="3">
        <v>1</v>
      </c>
      <c r="D18" s="3">
        <v>32</v>
      </c>
      <c r="E18" s="3">
        <v>2301</v>
      </c>
      <c r="F18" s="3">
        <v>517</v>
      </c>
      <c r="G18" s="3">
        <v>136.62</v>
      </c>
      <c r="H18" s="3">
        <v>92.87</v>
      </c>
      <c r="I18" s="3">
        <v>260</v>
      </c>
      <c r="J18" s="3">
        <v>16.21</v>
      </c>
      <c r="K18">
        <v>142</v>
      </c>
      <c r="L18">
        <v>3.3</v>
      </c>
      <c r="M18" s="3">
        <v>1078</v>
      </c>
    </row>
    <row r="19" spans="1:13" s="3" customFormat="1" x14ac:dyDescent="0.25">
      <c r="A19" s="3" t="s">
        <v>10</v>
      </c>
      <c r="B19" s="3" t="s">
        <v>5</v>
      </c>
      <c r="C19" s="3">
        <v>2</v>
      </c>
      <c r="D19" s="3">
        <v>31</v>
      </c>
      <c r="E19" s="3">
        <v>1291</v>
      </c>
      <c r="F19" s="3">
        <v>310</v>
      </c>
      <c r="G19" s="3">
        <v>76.66</v>
      </c>
      <c r="H19" s="3">
        <v>43.91</v>
      </c>
      <c r="I19" s="3">
        <v>120</v>
      </c>
      <c r="J19" s="3">
        <v>4.5999999999999996</v>
      </c>
      <c r="K19">
        <v>121</v>
      </c>
      <c r="L19">
        <v>2.6</v>
      </c>
      <c r="M19" s="3">
        <v>825</v>
      </c>
    </row>
    <row r="20" spans="1:13" s="3" customFormat="1" x14ac:dyDescent="0.25">
      <c r="A20" s="3" t="s">
        <v>10</v>
      </c>
      <c r="B20" s="3" t="s">
        <v>5</v>
      </c>
      <c r="C20" s="3">
        <v>3</v>
      </c>
      <c r="D20" s="3">
        <v>24</v>
      </c>
      <c r="E20" s="3">
        <v>1058</v>
      </c>
      <c r="F20" s="3">
        <v>373</v>
      </c>
      <c r="G20" s="3">
        <v>119.65</v>
      </c>
      <c r="H20" s="3">
        <v>69.099999999999994</v>
      </c>
      <c r="I20" s="3">
        <v>220</v>
      </c>
      <c r="J20" s="3">
        <v>14.25</v>
      </c>
      <c r="K20">
        <v>182</v>
      </c>
      <c r="L20">
        <v>3.5</v>
      </c>
      <c r="M20" s="3">
        <v>1284</v>
      </c>
    </row>
    <row r="21" spans="1:13" s="3" customFormat="1" x14ac:dyDescent="0.25">
      <c r="A21" s="3" t="s">
        <v>10</v>
      </c>
      <c r="B21" s="3" t="s">
        <v>5</v>
      </c>
      <c r="C21" s="3">
        <v>4</v>
      </c>
      <c r="D21" s="3">
        <v>22</v>
      </c>
      <c r="E21" s="3">
        <v>1370</v>
      </c>
      <c r="F21" s="3">
        <v>430</v>
      </c>
      <c r="G21" s="3">
        <v>113.04</v>
      </c>
      <c r="H21" s="3">
        <v>55.38</v>
      </c>
      <c r="I21" s="3">
        <v>89</v>
      </c>
      <c r="J21" s="3">
        <v>4.47</v>
      </c>
      <c r="K21">
        <v>118</v>
      </c>
      <c r="L21">
        <v>3.5</v>
      </c>
      <c r="M21" s="3">
        <v>816</v>
      </c>
    </row>
    <row r="22" spans="1:13" x14ac:dyDescent="0.25">
      <c r="A22" t="s">
        <v>11</v>
      </c>
      <c r="B22" t="s">
        <v>5</v>
      </c>
      <c r="C22">
        <v>1</v>
      </c>
      <c r="D22">
        <v>31</v>
      </c>
      <c r="E22">
        <v>1817</v>
      </c>
      <c r="F22">
        <v>452</v>
      </c>
      <c r="G22">
        <v>127.01</v>
      </c>
      <c r="H22">
        <v>68.44</v>
      </c>
      <c r="I22">
        <v>310</v>
      </c>
      <c r="J22">
        <v>13.72</v>
      </c>
      <c r="K22">
        <v>140</v>
      </c>
      <c r="L22">
        <v>2.8</v>
      </c>
      <c r="M22">
        <v>791</v>
      </c>
    </row>
    <row r="23" spans="1:13" x14ac:dyDescent="0.25">
      <c r="A23" t="s">
        <v>11</v>
      </c>
      <c r="B23" t="s">
        <v>5</v>
      </c>
      <c r="C23">
        <v>2</v>
      </c>
      <c r="D23">
        <v>38</v>
      </c>
      <c r="E23">
        <v>1712</v>
      </c>
      <c r="F23">
        <v>319</v>
      </c>
      <c r="G23">
        <v>103.7</v>
      </c>
      <c r="H23">
        <v>80.52</v>
      </c>
      <c r="I23">
        <v>248</v>
      </c>
      <c r="J23">
        <v>7.23</v>
      </c>
      <c r="K23">
        <v>151</v>
      </c>
      <c r="L23">
        <v>2.8</v>
      </c>
      <c r="M23">
        <v>1074</v>
      </c>
    </row>
    <row r="24" spans="1:13" x14ac:dyDescent="0.25">
      <c r="A24" t="s">
        <v>11</v>
      </c>
      <c r="B24" t="s">
        <v>5</v>
      </c>
      <c r="C24">
        <v>3</v>
      </c>
      <c r="D24">
        <v>28</v>
      </c>
      <c r="E24">
        <v>1656</v>
      </c>
      <c r="F24">
        <v>356</v>
      </c>
      <c r="G24">
        <v>95.82</v>
      </c>
      <c r="H24">
        <v>60.73</v>
      </c>
      <c r="I24">
        <v>98</v>
      </c>
      <c r="J24">
        <v>4.2</v>
      </c>
      <c r="K24">
        <v>150</v>
      </c>
      <c r="L24">
        <v>2.7</v>
      </c>
      <c r="M24">
        <v>861</v>
      </c>
    </row>
    <row r="25" spans="1:13" x14ac:dyDescent="0.25">
      <c r="A25" t="s">
        <v>11</v>
      </c>
      <c r="B25" t="s">
        <v>5</v>
      </c>
      <c r="C25">
        <v>4</v>
      </c>
      <c r="D25">
        <v>26</v>
      </c>
      <c r="E25">
        <v>1671</v>
      </c>
      <c r="F25">
        <v>402</v>
      </c>
      <c r="G25">
        <v>105.86</v>
      </c>
      <c r="H25">
        <v>50.93</v>
      </c>
      <c r="I25">
        <v>290</v>
      </c>
      <c r="J25">
        <v>8.83</v>
      </c>
      <c r="K25">
        <v>150</v>
      </c>
      <c r="L25">
        <v>3</v>
      </c>
      <c r="M25">
        <v>1118</v>
      </c>
    </row>
    <row r="26" spans="1:13" x14ac:dyDescent="0.25">
      <c r="A26" t="s">
        <v>10</v>
      </c>
      <c r="B26" t="s">
        <v>6</v>
      </c>
      <c r="C26">
        <v>1</v>
      </c>
      <c r="D26">
        <v>43</v>
      </c>
      <c r="E26">
        <v>1517</v>
      </c>
      <c r="F26">
        <v>307</v>
      </c>
      <c r="G26">
        <v>99.4</v>
      </c>
      <c r="H26">
        <v>68.2</v>
      </c>
      <c r="I26">
        <v>120</v>
      </c>
      <c r="J26">
        <v>4.67</v>
      </c>
      <c r="K26">
        <v>155</v>
      </c>
      <c r="L26">
        <v>2.2000000000000002</v>
      </c>
      <c r="M26">
        <v>784</v>
      </c>
    </row>
    <row r="27" spans="1:13" x14ac:dyDescent="0.25">
      <c r="A27" t="s">
        <v>10</v>
      </c>
      <c r="B27" t="s">
        <v>6</v>
      </c>
      <c r="C27">
        <v>2</v>
      </c>
      <c r="D27">
        <v>43</v>
      </c>
      <c r="E27">
        <v>1124</v>
      </c>
      <c r="F27">
        <v>211</v>
      </c>
      <c r="G27">
        <v>87.82</v>
      </c>
      <c r="H27">
        <v>95.02</v>
      </c>
      <c r="I27">
        <v>320</v>
      </c>
      <c r="J27">
        <v>10</v>
      </c>
      <c r="K27">
        <v>151</v>
      </c>
      <c r="L27">
        <v>1.5</v>
      </c>
      <c r="M27">
        <v>501</v>
      </c>
    </row>
    <row r="28" spans="1:13" x14ac:dyDescent="0.25">
      <c r="A28" t="s">
        <v>10</v>
      </c>
      <c r="B28" t="s">
        <v>6</v>
      </c>
      <c r="C28">
        <v>3</v>
      </c>
      <c r="D28">
        <v>13</v>
      </c>
      <c r="E28">
        <v>1027</v>
      </c>
      <c r="F28">
        <v>318</v>
      </c>
      <c r="G28">
        <v>113.73</v>
      </c>
      <c r="H28">
        <v>42.79</v>
      </c>
      <c r="I28">
        <v>88</v>
      </c>
      <c r="J28">
        <v>4.5199999999999996</v>
      </c>
      <c r="K28">
        <v>158</v>
      </c>
      <c r="L28">
        <v>2.8</v>
      </c>
      <c r="M28">
        <v>910</v>
      </c>
    </row>
    <row r="29" spans="1:13" x14ac:dyDescent="0.25">
      <c r="A29" t="s">
        <v>10</v>
      </c>
      <c r="B29" t="s">
        <v>6</v>
      </c>
      <c r="C29">
        <v>4</v>
      </c>
      <c r="D29">
        <v>16</v>
      </c>
      <c r="E29">
        <v>272</v>
      </c>
      <c r="F29">
        <v>272</v>
      </c>
      <c r="G29">
        <v>73.8</v>
      </c>
      <c r="H29">
        <v>20.85</v>
      </c>
      <c r="I29">
        <v>125</v>
      </c>
      <c r="J29">
        <v>5.38</v>
      </c>
      <c r="K29">
        <v>148</v>
      </c>
      <c r="L29">
        <v>0.6</v>
      </c>
      <c r="M29">
        <v>151</v>
      </c>
    </row>
    <row r="30" spans="1:13" x14ac:dyDescent="0.25">
      <c r="A30" t="s">
        <v>11</v>
      </c>
      <c r="B30" t="s">
        <v>6</v>
      </c>
      <c r="C30">
        <v>1</v>
      </c>
      <c r="D30">
        <v>68</v>
      </c>
      <c r="E30">
        <v>1109</v>
      </c>
      <c r="F30">
        <v>337</v>
      </c>
      <c r="G30">
        <v>122.79</v>
      </c>
      <c r="H30">
        <v>54.79</v>
      </c>
      <c r="I30">
        <v>298</v>
      </c>
      <c r="J30">
        <v>6.22</v>
      </c>
      <c r="K30">
        <v>221</v>
      </c>
      <c r="L30">
        <v>1.8</v>
      </c>
      <c r="M30">
        <v>479</v>
      </c>
    </row>
    <row r="31" spans="1:13" x14ac:dyDescent="0.25">
      <c r="A31" t="s">
        <v>11</v>
      </c>
      <c r="B31" t="s">
        <v>6</v>
      </c>
      <c r="C31">
        <v>2</v>
      </c>
      <c r="D31">
        <v>26</v>
      </c>
      <c r="E31">
        <v>385</v>
      </c>
      <c r="F31">
        <v>238</v>
      </c>
      <c r="G31">
        <v>142.69999999999999</v>
      </c>
      <c r="H31">
        <v>25.69</v>
      </c>
      <c r="I31">
        <v>115</v>
      </c>
      <c r="J31">
        <v>6.51</v>
      </c>
      <c r="K31">
        <v>271</v>
      </c>
      <c r="L31">
        <v>0.8</v>
      </c>
      <c r="M31">
        <v>262</v>
      </c>
    </row>
    <row r="32" spans="1:13" x14ac:dyDescent="0.25">
      <c r="A32" t="s">
        <v>11</v>
      </c>
      <c r="B32" t="s">
        <v>6</v>
      </c>
      <c r="C32">
        <v>3</v>
      </c>
      <c r="D32">
        <v>32</v>
      </c>
      <c r="E32">
        <v>1592</v>
      </c>
      <c r="F32">
        <v>425</v>
      </c>
      <c r="G32">
        <v>134.84</v>
      </c>
      <c r="H32">
        <v>69.23</v>
      </c>
      <c r="I32">
        <v>151</v>
      </c>
      <c r="J32">
        <v>7.36</v>
      </c>
      <c r="K32">
        <v>148</v>
      </c>
      <c r="L32">
        <v>2.8</v>
      </c>
      <c r="M32">
        <v>1019</v>
      </c>
    </row>
    <row r="33" spans="1:13" x14ac:dyDescent="0.25">
      <c r="A33" t="s">
        <v>11</v>
      </c>
      <c r="B33" t="s">
        <v>6</v>
      </c>
      <c r="C33">
        <v>4</v>
      </c>
      <c r="D33">
        <v>27</v>
      </c>
      <c r="E33">
        <v>1636</v>
      </c>
      <c r="F33">
        <v>388</v>
      </c>
      <c r="G33">
        <v>111.82</v>
      </c>
      <c r="H33">
        <v>66.73</v>
      </c>
      <c r="I33">
        <v>159</v>
      </c>
      <c r="J33">
        <v>6.63</v>
      </c>
      <c r="K33">
        <v>185</v>
      </c>
      <c r="L33">
        <v>2.4</v>
      </c>
      <c r="M33">
        <v>750</v>
      </c>
    </row>
    <row r="34" spans="1:13" x14ac:dyDescent="0.25">
      <c r="A34" t="s">
        <v>10</v>
      </c>
      <c r="B34" t="s">
        <v>9</v>
      </c>
      <c r="C34">
        <v>1</v>
      </c>
      <c r="D34">
        <v>27</v>
      </c>
      <c r="E34">
        <v>1460</v>
      </c>
      <c r="F34">
        <v>338</v>
      </c>
      <c r="G34">
        <v>68.709999999999994</v>
      </c>
      <c r="H34">
        <v>62.89</v>
      </c>
      <c r="I34">
        <v>350</v>
      </c>
      <c r="J34">
        <v>11.21</v>
      </c>
      <c r="K34">
        <v>198</v>
      </c>
      <c r="L34">
        <v>3</v>
      </c>
      <c r="M34">
        <v>1072</v>
      </c>
    </row>
    <row r="35" spans="1:13" x14ac:dyDescent="0.25">
      <c r="A35" t="s">
        <v>10</v>
      </c>
      <c r="B35" t="s">
        <v>9</v>
      </c>
      <c r="C35">
        <v>2</v>
      </c>
      <c r="D35">
        <v>28</v>
      </c>
      <c r="E35">
        <v>1529</v>
      </c>
      <c r="F35">
        <v>450</v>
      </c>
      <c r="G35">
        <v>125.59</v>
      </c>
      <c r="H35">
        <v>60.72</v>
      </c>
      <c r="I35">
        <v>357</v>
      </c>
      <c r="J35">
        <v>9.5299999999999994</v>
      </c>
      <c r="K35">
        <v>135</v>
      </c>
      <c r="L35">
        <v>3.2</v>
      </c>
      <c r="M35">
        <v>1240</v>
      </c>
    </row>
    <row r="36" spans="1:13" x14ac:dyDescent="0.25">
      <c r="A36" t="s">
        <v>10</v>
      </c>
      <c r="B36" t="s">
        <v>9</v>
      </c>
      <c r="C36">
        <v>3</v>
      </c>
      <c r="D36">
        <v>22</v>
      </c>
      <c r="E36">
        <v>2013</v>
      </c>
      <c r="F36">
        <v>440</v>
      </c>
      <c r="G36">
        <v>132.96</v>
      </c>
      <c r="H36">
        <v>63.26</v>
      </c>
      <c r="I36">
        <v>319</v>
      </c>
      <c r="J36">
        <v>10.3</v>
      </c>
      <c r="K36">
        <v>160</v>
      </c>
      <c r="L36">
        <v>3.3</v>
      </c>
      <c r="M36">
        <v>1210</v>
      </c>
    </row>
    <row r="37" spans="1:13" x14ac:dyDescent="0.25">
      <c r="A37" t="s">
        <v>10</v>
      </c>
      <c r="B37" t="s">
        <v>9</v>
      </c>
      <c r="C37">
        <v>4</v>
      </c>
      <c r="D37">
        <v>32</v>
      </c>
      <c r="E37">
        <v>1634</v>
      </c>
      <c r="F37">
        <v>341</v>
      </c>
      <c r="G37">
        <v>109.63</v>
      </c>
      <c r="H37">
        <v>67.989999999999995</v>
      </c>
      <c r="I37">
        <v>250</v>
      </c>
      <c r="J37">
        <v>13.38</v>
      </c>
      <c r="K37">
        <v>124</v>
      </c>
      <c r="L37">
        <v>3.2</v>
      </c>
      <c r="M37">
        <v>1145</v>
      </c>
    </row>
    <row r="38" spans="1:13" x14ac:dyDescent="0.25">
      <c r="A38" t="s">
        <v>11</v>
      </c>
      <c r="B38" t="s">
        <v>9</v>
      </c>
      <c r="C38">
        <v>1</v>
      </c>
      <c r="D38">
        <v>46</v>
      </c>
      <c r="E38">
        <v>1017</v>
      </c>
      <c r="F38">
        <v>272</v>
      </c>
      <c r="G38">
        <v>81.92</v>
      </c>
      <c r="H38">
        <v>67.8</v>
      </c>
      <c r="I38">
        <v>639</v>
      </c>
      <c r="J38">
        <v>13.79</v>
      </c>
      <c r="K38">
        <v>161</v>
      </c>
      <c r="L38">
        <v>2.2999999999999998</v>
      </c>
      <c r="M38">
        <v>933</v>
      </c>
    </row>
    <row r="39" spans="1:13" x14ac:dyDescent="0.25">
      <c r="A39" t="s">
        <v>11</v>
      </c>
      <c r="B39" t="s">
        <v>9</v>
      </c>
      <c r="C39">
        <v>2</v>
      </c>
      <c r="D39">
        <v>28</v>
      </c>
      <c r="E39">
        <v>1678</v>
      </c>
      <c r="F39">
        <v>503</v>
      </c>
      <c r="G39">
        <v>163.66999999999999</v>
      </c>
      <c r="H39">
        <v>57.12</v>
      </c>
      <c r="I39">
        <v>241</v>
      </c>
      <c r="J39">
        <v>6.59</v>
      </c>
      <c r="K39">
        <v>148</v>
      </c>
      <c r="L39">
        <v>3.4</v>
      </c>
      <c r="M39">
        <v>1162</v>
      </c>
    </row>
    <row r="40" spans="1:13" x14ac:dyDescent="0.25">
      <c r="A40" t="s">
        <v>11</v>
      </c>
      <c r="B40" t="s">
        <v>9</v>
      </c>
      <c r="C40">
        <v>3</v>
      </c>
      <c r="D40">
        <v>38</v>
      </c>
      <c r="E40">
        <v>1782</v>
      </c>
      <c r="F40">
        <v>459</v>
      </c>
      <c r="G40">
        <v>121.29</v>
      </c>
      <c r="H40">
        <v>69.61</v>
      </c>
      <c r="I40">
        <v>321</v>
      </c>
      <c r="J40">
        <v>14.73</v>
      </c>
      <c r="K40">
        <v>153</v>
      </c>
      <c r="L40">
        <v>2.6</v>
      </c>
      <c r="M40">
        <v>1062</v>
      </c>
    </row>
    <row r="41" spans="1:13" x14ac:dyDescent="0.25">
      <c r="A41" t="s">
        <v>11</v>
      </c>
      <c r="B41" t="s">
        <v>9</v>
      </c>
      <c r="C41">
        <v>4</v>
      </c>
      <c r="D41">
        <v>23</v>
      </c>
      <c r="E41">
        <v>1170</v>
      </c>
      <c r="F41">
        <v>451</v>
      </c>
      <c r="G41">
        <v>129.21</v>
      </c>
      <c r="H41">
        <v>61.96</v>
      </c>
      <c r="I41">
        <v>200</v>
      </c>
      <c r="J41">
        <v>5.91</v>
      </c>
      <c r="K41">
        <v>187</v>
      </c>
      <c r="L41">
        <v>3.7</v>
      </c>
      <c r="M41">
        <v>1188</v>
      </c>
    </row>
    <row r="42" spans="1:13" x14ac:dyDescent="0.25">
      <c r="A42" t="s">
        <v>10</v>
      </c>
      <c r="B42" t="s">
        <v>13</v>
      </c>
      <c r="C42">
        <v>1</v>
      </c>
      <c r="D42">
        <v>30</v>
      </c>
      <c r="E42">
        <v>1656</v>
      </c>
      <c r="F42">
        <v>349</v>
      </c>
      <c r="G42">
        <v>108.35</v>
      </c>
      <c r="H42">
        <v>79.78</v>
      </c>
      <c r="I42">
        <v>130</v>
      </c>
      <c r="J42">
        <v>6.63</v>
      </c>
      <c r="K42">
        <v>132</v>
      </c>
      <c r="L42">
        <v>2.8</v>
      </c>
      <c r="M42">
        <v>1041</v>
      </c>
    </row>
    <row r="43" spans="1:13" x14ac:dyDescent="0.25">
      <c r="A43" t="s">
        <v>10</v>
      </c>
      <c r="B43" t="s">
        <v>13</v>
      </c>
      <c r="C43">
        <v>2</v>
      </c>
      <c r="D43">
        <v>26</v>
      </c>
      <c r="E43">
        <v>1360</v>
      </c>
      <c r="F43">
        <v>503</v>
      </c>
      <c r="G43">
        <v>149.21</v>
      </c>
      <c r="H43">
        <v>45.89</v>
      </c>
      <c r="I43">
        <v>237</v>
      </c>
      <c r="J43">
        <v>7.25</v>
      </c>
      <c r="K43">
        <v>178</v>
      </c>
      <c r="L43">
        <v>3.3</v>
      </c>
      <c r="M43">
        <v>1158</v>
      </c>
    </row>
    <row r="44" spans="1:13" x14ac:dyDescent="0.25">
      <c r="A44" t="s">
        <v>10</v>
      </c>
      <c r="B44" t="s">
        <v>13</v>
      </c>
      <c r="C44">
        <v>3</v>
      </c>
      <c r="D44">
        <v>26</v>
      </c>
      <c r="E44">
        <v>2006</v>
      </c>
      <c r="F44">
        <v>643</v>
      </c>
      <c r="G44">
        <v>150.43</v>
      </c>
      <c r="H44">
        <v>74.91</v>
      </c>
      <c r="I44">
        <v>250</v>
      </c>
      <c r="J44">
        <v>12.38</v>
      </c>
      <c r="K44">
        <v>137</v>
      </c>
      <c r="L44">
        <v>3.4</v>
      </c>
      <c r="M44">
        <v>1082</v>
      </c>
    </row>
    <row r="45" spans="1:13" x14ac:dyDescent="0.25">
      <c r="A45" t="s">
        <v>10</v>
      </c>
      <c r="B45" t="s">
        <v>13</v>
      </c>
      <c r="C45">
        <v>4</v>
      </c>
      <c r="D45">
        <v>21</v>
      </c>
      <c r="E45">
        <v>1917</v>
      </c>
      <c r="F45">
        <v>298</v>
      </c>
      <c r="G45">
        <v>79.73</v>
      </c>
      <c r="H45">
        <v>73.959999999999994</v>
      </c>
      <c r="I45">
        <v>220</v>
      </c>
      <c r="J45">
        <v>8.11</v>
      </c>
      <c r="K45">
        <v>142</v>
      </c>
      <c r="L45">
        <v>3.3</v>
      </c>
      <c r="M45">
        <v>1128</v>
      </c>
    </row>
    <row r="46" spans="1:13" x14ac:dyDescent="0.25">
      <c r="A46" t="s">
        <v>11</v>
      </c>
      <c r="B46" t="s">
        <v>13</v>
      </c>
      <c r="C46">
        <v>1</v>
      </c>
      <c r="D46">
        <v>34</v>
      </c>
      <c r="E46">
        <v>1483</v>
      </c>
      <c r="F46">
        <v>458</v>
      </c>
      <c r="G46">
        <v>135.19</v>
      </c>
      <c r="H46">
        <v>64.38</v>
      </c>
      <c r="I46">
        <v>400</v>
      </c>
      <c r="J46">
        <v>15.96</v>
      </c>
      <c r="K46">
        <v>189</v>
      </c>
      <c r="L46">
        <v>2.6</v>
      </c>
      <c r="M46">
        <v>908</v>
      </c>
    </row>
    <row r="47" spans="1:13" x14ac:dyDescent="0.25">
      <c r="A47" t="s">
        <v>11</v>
      </c>
      <c r="B47" t="s">
        <v>13</v>
      </c>
      <c r="C47">
        <v>2</v>
      </c>
      <c r="D47">
        <v>17</v>
      </c>
      <c r="E47">
        <v>1370</v>
      </c>
      <c r="F47">
        <v>475</v>
      </c>
      <c r="G47">
        <v>130.83000000000001</v>
      </c>
      <c r="H47">
        <v>56.05</v>
      </c>
      <c r="I47">
        <v>100</v>
      </c>
      <c r="J47">
        <v>4.71</v>
      </c>
      <c r="K47">
        <v>157</v>
      </c>
      <c r="L47">
        <v>2.6</v>
      </c>
      <c r="M47">
        <v>924</v>
      </c>
    </row>
    <row r="48" spans="1:13" x14ac:dyDescent="0.25">
      <c r="A48" t="s">
        <v>11</v>
      </c>
      <c r="B48" t="s">
        <v>13</v>
      </c>
      <c r="C48">
        <v>3</v>
      </c>
      <c r="D48">
        <v>25</v>
      </c>
      <c r="E48">
        <v>1870</v>
      </c>
      <c r="F48">
        <v>450</v>
      </c>
      <c r="G48">
        <v>109.17</v>
      </c>
      <c r="H48">
        <v>71.97</v>
      </c>
      <c r="I48">
        <v>390</v>
      </c>
      <c r="J48">
        <v>10.1</v>
      </c>
      <c r="K48">
        <v>117</v>
      </c>
      <c r="L48">
        <v>2.6</v>
      </c>
      <c r="M48">
        <v>802</v>
      </c>
    </row>
    <row r="49" spans="1:13" x14ac:dyDescent="0.25">
      <c r="A49" t="s">
        <v>11</v>
      </c>
      <c r="B49" t="s">
        <v>13</v>
      </c>
      <c r="C49">
        <v>4</v>
      </c>
      <c r="D49">
        <v>22</v>
      </c>
      <c r="E49">
        <v>1871</v>
      </c>
      <c r="F49">
        <v>286</v>
      </c>
      <c r="G49">
        <v>80.48</v>
      </c>
      <c r="H49">
        <v>83.29</v>
      </c>
      <c r="I49">
        <v>90</v>
      </c>
      <c r="J49">
        <v>1.9</v>
      </c>
      <c r="K49">
        <v>135</v>
      </c>
      <c r="L49">
        <v>3.3</v>
      </c>
      <c r="M49">
        <v>1115</v>
      </c>
    </row>
    <row r="50" spans="1:13" x14ac:dyDescent="0.25">
      <c r="A50" t="s">
        <v>10</v>
      </c>
      <c r="B50" t="s">
        <v>7</v>
      </c>
      <c r="C50">
        <v>1</v>
      </c>
      <c r="D50">
        <v>24</v>
      </c>
      <c r="E50">
        <v>609</v>
      </c>
      <c r="F50">
        <v>275</v>
      </c>
      <c r="G50">
        <v>81.489999999999995</v>
      </c>
      <c r="H50">
        <v>30.47</v>
      </c>
      <c r="I50">
        <v>351</v>
      </c>
      <c r="J50">
        <v>14.04</v>
      </c>
      <c r="K50">
        <v>204</v>
      </c>
      <c r="L50">
        <v>1</v>
      </c>
      <c r="M50">
        <v>293</v>
      </c>
    </row>
    <row r="51" spans="1:13" x14ac:dyDescent="0.25">
      <c r="A51" t="s">
        <v>10</v>
      </c>
      <c r="B51" t="s">
        <v>7</v>
      </c>
      <c r="C51">
        <v>2</v>
      </c>
      <c r="D51">
        <v>27</v>
      </c>
      <c r="E51">
        <v>599</v>
      </c>
      <c r="F51">
        <v>245</v>
      </c>
      <c r="G51">
        <v>88.36</v>
      </c>
      <c r="H51">
        <v>31.74</v>
      </c>
      <c r="I51">
        <v>219</v>
      </c>
      <c r="J51">
        <v>8.14</v>
      </c>
      <c r="K51">
        <v>140</v>
      </c>
      <c r="L51">
        <v>1.8</v>
      </c>
      <c r="M51">
        <v>555</v>
      </c>
    </row>
    <row r="52" spans="1:13" x14ac:dyDescent="0.25">
      <c r="A52" t="s">
        <v>10</v>
      </c>
      <c r="B52" t="s">
        <v>7</v>
      </c>
      <c r="C52">
        <v>3</v>
      </c>
      <c r="D52">
        <v>21</v>
      </c>
      <c r="E52">
        <v>1193</v>
      </c>
      <c r="F52">
        <v>450</v>
      </c>
      <c r="G52">
        <v>129.52000000000001</v>
      </c>
      <c r="H52">
        <v>50.85</v>
      </c>
      <c r="I52">
        <v>165</v>
      </c>
      <c r="J52">
        <v>7.97</v>
      </c>
      <c r="K52">
        <v>171</v>
      </c>
      <c r="L52">
        <v>2</v>
      </c>
      <c r="M52">
        <v>744</v>
      </c>
    </row>
    <row r="53" spans="1:13" x14ac:dyDescent="0.25">
      <c r="A53" t="s">
        <v>10</v>
      </c>
      <c r="B53" t="s">
        <v>7</v>
      </c>
      <c r="C53">
        <v>4</v>
      </c>
      <c r="D53">
        <v>30</v>
      </c>
      <c r="E53">
        <v>1330</v>
      </c>
      <c r="F53">
        <v>440</v>
      </c>
      <c r="G53">
        <v>140.84</v>
      </c>
      <c r="H53">
        <v>53.63</v>
      </c>
      <c r="I53">
        <v>360</v>
      </c>
      <c r="J53">
        <v>7.17</v>
      </c>
      <c r="K53">
        <v>214</v>
      </c>
      <c r="L53">
        <v>2.8</v>
      </c>
      <c r="M53">
        <v>871</v>
      </c>
    </row>
    <row r="54" spans="1:13" x14ac:dyDescent="0.25">
      <c r="A54" t="s">
        <v>11</v>
      </c>
      <c r="B54" t="s">
        <v>7</v>
      </c>
      <c r="C54">
        <v>1</v>
      </c>
      <c r="D54">
        <v>48</v>
      </c>
      <c r="E54">
        <v>1196</v>
      </c>
      <c r="F54">
        <v>438</v>
      </c>
      <c r="G54">
        <v>134.66999999999999</v>
      </c>
      <c r="H54">
        <v>60.66</v>
      </c>
      <c r="I54">
        <v>98</v>
      </c>
      <c r="J54">
        <v>5.09</v>
      </c>
      <c r="K54">
        <v>220</v>
      </c>
      <c r="L54">
        <v>2.1</v>
      </c>
      <c r="M54">
        <v>680</v>
      </c>
    </row>
    <row r="55" spans="1:13" x14ac:dyDescent="0.25">
      <c r="A55" t="s">
        <v>11</v>
      </c>
      <c r="B55" t="s">
        <v>7</v>
      </c>
      <c r="C55">
        <v>2</v>
      </c>
      <c r="D55">
        <v>46</v>
      </c>
      <c r="E55">
        <v>580</v>
      </c>
      <c r="F55">
        <v>278</v>
      </c>
      <c r="G55">
        <v>98.25</v>
      </c>
      <c r="H55">
        <v>39.299999999999997</v>
      </c>
      <c r="I55">
        <v>122</v>
      </c>
      <c r="J55">
        <v>6.59</v>
      </c>
      <c r="K55">
        <v>152</v>
      </c>
      <c r="L55">
        <v>1.6</v>
      </c>
      <c r="M55">
        <v>532</v>
      </c>
    </row>
    <row r="56" spans="1:13" x14ac:dyDescent="0.25">
      <c r="A56" t="s">
        <v>11</v>
      </c>
      <c r="B56" t="s">
        <v>7</v>
      </c>
      <c r="C56">
        <v>3</v>
      </c>
      <c r="D56">
        <v>43</v>
      </c>
      <c r="E56">
        <v>752</v>
      </c>
      <c r="F56">
        <v>224</v>
      </c>
      <c r="G56">
        <v>73.290000000000006</v>
      </c>
      <c r="H56">
        <v>35.049999999999997</v>
      </c>
      <c r="I56">
        <v>250</v>
      </c>
      <c r="J56">
        <v>2.98</v>
      </c>
      <c r="K56">
        <v>148</v>
      </c>
      <c r="L56">
        <v>1.1000000000000001</v>
      </c>
      <c r="M56">
        <v>262</v>
      </c>
    </row>
    <row r="57" spans="1:13" x14ac:dyDescent="0.25">
      <c r="A57" t="s">
        <v>11</v>
      </c>
      <c r="B57" t="s">
        <v>7</v>
      </c>
      <c r="C57">
        <v>4</v>
      </c>
      <c r="D57">
        <v>41</v>
      </c>
      <c r="E57">
        <v>865</v>
      </c>
      <c r="F57">
        <v>215</v>
      </c>
      <c r="G57">
        <v>73.040000000000006</v>
      </c>
      <c r="H57">
        <v>38.380000000000003</v>
      </c>
      <c r="I57">
        <v>156</v>
      </c>
      <c r="J57">
        <v>6.53</v>
      </c>
      <c r="K57">
        <v>165</v>
      </c>
      <c r="L57">
        <v>1.6</v>
      </c>
      <c r="M57">
        <v>478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8"/>
  <sheetViews>
    <sheetView workbookViewId="0">
      <selection activeCell="C32" sqref="C32"/>
    </sheetView>
  </sheetViews>
  <sheetFormatPr defaultRowHeight="15" x14ac:dyDescent="0.25"/>
  <cols>
    <col min="1" max="1" width="16.42578125" customWidth="1"/>
    <col min="2" max="2" width="21.7109375" customWidth="1"/>
  </cols>
  <sheetData>
    <row r="3" spans="1:7" x14ac:dyDescent="0.25">
      <c r="A3" s="6" t="s">
        <v>31</v>
      </c>
      <c r="B3" t="s">
        <v>35</v>
      </c>
      <c r="D3" t="s">
        <v>31</v>
      </c>
      <c r="E3" t="s">
        <v>34</v>
      </c>
      <c r="F3" t="s">
        <v>35</v>
      </c>
      <c r="G3" t="s">
        <v>36</v>
      </c>
    </row>
    <row r="4" spans="1:7" x14ac:dyDescent="0.25">
      <c r="A4" s="7" t="s">
        <v>10</v>
      </c>
      <c r="B4" s="9">
        <v>709.3374556945173</v>
      </c>
      <c r="D4" t="s">
        <v>10</v>
      </c>
    </row>
    <row r="5" spans="1:7" x14ac:dyDescent="0.25">
      <c r="A5" s="8" t="s">
        <v>6</v>
      </c>
      <c r="B5" s="9">
        <v>748.80316027612105</v>
      </c>
      <c r="D5" t="s">
        <v>6</v>
      </c>
      <c r="E5">
        <v>1303.3333333333333</v>
      </c>
      <c r="F5">
        <v>748.80316027612105</v>
      </c>
      <c r="G5">
        <f>F5/SQRT(4)</f>
        <v>374.40158013806052</v>
      </c>
    </row>
    <row r="6" spans="1:7" x14ac:dyDescent="0.25">
      <c r="A6" s="8" t="s">
        <v>7</v>
      </c>
      <c r="B6" s="9">
        <v>558.449868066985</v>
      </c>
      <c r="D6" t="s">
        <v>7</v>
      </c>
      <c r="E6">
        <v>1368.3333333333333</v>
      </c>
      <c r="F6">
        <v>558.449868066985</v>
      </c>
      <c r="G6">
        <f t="shared" ref="G6:G17" si="0">F6/SQRT(4)</f>
        <v>279.2249340334925</v>
      </c>
    </row>
    <row r="7" spans="1:7" x14ac:dyDescent="0.25">
      <c r="A7" s="8" t="s">
        <v>4</v>
      </c>
      <c r="B7" s="9">
        <v>528.2422907108753</v>
      </c>
      <c r="D7" t="s">
        <v>4</v>
      </c>
      <c r="E7">
        <v>1362.7777777777778</v>
      </c>
      <c r="F7">
        <v>528.2422907108753</v>
      </c>
      <c r="G7">
        <f t="shared" si="0"/>
        <v>264.12114535543765</v>
      </c>
    </row>
    <row r="8" spans="1:7" x14ac:dyDescent="0.25">
      <c r="A8" s="8" t="s">
        <v>9</v>
      </c>
      <c r="B8" s="9">
        <v>165.73442984054981</v>
      </c>
      <c r="D8" t="s">
        <v>9</v>
      </c>
      <c r="E8">
        <v>2592.7777777777774</v>
      </c>
      <c r="F8">
        <v>165.73442984054981</v>
      </c>
      <c r="G8">
        <f t="shared" si="0"/>
        <v>82.867214920274904</v>
      </c>
    </row>
    <row r="9" spans="1:7" x14ac:dyDescent="0.25">
      <c r="A9" s="8" t="s">
        <v>5</v>
      </c>
      <c r="B9" s="9">
        <v>498.91858362504439</v>
      </c>
      <c r="D9" t="s">
        <v>5</v>
      </c>
      <c r="E9">
        <v>2223.8888888888887</v>
      </c>
      <c r="F9">
        <v>498.91858362504439</v>
      </c>
      <c r="G9">
        <f t="shared" si="0"/>
        <v>249.4592918125222</v>
      </c>
    </row>
    <row r="10" spans="1:7" x14ac:dyDescent="0.25">
      <c r="A10" s="8" t="s">
        <v>13</v>
      </c>
      <c r="B10" s="9">
        <v>114.27171431005229</v>
      </c>
      <c r="D10" t="s">
        <v>13</v>
      </c>
      <c r="E10">
        <v>2449.4444444444443</v>
      </c>
      <c r="F10">
        <v>114.27171431005229</v>
      </c>
      <c r="G10">
        <f t="shared" si="0"/>
        <v>57.135857155026144</v>
      </c>
    </row>
    <row r="11" spans="1:7" x14ac:dyDescent="0.25">
      <c r="A11" s="7" t="s">
        <v>11</v>
      </c>
      <c r="B11" s="9">
        <v>581.80724762994669</v>
      </c>
      <c r="D11" t="s">
        <v>11</v>
      </c>
    </row>
    <row r="12" spans="1:7" x14ac:dyDescent="0.25">
      <c r="A12" s="8" t="s">
        <v>6</v>
      </c>
      <c r="B12" s="9">
        <v>730.20770482176465</v>
      </c>
      <c r="D12" t="s">
        <v>6</v>
      </c>
      <c r="E12">
        <v>1394.4444444444443</v>
      </c>
      <c r="F12">
        <v>730.20770482176465</v>
      </c>
      <c r="G12">
        <f t="shared" si="0"/>
        <v>365.10385241088233</v>
      </c>
    </row>
    <row r="13" spans="1:7" x14ac:dyDescent="0.25">
      <c r="A13" s="8" t="s">
        <v>7</v>
      </c>
      <c r="B13" s="9">
        <v>384.84885601403153</v>
      </c>
      <c r="D13" t="s">
        <v>7</v>
      </c>
      <c r="E13">
        <v>1084.4444444444443</v>
      </c>
      <c r="F13">
        <v>384.84885601403153</v>
      </c>
      <c r="G13">
        <f t="shared" si="0"/>
        <v>192.42442800701576</v>
      </c>
    </row>
    <row r="14" spans="1:7" x14ac:dyDescent="0.25">
      <c r="A14" s="8" t="s">
        <v>4</v>
      </c>
      <c r="B14" s="9">
        <v>192.99992537152974</v>
      </c>
      <c r="D14" t="s">
        <v>4</v>
      </c>
      <c r="E14">
        <v>1707.2222222222222</v>
      </c>
      <c r="F14">
        <v>192.99992537152974</v>
      </c>
      <c r="G14">
        <f t="shared" si="0"/>
        <v>96.499962685764871</v>
      </c>
    </row>
    <row r="15" spans="1:7" x14ac:dyDescent="0.25">
      <c r="A15" s="8" t="s">
        <v>8</v>
      </c>
      <c r="B15" s="9">
        <v>277.43089452072724</v>
      </c>
      <c r="D15" t="s">
        <v>8</v>
      </c>
      <c r="E15">
        <v>2317.7777777777774</v>
      </c>
      <c r="F15">
        <v>277.43089452072724</v>
      </c>
      <c r="G15">
        <f t="shared" si="0"/>
        <v>138.71544726036362</v>
      </c>
    </row>
    <row r="16" spans="1:7" x14ac:dyDescent="0.25">
      <c r="A16" s="8" t="s">
        <v>9</v>
      </c>
      <c r="B16" s="9">
        <v>257.12801250508892</v>
      </c>
      <c r="D16" t="s">
        <v>9</v>
      </c>
      <c r="E16">
        <v>2413.8888888888887</v>
      </c>
      <c r="F16">
        <v>257.12801250508892</v>
      </c>
      <c r="G16">
        <f t="shared" si="0"/>
        <v>128.56400625254446</v>
      </c>
    </row>
    <row r="17" spans="1:9" x14ac:dyDescent="0.25">
      <c r="A17" s="8" t="s">
        <v>5</v>
      </c>
      <c r="B17" s="9">
        <v>354.43805869087998</v>
      </c>
      <c r="D17" t="s">
        <v>5</v>
      </c>
      <c r="E17">
        <v>2135.5555555555557</v>
      </c>
      <c r="F17">
        <v>354.43805869087998</v>
      </c>
      <c r="G17">
        <f t="shared" si="0"/>
        <v>177.21902934543999</v>
      </c>
    </row>
    <row r="18" spans="1:9" x14ac:dyDescent="0.25">
      <c r="A18" s="8" t="s">
        <v>13</v>
      </c>
      <c r="B18" s="9">
        <v>289.51143747351995</v>
      </c>
      <c r="D18" t="s">
        <v>13</v>
      </c>
      <c r="E18">
        <v>2082.7777777777778</v>
      </c>
      <c r="F18">
        <v>289.51143747351995</v>
      </c>
      <c r="G18">
        <f>F18/SQRT(4)</f>
        <v>144.75571873675997</v>
      </c>
    </row>
    <row r="19" spans="1:9" x14ac:dyDescent="0.25">
      <c r="A19" s="7" t="s">
        <v>32</v>
      </c>
      <c r="B19" s="9"/>
    </row>
    <row r="20" spans="1:9" x14ac:dyDescent="0.25">
      <c r="A20" s="8" t="s">
        <v>32</v>
      </c>
      <c r="B20" s="9"/>
      <c r="E20" t="s">
        <v>39</v>
      </c>
      <c r="H20" t="s">
        <v>40</v>
      </c>
    </row>
    <row r="21" spans="1:9" x14ac:dyDescent="0.25">
      <c r="A21" s="7" t="s">
        <v>33</v>
      </c>
      <c r="B21" s="9">
        <v>637.28540335147011</v>
      </c>
      <c r="E21" t="s">
        <v>37</v>
      </c>
      <c r="F21" t="s">
        <v>38</v>
      </c>
      <c r="H21" t="s">
        <v>37</v>
      </c>
      <c r="I21" t="s">
        <v>38</v>
      </c>
    </row>
    <row r="22" spans="1:9" x14ac:dyDescent="0.25">
      <c r="D22" t="s">
        <v>6</v>
      </c>
      <c r="E22">
        <v>1394.4444444444443</v>
      </c>
      <c r="F22">
        <v>1303.3333333333333</v>
      </c>
      <c r="H22">
        <v>365.10385241088233</v>
      </c>
      <c r="I22">
        <v>374.40158013806052</v>
      </c>
    </row>
    <row r="23" spans="1:9" x14ac:dyDescent="0.25">
      <c r="D23" t="s">
        <v>7</v>
      </c>
      <c r="E23">
        <v>1084.4444444444443</v>
      </c>
      <c r="F23">
        <v>1368.3333333333333</v>
      </c>
      <c r="H23">
        <v>192.42442800701576</v>
      </c>
      <c r="I23">
        <v>279.2249340334925</v>
      </c>
    </row>
    <row r="24" spans="1:9" x14ac:dyDescent="0.25">
      <c r="D24" t="s">
        <v>4</v>
      </c>
      <c r="E24">
        <v>1707.2222222222222</v>
      </c>
      <c r="F24">
        <v>1362.7777777777778</v>
      </c>
      <c r="H24">
        <v>96.499962685764871</v>
      </c>
      <c r="I24">
        <v>264.12114535543765</v>
      </c>
    </row>
    <row r="25" spans="1:9" x14ac:dyDescent="0.25">
      <c r="D25" t="s">
        <v>8</v>
      </c>
      <c r="E25">
        <v>2317.7777777777774</v>
      </c>
      <c r="H25">
        <v>138.71544726036362</v>
      </c>
    </row>
    <row r="26" spans="1:9" x14ac:dyDescent="0.25">
      <c r="D26" t="s">
        <v>9</v>
      </c>
      <c r="E26">
        <v>2413.8888888888887</v>
      </c>
      <c r="F26">
        <v>2592.7777777777774</v>
      </c>
      <c r="H26">
        <v>128.56400625254446</v>
      </c>
      <c r="I26">
        <v>82.867214920274904</v>
      </c>
    </row>
    <row r="27" spans="1:9" x14ac:dyDescent="0.25">
      <c r="D27" t="s">
        <v>5</v>
      </c>
      <c r="E27">
        <v>2135.5555555555557</v>
      </c>
      <c r="F27">
        <v>2223.8888888888887</v>
      </c>
      <c r="H27">
        <v>177.21902934543999</v>
      </c>
      <c r="I27">
        <v>249.4592918125222</v>
      </c>
    </row>
    <row r="28" spans="1:9" x14ac:dyDescent="0.25">
      <c r="D28" t="s">
        <v>13</v>
      </c>
      <c r="E28">
        <v>2082.7777777777778</v>
      </c>
      <c r="F28">
        <v>2449.4444444444443</v>
      </c>
      <c r="H28">
        <v>144.75571873675997</v>
      </c>
      <c r="I28">
        <v>57.135857155026144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tabSelected="1" workbookViewId="0">
      <selection activeCell="P11" sqref="P11"/>
    </sheetView>
  </sheetViews>
  <sheetFormatPr defaultRowHeight="15" x14ac:dyDescent="0.25"/>
  <sheetData>
    <row r="1" spans="1:15" s="4" customFormat="1" ht="60" x14ac:dyDescent="0.25">
      <c r="A1" s="4" t="s">
        <v>12</v>
      </c>
      <c r="B1" s="4" t="s">
        <v>3</v>
      </c>
      <c r="C1" s="4" t="s">
        <v>0</v>
      </c>
      <c r="D1" s="5" t="s">
        <v>1</v>
      </c>
      <c r="E1" s="4" t="s">
        <v>14</v>
      </c>
      <c r="F1" s="4" t="s">
        <v>15</v>
      </c>
      <c r="G1" s="5" t="s">
        <v>16</v>
      </c>
      <c r="H1" s="5" t="s">
        <v>17</v>
      </c>
      <c r="I1" s="5" t="s">
        <v>2</v>
      </c>
      <c r="J1" s="5" t="s">
        <v>18</v>
      </c>
      <c r="K1" s="4" t="s">
        <v>28</v>
      </c>
      <c r="L1" s="4" t="s">
        <v>19</v>
      </c>
      <c r="M1" s="4" t="s">
        <v>20</v>
      </c>
      <c r="N1" s="4" t="s">
        <v>29</v>
      </c>
      <c r="O1" s="4" t="s">
        <v>30</v>
      </c>
    </row>
    <row r="2" spans="1:15" x14ac:dyDescent="0.25">
      <c r="A2" t="s">
        <v>10</v>
      </c>
      <c r="B2" t="s">
        <v>4</v>
      </c>
      <c r="C2">
        <v>1</v>
      </c>
      <c r="D2">
        <v>14</v>
      </c>
      <c r="E2">
        <v>1029</v>
      </c>
      <c r="F2">
        <v>303</v>
      </c>
      <c r="G2">
        <v>106.64</v>
      </c>
      <c r="H2">
        <v>46.12</v>
      </c>
      <c r="I2">
        <v>100</v>
      </c>
      <c r="J2">
        <v>3.03</v>
      </c>
      <c r="K2">
        <v>116</v>
      </c>
      <c r="L2">
        <v>1.8</v>
      </c>
      <c r="M2">
        <v>613</v>
      </c>
      <c r="N2">
        <f>(M2/4.5)*10</f>
        <v>1362.2222222222222</v>
      </c>
      <c r="O2">
        <f>(L2/4.5)*10000</f>
        <v>4000</v>
      </c>
    </row>
    <row r="3" spans="1:15" x14ac:dyDescent="0.25">
      <c r="A3" t="s">
        <v>10</v>
      </c>
      <c r="B3" t="s">
        <v>4</v>
      </c>
      <c r="C3">
        <v>2</v>
      </c>
      <c r="D3">
        <v>20</v>
      </c>
      <c r="E3">
        <v>723</v>
      </c>
      <c r="F3">
        <v>314</v>
      </c>
      <c r="G3">
        <v>100.42</v>
      </c>
      <c r="H3">
        <v>42.52</v>
      </c>
      <c r="I3">
        <v>210</v>
      </c>
      <c r="J3">
        <v>6.71</v>
      </c>
      <c r="K3">
        <v>168</v>
      </c>
      <c r="L3">
        <v>2.5</v>
      </c>
      <c r="M3">
        <v>945</v>
      </c>
      <c r="N3">
        <f t="shared" ref="N3:N53" si="0">(M3/4.5)*10</f>
        <v>2100</v>
      </c>
      <c r="O3">
        <f t="shared" ref="O3:O53" si="1">(L3/4.5)*10000</f>
        <v>5555.5555555555557</v>
      </c>
    </row>
    <row r="4" spans="1:15" x14ac:dyDescent="0.25">
      <c r="A4" t="s">
        <v>10</v>
      </c>
      <c r="B4" t="s">
        <v>4</v>
      </c>
      <c r="C4">
        <v>3</v>
      </c>
      <c r="D4">
        <v>17</v>
      </c>
      <c r="E4">
        <v>948</v>
      </c>
      <c r="F4">
        <v>318</v>
      </c>
      <c r="G4">
        <v>126.48</v>
      </c>
      <c r="H4">
        <v>45.31</v>
      </c>
      <c r="I4">
        <v>200</v>
      </c>
      <c r="J4">
        <v>6.5</v>
      </c>
      <c r="K4">
        <v>112</v>
      </c>
      <c r="L4">
        <v>1.7</v>
      </c>
      <c r="M4">
        <v>495</v>
      </c>
      <c r="N4">
        <f t="shared" si="0"/>
        <v>1100</v>
      </c>
      <c r="O4">
        <f t="shared" si="1"/>
        <v>3777.7777777777778</v>
      </c>
    </row>
    <row r="5" spans="1:15" x14ac:dyDescent="0.25">
      <c r="A5" t="s">
        <v>10</v>
      </c>
      <c r="B5" t="s">
        <v>4</v>
      </c>
      <c r="C5">
        <v>4</v>
      </c>
      <c r="D5">
        <v>19</v>
      </c>
      <c r="E5">
        <v>1223</v>
      </c>
      <c r="F5">
        <v>382</v>
      </c>
      <c r="G5">
        <v>117.66</v>
      </c>
      <c r="H5">
        <v>43.45</v>
      </c>
      <c r="I5">
        <v>100</v>
      </c>
      <c r="J5">
        <v>4.12</v>
      </c>
      <c r="K5">
        <v>67</v>
      </c>
      <c r="L5">
        <v>1.2</v>
      </c>
      <c r="M5">
        <v>400</v>
      </c>
      <c r="N5">
        <f t="shared" si="0"/>
        <v>888.88888888888891</v>
      </c>
      <c r="O5">
        <f t="shared" si="1"/>
        <v>2666.6666666666665</v>
      </c>
    </row>
    <row r="6" spans="1:15" x14ac:dyDescent="0.25">
      <c r="A6" t="s">
        <v>11</v>
      </c>
      <c r="B6" t="s">
        <v>4</v>
      </c>
      <c r="C6">
        <v>1</v>
      </c>
      <c r="D6">
        <v>35</v>
      </c>
      <c r="E6">
        <v>726</v>
      </c>
      <c r="F6">
        <v>301</v>
      </c>
      <c r="G6">
        <v>101.04</v>
      </c>
      <c r="H6">
        <v>44.06</v>
      </c>
      <c r="I6">
        <v>78</v>
      </c>
      <c r="J6">
        <v>5.76</v>
      </c>
      <c r="K6">
        <v>185</v>
      </c>
      <c r="L6">
        <v>2</v>
      </c>
      <c r="M6">
        <v>671</v>
      </c>
      <c r="N6">
        <f t="shared" si="0"/>
        <v>1491.1111111111111</v>
      </c>
      <c r="O6">
        <f t="shared" si="1"/>
        <v>4444.4444444444443</v>
      </c>
    </row>
    <row r="7" spans="1:15" x14ac:dyDescent="0.25">
      <c r="A7" t="s">
        <v>11</v>
      </c>
      <c r="B7" t="s">
        <v>4</v>
      </c>
      <c r="C7">
        <v>2</v>
      </c>
      <c r="D7">
        <v>26</v>
      </c>
      <c r="E7">
        <v>1119</v>
      </c>
      <c r="F7">
        <v>369</v>
      </c>
      <c r="G7">
        <v>112.86</v>
      </c>
      <c r="H7">
        <v>50.18</v>
      </c>
      <c r="I7">
        <v>200</v>
      </c>
      <c r="J7">
        <v>7.52</v>
      </c>
      <c r="K7">
        <v>141</v>
      </c>
      <c r="L7">
        <v>2</v>
      </c>
      <c r="M7">
        <v>744</v>
      </c>
      <c r="N7">
        <f t="shared" si="0"/>
        <v>1653.3333333333335</v>
      </c>
      <c r="O7">
        <f t="shared" si="1"/>
        <v>4444.4444444444443</v>
      </c>
    </row>
    <row r="8" spans="1:15" x14ac:dyDescent="0.25">
      <c r="A8" t="s">
        <v>11</v>
      </c>
      <c r="B8" t="s">
        <v>4</v>
      </c>
      <c r="C8">
        <v>3</v>
      </c>
      <c r="D8">
        <v>25</v>
      </c>
      <c r="E8">
        <v>818</v>
      </c>
      <c r="F8">
        <v>348</v>
      </c>
      <c r="G8">
        <v>88.94</v>
      </c>
      <c r="H8">
        <v>39.5</v>
      </c>
      <c r="I8">
        <v>100</v>
      </c>
      <c r="J8">
        <v>3.17</v>
      </c>
      <c r="K8">
        <v>103</v>
      </c>
      <c r="L8">
        <v>2.4</v>
      </c>
      <c r="M8">
        <v>880</v>
      </c>
      <c r="N8">
        <f t="shared" si="0"/>
        <v>1955.5555555555554</v>
      </c>
      <c r="O8">
        <f t="shared" si="1"/>
        <v>5333.333333333333</v>
      </c>
    </row>
    <row r="9" spans="1:15" x14ac:dyDescent="0.25">
      <c r="A9" t="s">
        <v>11</v>
      </c>
      <c r="B9" t="s">
        <v>4</v>
      </c>
      <c r="C9">
        <v>4</v>
      </c>
      <c r="D9">
        <v>14</v>
      </c>
      <c r="E9">
        <v>1122</v>
      </c>
      <c r="F9">
        <v>456</v>
      </c>
      <c r="G9">
        <v>132.66</v>
      </c>
      <c r="H9">
        <v>39.85</v>
      </c>
      <c r="I9">
        <v>89</v>
      </c>
      <c r="J9">
        <v>3.24</v>
      </c>
      <c r="K9">
        <v>93</v>
      </c>
      <c r="L9">
        <v>2.2999999999999998</v>
      </c>
      <c r="M9">
        <v>778</v>
      </c>
      <c r="N9">
        <f t="shared" si="0"/>
        <v>1728.8888888888889</v>
      </c>
      <c r="O9">
        <f t="shared" si="1"/>
        <v>5111.1111111111104</v>
      </c>
    </row>
    <row r="10" spans="1:15" x14ac:dyDescent="0.25">
      <c r="A10" s="2" t="s">
        <v>11</v>
      </c>
      <c r="B10" s="2" t="s">
        <v>8</v>
      </c>
      <c r="C10" s="2">
        <v>1</v>
      </c>
      <c r="D10" s="2">
        <v>36</v>
      </c>
      <c r="E10" s="2">
        <v>1699</v>
      </c>
      <c r="F10" s="2">
        <v>513</v>
      </c>
      <c r="G10" s="2">
        <v>131.84</v>
      </c>
      <c r="H10" s="2">
        <v>46.82</v>
      </c>
      <c r="I10" s="2">
        <v>276</v>
      </c>
      <c r="J10" s="2">
        <v>8.35</v>
      </c>
      <c r="K10" s="2">
        <v>187</v>
      </c>
      <c r="L10" s="2">
        <v>3.7</v>
      </c>
      <c r="M10" s="2">
        <v>1198</v>
      </c>
      <c r="N10">
        <f t="shared" si="0"/>
        <v>2662.2222222222222</v>
      </c>
      <c r="O10">
        <f t="shared" si="1"/>
        <v>8222.2222222222226</v>
      </c>
    </row>
    <row r="11" spans="1:15" x14ac:dyDescent="0.25">
      <c r="A11" s="2" t="s">
        <v>11</v>
      </c>
      <c r="B11" s="2" t="s">
        <v>8</v>
      </c>
      <c r="C11" s="2">
        <v>2</v>
      </c>
      <c r="D11" s="2">
        <v>39</v>
      </c>
      <c r="E11" s="2">
        <v>1472</v>
      </c>
      <c r="F11" s="2">
        <v>420</v>
      </c>
      <c r="G11" s="2">
        <v>123.2</v>
      </c>
      <c r="H11" s="2">
        <v>54.16</v>
      </c>
      <c r="I11" s="2">
        <v>150</v>
      </c>
      <c r="J11" s="2">
        <v>9.0399999999999991</v>
      </c>
      <c r="K11" s="2">
        <v>166</v>
      </c>
      <c r="L11" s="2">
        <v>2.2000000000000002</v>
      </c>
      <c r="M11" s="2">
        <v>910</v>
      </c>
      <c r="N11">
        <f t="shared" si="0"/>
        <v>2022.2222222222222</v>
      </c>
      <c r="O11">
        <f t="shared" si="1"/>
        <v>4888.8888888888896</v>
      </c>
    </row>
    <row r="12" spans="1:15" x14ac:dyDescent="0.25">
      <c r="A12" s="2" t="s">
        <v>11</v>
      </c>
      <c r="B12" s="2" t="s">
        <v>8</v>
      </c>
      <c r="C12" s="2">
        <v>3</v>
      </c>
      <c r="D12" s="2">
        <v>28</v>
      </c>
      <c r="E12" s="2">
        <v>1634</v>
      </c>
      <c r="F12" s="2">
        <v>241</v>
      </c>
      <c r="G12" s="2">
        <v>57.29</v>
      </c>
      <c r="H12" s="2">
        <v>65.66</v>
      </c>
      <c r="I12" s="2">
        <v>318</v>
      </c>
      <c r="J12" s="2">
        <v>12.65</v>
      </c>
      <c r="K12" s="2">
        <v>188</v>
      </c>
      <c r="L12" s="2">
        <v>3.5</v>
      </c>
      <c r="M12" s="2">
        <v>1081</v>
      </c>
      <c r="N12">
        <f t="shared" si="0"/>
        <v>2402.2222222222222</v>
      </c>
      <c r="O12">
        <f t="shared" si="1"/>
        <v>7777.7777777777783</v>
      </c>
    </row>
    <row r="13" spans="1:15" x14ac:dyDescent="0.25">
      <c r="A13" s="2" t="s">
        <v>11</v>
      </c>
      <c r="B13" s="2" t="s">
        <v>8</v>
      </c>
      <c r="C13" s="2">
        <v>4</v>
      </c>
      <c r="D13" s="2">
        <v>36</v>
      </c>
      <c r="E13" s="2">
        <v>1764</v>
      </c>
      <c r="F13" s="2">
        <v>399</v>
      </c>
      <c r="G13" s="2">
        <v>120.38</v>
      </c>
      <c r="H13" s="2">
        <v>56.65</v>
      </c>
      <c r="I13" s="2">
        <v>340</v>
      </c>
      <c r="J13" s="2">
        <v>8.15</v>
      </c>
      <c r="K13" s="2">
        <v>189</v>
      </c>
      <c r="L13" s="2">
        <v>3</v>
      </c>
      <c r="M13" s="2">
        <v>983</v>
      </c>
      <c r="N13">
        <f t="shared" si="0"/>
        <v>2184.4444444444443</v>
      </c>
      <c r="O13">
        <f t="shared" si="1"/>
        <v>6666.6666666666661</v>
      </c>
    </row>
    <row r="14" spans="1:15" x14ac:dyDescent="0.25">
      <c r="A14" s="3" t="s">
        <v>10</v>
      </c>
      <c r="B14" s="3" t="s">
        <v>5</v>
      </c>
      <c r="C14" s="3">
        <v>1</v>
      </c>
      <c r="D14" s="3">
        <v>32</v>
      </c>
      <c r="E14" s="3">
        <v>2301</v>
      </c>
      <c r="F14" s="3">
        <v>517</v>
      </c>
      <c r="G14" s="3">
        <v>136.62</v>
      </c>
      <c r="H14" s="3">
        <v>92.87</v>
      </c>
      <c r="I14" s="3">
        <v>260</v>
      </c>
      <c r="J14" s="3">
        <v>16.21</v>
      </c>
      <c r="K14">
        <v>142</v>
      </c>
      <c r="L14">
        <v>3.3</v>
      </c>
      <c r="M14" s="3">
        <v>1078</v>
      </c>
      <c r="N14">
        <f t="shared" si="0"/>
        <v>2395.5555555555557</v>
      </c>
      <c r="O14">
        <f t="shared" si="1"/>
        <v>7333.333333333333</v>
      </c>
    </row>
    <row r="15" spans="1:15" x14ac:dyDescent="0.25">
      <c r="A15" s="3" t="s">
        <v>10</v>
      </c>
      <c r="B15" s="3" t="s">
        <v>5</v>
      </c>
      <c r="C15" s="3">
        <v>2</v>
      </c>
      <c r="D15" s="3">
        <v>31</v>
      </c>
      <c r="E15" s="3">
        <v>1291</v>
      </c>
      <c r="F15" s="3">
        <v>310</v>
      </c>
      <c r="G15" s="3">
        <v>76.66</v>
      </c>
      <c r="H15" s="3">
        <v>43.91</v>
      </c>
      <c r="I15" s="3">
        <v>120</v>
      </c>
      <c r="J15" s="3">
        <v>4.5999999999999996</v>
      </c>
      <c r="K15">
        <v>121</v>
      </c>
      <c r="L15">
        <v>2.6</v>
      </c>
      <c r="M15" s="3">
        <v>825</v>
      </c>
      <c r="N15">
        <f t="shared" si="0"/>
        <v>1833.3333333333335</v>
      </c>
      <c r="O15">
        <f t="shared" si="1"/>
        <v>5777.7777777777783</v>
      </c>
    </row>
    <row r="16" spans="1:15" x14ac:dyDescent="0.25">
      <c r="A16" s="3" t="s">
        <v>10</v>
      </c>
      <c r="B16" s="3" t="s">
        <v>5</v>
      </c>
      <c r="C16" s="3">
        <v>3</v>
      </c>
      <c r="D16" s="3">
        <v>24</v>
      </c>
      <c r="E16" s="3">
        <v>1058</v>
      </c>
      <c r="F16" s="3">
        <v>373</v>
      </c>
      <c r="G16" s="3">
        <v>119.65</v>
      </c>
      <c r="H16" s="3">
        <v>69.099999999999994</v>
      </c>
      <c r="I16" s="3">
        <v>220</v>
      </c>
      <c r="J16" s="3">
        <v>14.25</v>
      </c>
      <c r="K16">
        <v>182</v>
      </c>
      <c r="L16">
        <v>3.5</v>
      </c>
      <c r="M16" s="3">
        <v>1284</v>
      </c>
      <c r="N16">
        <f t="shared" si="0"/>
        <v>2853.333333333333</v>
      </c>
      <c r="O16">
        <f t="shared" si="1"/>
        <v>7777.7777777777783</v>
      </c>
    </row>
    <row r="17" spans="1:15" x14ac:dyDescent="0.25">
      <c r="A17" s="3" t="s">
        <v>10</v>
      </c>
      <c r="B17" s="3" t="s">
        <v>5</v>
      </c>
      <c r="C17" s="3">
        <v>4</v>
      </c>
      <c r="D17" s="3">
        <v>22</v>
      </c>
      <c r="E17" s="3">
        <v>1370</v>
      </c>
      <c r="F17" s="3">
        <v>430</v>
      </c>
      <c r="G17" s="3">
        <v>113.04</v>
      </c>
      <c r="H17" s="3">
        <v>55.38</v>
      </c>
      <c r="I17" s="3">
        <v>89</v>
      </c>
      <c r="J17" s="3">
        <v>4.47</v>
      </c>
      <c r="K17">
        <v>118</v>
      </c>
      <c r="L17">
        <v>3.5</v>
      </c>
      <c r="M17" s="3">
        <v>816</v>
      </c>
      <c r="N17">
        <f t="shared" si="0"/>
        <v>1813.3333333333335</v>
      </c>
      <c r="O17">
        <f t="shared" si="1"/>
        <v>7777.7777777777783</v>
      </c>
    </row>
    <row r="18" spans="1:15" x14ac:dyDescent="0.25">
      <c r="A18" t="s">
        <v>11</v>
      </c>
      <c r="B18" t="s">
        <v>5</v>
      </c>
      <c r="C18">
        <v>1</v>
      </c>
      <c r="D18">
        <v>31</v>
      </c>
      <c r="E18">
        <v>1817</v>
      </c>
      <c r="F18">
        <v>452</v>
      </c>
      <c r="G18">
        <v>127.01</v>
      </c>
      <c r="H18">
        <v>68.44</v>
      </c>
      <c r="I18">
        <v>310</v>
      </c>
      <c r="J18">
        <v>13.72</v>
      </c>
      <c r="K18">
        <v>140</v>
      </c>
      <c r="L18">
        <v>2.8</v>
      </c>
      <c r="M18">
        <v>791</v>
      </c>
      <c r="N18">
        <f t="shared" si="0"/>
        <v>1757.7777777777778</v>
      </c>
      <c r="O18">
        <f t="shared" si="1"/>
        <v>6222.2222222222226</v>
      </c>
    </row>
    <row r="19" spans="1:15" x14ac:dyDescent="0.25">
      <c r="A19" t="s">
        <v>11</v>
      </c>
      <c r="B19" t="s">
        <v>5</v>
      </c>
      <c r="C19">
        <v>2</v>
      </c>
      <c r="D19">
        <v>38</v>
      </c>
      <c r="E19">
        <v>1712</v>
      </c>
      <c r="F19">
        <v>319</v>
      </c>
      <c r="G19">
        <v>103.7</v>
      </c>
      <c r="H19">
        <v>80.52</v>
      </c>
      <c r="I19">
        <v>248</v>
      </c>
      <c r="J19">
        <v>7.23</v>
      </c>
      <c r="K19">
        <v>151</v>
      </c>
      <c r="L19">
        <v>2.8</v>
      </c>
      <c r="M19">
        <v>1074</v>
      </c>
      <c r="N19">
        <f t="shared" si="0"/>
        <v>2386.6666666666665</v>
      </c>
      <c r="O19">
        <f t="shared" si="1"/>
        <v>6222.2222222222226</v>
      </c>
    </row>
    <row r="20" spans="1:15" x14ac:dyDescent="0.25">
      <c r="A20" t="s">
        <v>11</v>
      </c>
      <c r="B20" t="s">
        <v>5</v>
      </c>
      <c r="C20">
        <v>3</v>
      </c>
      <c r="D20">
        <v>28</v>
      </c>
      <c r="E20">
        <v>1656</v>
      </c>
      <c r="F20">
        <v>356</v>
      </c>
      <c r="G20">
        <v>95.82</v>
      </c>
      <c r="H20">
        <v>60.73</v>
      </c>
      <c r="I20">
        <v>98</v>
      </c>
      <c r="J20">
        <v>4.2</v>
      </c>
      <c r="K20">
        <v>150</v>
      </c>
      <c r="L20">
        <v>2.7</v>
      </c>
      <c r="M20">
        <v>861</v>
      </c>
      <c r="N20">
        <f t="shared" si="0"/>
        <v>1913.3333333333335</v>
      </c>
      <c r="O20">
        <f t="shared" si="1"/>
        <v>6000.0000000000009</v>
      </c>
    </row>
    <row r="21" spans="1:15" x14ac:dyDescent="0.25">
      <c r="A21" t="s">
        <v>11</v>
      </c>
      <c r="B21" t="s">
        <v>5</v>
      </c>
      <c r="C21">
        <v>4</v>
      </c>
      <c r="D21">
        <v>26</v>
      </c>
      <c r="E21">
        <v>1671</v>
      </c>
      <c r="F21">
        <v>402</v>
      </c>
      <c r="G21">
        <v>105.86</v>
      </c>
      <c r="H21">
        <v>50.93</v>
      </c>
      <c r="I21">
        <v>290</v>
      </c>
      <c r="J21">
        <v>8.83</v>
      </c>
      <c r="K21">
        <v>150</v>
      </c>
      <c r="L21">
        <v>3</v>
      </c>
      <c r="M21">
        <v>1118</v>
      </c>
      <c r="N21">
        <f t="shared" si="0"/>
        <v>2484.4444444444443</v>
      </c>
      <c r="O21">
        <f t="shared" si="1"/>
        <v>6666.6666666666661</v>
      </c>
    </row>
    <row r="22" spans="1:15" x14ac:dyDescent="0.25">
      <c r="A22" t="s">
        <v>10</v>
      </c>
      <c r="B22" t="s">
        <v>6</v>
      </c>
      <c r="C22">
        <v>1</v>
      </c>
      <c r="D22">
        <v>43</v>
      </c>
      <c r="E22">
        <v>1517</v>
      </c>
      <c r="F22">
        <v>307</v>
      </c>
      <c r="G22">
        <v>99.4</v>
      </c>
      <c r="H22">
        <v>68.2</v>
      </c>
      <c r="I22">
        <v>120</v>
      </c>
      <c r="J22">
        <v>4.67</v>
      </c>
      <c r="K22">
        <v>155</v>
      </c>
      <c r="L22">
        <v>2.2000000000000002</v>
      </c>
      <c r="M22">
        <v>784</v>
      </c>
      <c r="N22">
        <f t="shared" si="0"/>
        <v>1742.2222222222222</v>
      </c>
      <c r="O22">
        <f t="shared" si="1"/>
        <v>4888.8888888888896</v>
      </c>
    </row>
    <row r="23" spans="1:15" x14ac:dyDescent="0.25">
      <c r="A23" t="s">
        <v>10</v>
      </c>
      <c r="B23" t="s">
        <v>6</v>
      </c>
      <c r="C23">
        <v>2</v>
      </c>
      <c r="D23">
        <v>43</v>
      </c>
      <c r="E23">
        <v>1124</v>
      </c>
      <c r="F23">
        <v>211</v>
      </c>
      <c r="G23">
        <v>87.82</v>
      </c>
      <c r="H23">
        <v>95.02</v>
      </c>
      <c r="I23">
        <v>320</v>
      </c>
      <c r="J23">
        <v>10</v>
      </c>
      <c r="K23">
        <v>151</v>
      </c>
      <c r="L23">
        <v>1.5</v>
      </c>
      <c r="M23">
        <v>501</v>
      </c>
      <c r="N23">
        <f t="shared" si="0"/>
        <v>1113.3333333333333</v>
      </c>
      <c r="O23">
        <f t="shared" si="1"/>
        <v>3333.333333333333</v>
      </c>
    </row>
    <row r="24" spans="1:15" x14ac:dyDescent="0.25">
      <c r="A24" t="s">
        <v>10</v>
      </c>
      <c r="B24" t="s">
        <v>6</v>
      </c>
      <c r="C24">
        <v>3</v>
      </c>
      <c r="D24">
        <v>13</v>
      </c>
      <c r="E24">
        <v>1027</v>
      </c>
      <c r="F24">
        <v>318</v>
      </c>
      <c r="G24">
        <v>113.73</v>
      </c>
      <c r="H24">
        <v>42.79</v>
      </c>
      <c r="I24">
        <v>88</v>
      </c>
      <c r="J24">
        <v>4.5199999999999996</v>
      </c>
      <c r="K24">
        <v>158</v>
      </c>
      <c r="L24">
        <v>2.8</v>
      </c>
      <c r="M24">
        <v>910</v>
      </c>
      <c r="N24">
        <f t="shared" si="0"/>
        <v>2022.2222222222222</v>
      </c>
      <c r="O24">
        <f t="shared" si="1"/>
        <v>6222.2222222222226</v>
      </c>
    </row>
    <row r="25" spans="1:15" x14ac:dyDescent="0.25">
      <c r="A25" t="s">
        <v>10</v>
      </c>
      <c r="B25" t="s">
        <v>6</v>
      </c>
      <c r="C25">
        <v>4</v>
      </c>
      <c r="D25">
        <v>16</v>
      </c>
      <c r="E25">
        <v>272</v>
      </c>
      <c r="F25">
        <v>272</v>
      </c>
      <c r="G25">
        <v>73.8</v>
      </c>
      <c r="H25">
        <v>20.85</v>
      </c>
      <c r="I25">
        <v>125</v>
      </c>
      <c r="J25">
        <v>5.38</v>
      </c>
      <c r="K25">
        <v>148</v>
      </c>
      <c r="L25">
        <v>0.6</v>
      </c>
      <c r="M25">
        <v>151</v>
      </c>
      <c r="N25">
        <f t="shared" si="0"/>
        <v>335.55555555555554</v>
      </c>
      <c r="O25">
        <f t="shared" si="1"/>
        <v>1333.3333333333333</v>
      </c>
    </row>
    <row r="26" spans="1:15" x14ac:dyDescent="0.25">
      <c r="A26" t="s">
        <v>11</v>
      </c>
      <c r="B26" t="s">
        <v>6</v>
      </c>
      <c r="C26">
        <v>1</v>
      </c>
      <c r="D26">
        <v>68</v>
      </c>
      <c r="E26">
        <v>1109</v>
      </c>
      <c r="F26">
        <v>337</v>
      </c>
      <c r="G26">
        <v>122.79</v>
      </c>
      <c r="H26">
        <v>54.79</v>
      </c>
      <c r="I26">
        <v>298</v>
      </c>
      <c r="J26">
        <v>6.22</v>
      </c>
      <c r="K26">
        <v>221</v>
      </c>
      <c r="L26">
        <v>1.8</v>
      </c>
      <c r="M26">
        <v>479</v>
      </c>
      <c r="N26">
        <f t="shared" si="0"/>
        <v>1064.4444444444443</v>
      </c>
      <c r="O26">
        <f t="shared" si="1"/>
        <v>4000</v>
      </c>
    </row>
    <row r="27" spans="1:15" x14ac:dyDescent="0.25">
      <c r="A27" t="s">
        <v>11</v>
      </c>
      <c r="B27" t="s">
        <v>6</v>
      </c>
      <c r="C27">
        <v>2</v>
      </c>
      <c r="D27">
        <v>26</v>
      </c>
      <c r="E27">
        <v>385</v>
      </c>
      <c r="F27">
        <v>238</v>
      </c>
      <c r="G27">
        <v>142.69999999999999</v>
      </c>
      <c r="H27">
        <v>25.69</v>
      </c>
      <c r="I27">
        <v>115</v>
      </c>
      <c r="J27">
        <v>6.51</v>
      </c>
      <c r="K27">
        <v>271</v>
      </c>
      <c r="L27">
        <v>0.8</v>
      </c>
      <c r="M27">
        <v>262</v>
      </c>
      <c r="N27">
        <f t="shared" si="0"/>
        <v>582.22222222222217</v>
      </c>
      <c r="O27">
        <f t="shared" si="1"/>
        <v>1777.7777777777778</v>
      </c>
    </row>
    <row r="28" spans="1:15" x14ac:dyDescent="0.25">
      <c r="A28" t="s">
        <v>11</v>
      </c>
      <c r="B28" t="s">
        <v>6</v>
      </c>
      <c r="C28">
        <v>3</v>
      </c>
      <c r="D28">
        <v>32</v>
      </c>
      <c r="E28">
        <v>1592</v>
      </c>
      <c r="F28">
        <v>425</v>
      </c>
      <c r="G28">
        <v>134.84</v>
      </c>
      <c r="H28">
        <v>69.23</v>
      </c>
      <c r="I28">
        <v>151</v>
      </c>
      <c r="J28">
        <v>7.36</v>
      </c>
      <c r="K28">
        <v>148</v>
      </c>
      <c r="L28">
        <v>2.8</v>
      </c>
      <c r="M28">
        <v>1019</v>
      </c>
      <c r="N28">
        <f t="shared" si="0"/>
        <v>2264.4444444444443</v>
      </c>
      <c r="O28">
        <f t="shared" si="1"/>
        <v>6222.2222222222226</v>
      </c>
    </row>
    <row r="29" spans="1:15" x14ac:dyDescent="0.25">
      <c r="A29" t="s">
        <v>11</v>
      </c>
      <c r="B29" t="s">
        <v>6</v>
      </c>
      <c r="C29">
        <v>4</v>
      </c>
      <c r="D29">
        <v>27</v>
      </c>
      <c r="E29">
        <v>1636</v>
      </c>
      <c r="F29">
        <v>388</v>
      </c>
      <c r="G29">
        <v>111.82</v>
      </c>
      <c r="H29">
        <v>66.73</v>
      </c>
      <c r="I29">
        <v>159</v>
      </c>
      <c r="J29">
        <v>6.63</v>
      </c>
      <c r="K29">
        <v>185</v>
      </c>
      <c r="L29">
        <v>2.4</v>
      </c>
      <c r="M29">
        <v>750</v>
      </c>
      <c r="N29">
        <f t="shared" si="0"/>
        <v>1666.6666666666665</v>
      </c>
      <c r="O29">
        <f t="shared" si="1"/>
        <v>5333.333333333333</v>
      </c>
    </row>
    <row r="30" spans="1:15" x14ac:dyDescent="0.25">
      <c r="A30" t="s">
        <v>10</v>
      </c>
      <c r="B30" t="s">
        <v>9</v>
      </c>
      <c r="C30">
        <v>1</v>
      </c>
      <c r="D30">
        <v>27</v>
      </c>
      <c r="E30">
        <v>1460</v>
      </c>
      <c r="F30">
        <v>338</v>
      </c>
      <c r="G30">
        <v>68.709999999999994</v>
      </c>
      <c r="H30">
        <v>62.89</v>
      </c>
      <c r="I30">
        <v>350</v>
      </c>
      <c r="J30">
        <v>11.21</v>
      </c>
      <c r="K30">
        <v>198</v>
      </c>
      <c r="L30">
        <v>3</v>
      </c>
      <c r="M30">
        <v>1072</v>
      </c>
      <c r="N30">
        <f t="shared" si="0"/>
        <v>2382.2222222222222</v>
      </c>
      <c r="O30">
        <f t="shared" si="1"/>
        <v>6666.6666666666661</v>
      </c>
    </row>
    <row r="31" spans="1:15" x14ac:dyDescent="0.25">
      <c r="A31" t="s">
        <v>10</v>
      </c>
      <c r="B31" t="s">
        <v>9</v>
      </c>
      <c r="C31">
        <v>2</v>
      </c>
      <c r="D31">
        <v>28</v>
      </c>
      <c r="E31">
        <v>1529</v>
      </c>
      <c r="F31">
        <v>450</v>
      </c>
      <c r="G31">
        <v>125.59</v>
      </c>
      <c r="H31">
        <v>60.72</v>
      </c>
      <c r="I31">
        <v>357</v>
      </c>
      <c r="J31">
        <v>9.5299999999999994</v>
      </c>
      <c r="K31">
        <v>135</v>
      </c>
      <c r="L31">
        <v>3.2</v>
      </c>
      <c r="M31">
        <v>1240</v>
      </c>
      <c r="N31">
        <f t="shared" si="0"/>
        <v>2755.5555555555557</v>
      </c>
      <c r="O31">
        <f t="shared" si="1"/>
        <v>7111.1111111111113</v>
      </c>
    </row>
    <row r="32" spans="1:15" x14ac:dyDescent="0.25">
      <c r="A32" t="s">
        <v>10</v>
      </c>
      <c r="B32" t="s">
        <v>9</v>
      </c>
      <c r="C32">
        <v>3</v>
      </c>
      <c r="D32">
        <v>22</v>
      </c>
      <c r="E32">
        <v>2013</v>
      </c>
      <c r="F32">
        <v>440</v>
      </c>
      <c r="G32">
        <v>132.96</v>
      </c>
      <c r="H32">
        <v>63.26</v>
      </c>
      <c r="I32">
        <v>319</v>
      </c>
      <c r="J32">
        <v>10.3</v>
      </c>
      <c r="K32">
        <v>160</v>
      </c>
      <c r="L32">
        <v>3.3</v>
      </c>
      <c r="M32">
        <v>1210</v>
      </c>
      <c r="N32">
        <f t="shared" si="0"/>
        <v>2688.8888888888891</v>
      </c>
      <c r="O32">
        <f t="shared" si="1"/>
        <v>7333.333333333333</v>
      </c>
    </row>
    <row r="33" spans="1:15" x14ac:dyDescent="0.25">
      <c r="A33" t="s">
        <v>10</v>
      </c>
      <c r="B33" t="s">
        <v>9</v>
      </c>
      <c r="C33">
        <v>4</v>
      </c>
      <c r="D33">
        <v>32</v>
      </c>
      <c r="E33">
        <v>1634</v>
      </c>
      <c r="F33">
        <v>341</v>
      </c>
      <c r="G33">
        <v>109.63</v>
      </c>
      <c r="H33">
        <v>67.989999999999995</v>
      </c>
      <c r="I33">
        <v>250</v>
      </c>
      <c r="J33">
        <v>13.38</v>
      </c>
      <c r="K33">
        <v>124</v>
      </c>
      <c r="L33">
        <v>3.2</v>
      </c>
      <c r="M33">
        <v>1145</v>
      </c>
      <c r="N33">
        <f t="shared" si="0"/>
        <v>2544.4444444444443</v>
      </c>
      <c r="O33">
        <f t="shared" si="1"/>
        <v>7111.1111111111113</v>
      </c>
    </row>
    <row r="34" spans="1:15" x14ac:dyDescent="0.25">
      <c r="A34" t="s">
        <v>11</v>
      </c>
      <c r="B34" t="s">
        <v>9</v>
      </c>
      <c r="C34">
        <v>1</v>
      </c>
      <c r="D34">
        <v>46</v>
      </c>
      <c r="E34">
        <v>1017</v>
      </c>
      <c r="F34">
        <v>272</v>
      </c>
      <c r="G34">
        <v>81.92</v>
      </c>
      <c r="H34">
        <v>67.8</v>
      </c>
      <c r="I34">
        <v>639</v>
      </c>
      <c r="J34">
        <v>13.79</v>
      </c>
      <c r="K34">
        <v>161</v>
      </c>
      <c r="L34">
        <v>2.2999999999999998</v>
      </c>
      <c r="M34">
        <v>933</v>
      </c>
      <c r="N34">
        <f t="shared" si="0"/>
        <v>2073.3333333333335</v>
      </c>
      <c r="O34">
        <f t="shared" si="1"/>
        <v>5111.1111111111104</v>
      </c>
    </row>
    <row r="35" spans="1:15" x14ac:dyDescent="0.25">
      <c r="A35" t="s">
        <v>11</v>
      </c>
      <c r="B35" t="s">
        <v>9</v>
      </c>
      <c r="C35">
        <v>2</v>
      </c>
      <c r="D35">
        <v>28</v>
      </c>
      <c r="E35">
        <v>1678</v>
      </c>
      <c r="F35">
        <v>503</v>
      </c>
      <c r="G35">
        <v>163.66999999999999</v>
      </c>
      <c r="H35">
        <v>57.12</v>
      </c>
      <c r="I35">
        <v>241</v>
      </c>
      <c r="J35">
        <v>6.59</v>
      </c>
      <c r="K35">
        <v>148</v>
      </c>
      <c r="L35">
        <v>3.4</v>
      </c>
      <c r="M35">
        <v>1162</v>
      </c>
      <c r="N35">
        <f t="shared" si="0"/>
        <v>2582.2222222222222</v>
      </c>
      <c r="O35">
        <f t="shared" si="1"/>
        <v>7555.5555555555557</v>
      </c>
    </row>
    <row r="36" spans="1:15" x14ac:dyDescent="0.25">
      <c r="A36" t="s">
        <v>11</v>
      </c>
      <c r="B36" t="s">
        <v>9</v>
      </c>
      <c r="C36">
        <v>3</v>
      </c>
      <c r="D36">
        <v>38</v>
      </c>
      <c r="E36">
        <v>1782</v>
      </c>
      <c r="F36">
        <v>459</v>
      </c>
      <c r="G36">
        <v>121.29</v>
      </c>
      <c r="H36">
        <v>69.61</v>
      </c>
      <c r="I36">
        <v>321</v>
      </c>
      <c r="J36">
        <v>14.73</v>
      </c>
      <c r="K36">
        <v>153</v>
      </c>
      <c r="L36">
        <v>2.6</v>
      </c>
      <c r="M36">
        <v>1062</v>
      </c>
      <c r="N36">
        <f t="shared" si="0"/>
        <v>2360</v>
      </c>
      <c r="O36">
        <f t="shared" si="1"/>
        <v>5777.7777777777783</v>
      </c>
    </row>
    <row r="37" spans="1:15" x14ac:dyDescent="0.25">
      <c r="A37" t="s">
        <v>11</v>
      </c>
      <c r="B37" t="s">
        <v>9</v>
      </c>
      <c r="C37">
        <v>4</v>
      </c>
      <c r="D37">
        <v>23</v>
      </c>
      <c r="E37">
        <v>1170</v>
      </c>
      <c r="F37">
        <v>451</v>
      </c>
      <c r="G37">
        <v>129.21</v>
      </c>
      <c r="H37">
        <v>61.96</v>
      </c>
      <c r="I37">
        <v>200</v>
      </c>
      <c r="J37">
        <v>5.91</v>
      </c>
      <c r="K37">
        <v>187</v>
      </c>
      <c r="L37">
        <v>3.7</v>
      </c>
      <c r="M37">
        <v>1188</v>
      </c>
      <c r="N37">
        <f t="shared" si="0"/>
        <v>2640</v>
      </c>
      <c r="O37">
        <f t="shared" si="1"/>
        <v>8222.2222222222226</v>
      </c>
    </row>
    <row r="38" spans="1:15" x14ac:dyDescent="0.25">
      <c r="A38" t="s">
        <v>10</v>
      </c>
      <c r="B38" t="s">
        <v>13</v>
      </c>
      <c r="C38">
        <v>1</v>
      </c>
      <c r="D38">
        <v>30</v>
      </c>
      <c r="E38">
        <v>1656</v>
      </c>
      <c r="F38">
        <v>349</v>
      </c>
      <c r="G38">
        <v>108.35</v>
      </c>
      <c r="H38">
        <v>79.78</v>
      </c>
      <c r="I38">
        <v>130</v>
      </c>
      <c r="J38">
        <v>6.63</v>
      </c>
      <c r="K38">
        <v>132</v>
      </c>
      <c r="L38">
        <v>2.8</v>
      </c>
      <c r="M38">
        <v>1041</v>
      </c>
      <c r="N38">
        <f t="shared" si="0"/>
        <v>2313.3333333333335</v>
      </c>
      <c r="O38">
        <f t="shared" si="1"/>
        <v>6222.2222222222226</v>
      </c>
    </row>
    <row r="39" spans="1:15" x14ac:dyDescent="0.25">
      <c r="A39" t="s">
        <v>10</v>
      </c>
      <c r="B39" t="s">
        <v>13</v>
      </c>
      <c r="C39">
        <v>2</v>
      </c>
      <c r="D39">
        <v>26</v>
      </c>
      <c r="E39">
        <v>1360</v>
      </c>
      <c r="F39">
        <v>503</v>
      </c>
      <c r="G39">
        <v>149.21</v>
      </c>
      <c r="H39">
        <v>45.89</v>
      </c>
      <c r="I39">
        <v>237</v>
      </c>
      <c r="J39">
        <v>7.25</v>
      </c>
      <c r="K39">
        <v>178</v>
      </c>
      <c r="L39">
        <v>3.3</v>
      </c>
      <c r="M39">
        <v>1158</v>
      </c>
      <c r="N39">
        <f t="shared" si="0"/>
        <v>2573.333333333333</v>
      </c>
      <c r="O39">
        <f t="shared" si="1"/>
        <v>7333.333333333333</v>
      </c>
    </row>
    <row r="40" spans="1:15" x14ac:dyDescent="0.25">
      <c r="A40" t="s">
        <v>10</v>
      </c>
      <c r="B40" t="s">
        <v>13</v>
      </c>
      <c r="C40">
        <v>3</v>
      </c>
      <c r="D40">
        <v>26</v>
      </c>
      <c r="E40">
        <v>2006</v>
      </c>
      <c r="F40">
        <v>643</v>
      </c>
      <c r="G40">
        <v>150.43</v>
      </c>
      <c r="H40">
        <v>74.91</v>
      </c>
      <c r="I40">
        <v>250</v>
      </c>
      <c r="J40">
        <v>12.38</v>
      </c>
      <c r="K40">
        <v>137</v>
      </c>
      <c r="L40">
        <v>3.4</v>
      </c>
      <c r="M40">
        <v>1082</v>
      </c>
      <c r="N40">
        <f t="shared" si="0"/>
        <v>2404.4444444444443</v>
      </c>
      <c r="O40">
        <f t="shared" si="1"/>
        <v>7555.5555555555557</v>
      </c>
    </row>
    <row r="41" spans="1:15" x14ac:dyDescent="0.25">
      <c r="A41" t="s">
        <v>10</v>
      </c>
      <c r="B41" t="s">
        <v>13</v>
      </c>
      <c r="C41">
        <v>4</v>
      </c>
      <c r="D41">
        <v>21</v>
      </c>
      <c r="E41">
        <v>1917</v>
      </c>
      <c r="F41">
        <v>298</v>
      </c>
      <c r="G41">
        <v>79.73</v>
      </c>
      <c r="H41">
        <v>73.959999999999994</v>
      </c>
      <c r="I41">
        <v>220</v>
      </c>
      <c r="J41">
        <v>8.11</v>
      </c>
      <c r="K41">
        <v>142</v>
      </c>
      <c r="L41">
        <v>3.3</v>
      </c>
      <c r="M41">
        <v>1128</v>
      </c>
      <c r="N41">
        <f t="shared" si="0"/>
        <v>2506.6666666666665</v>
      </c>
      <c r="O41">
        <f t="shared" si="1"/>
        <v>7333.333333333333</v>
      </c>
    </row>
    <row r="42" spans="1:15" x14ac:dyDescent="0.25">
      <c r="A42" t="s">
        <v>11</v>
      </c>
      <c r="B42" t="s">
        <v>13</v>
      </c>
      <c r="C42">
        <v>1</v>
      </c>
      <c r="D42">
        <v>34</v>
      </c>
      <c r="E42">
        <v>1483</v>
      </c>
      <c r="F42">
        <v>458</v>
      </c>
      <c r="G42">
        <v>135.19</v>
      </c>
      <c r="H42">
        <v>64.38</v>
      </c>
      <c r="I42">
        <v>400</v>
      </c>
      <c r="J42">
        <v>15.96</v>
      </c>
      <c r="K42">
        <v>189</v>
      </c>
      <c r="L42">
        <v>2.6</v>
      </c>
      <c r="M42">
        <v>908</v>
      </c>
      <c r="N42">
        <f t="shared" si="0"/>
        <v>2017.7777777777778</v>
      </c>
      <c r="O42">
        <f t="shared" si="1"/>
        <v>5777.7777777777783</v>
      </c>
    </row>
    <row r="43" spans="1:15" x14ac:dyDescent="0.25">
      <c r="A43" t="s">
        <v>11</v>
      </c>
      <c r="B43" t="s">
        <v>13</v>
      </c>
      <c r="C43">
        <v>2</v>
      </c>
      <c r="D43">
        <v>17</v>
      </c>
      <c r="E43">
        <v>1370</v>
      </c>
      <c r="F43">
        <v>475</v>
      </c>
      <c r="G43">
        <v>130.83000000000001</v>
      </c>
      <c r="H43">
        <v>56.05</v>
      </c>
      <c r="I43">
        <v>100</v>
      </c>
      <c r="J43">
        <v>4.71</v>
      </c>
      <c r="K43">
        <v>157</v>
      </c>
      <c r="L43">
        <v>2.6</v>
      </c>
      <c r="M43">
        <v>924</v>
      </c>
      <c r="N43">
        <f t="shared" si="0"/>
        <v>2053.3333333333335</v>
      </c>
      <c r="O43">
        <f t="shared" si="1"/>
        <v>5777.7777777777783</v>
      </c>
    </row>
    <row r="44" spans="1:15" x14ac:dyDescent="0.25">
      <c r="A44" t="s">
        <v>11</v>
      </c>
      <c r="B44" t="s">
        <v>13</v>
      </c>
      <c r="C44">
        <v>3</v>
      </c>
      <c r="D44">
        <v>25</v>
      </c>
      <c r="E44">
        <v>1870</v>
      </c>
      <c r="F44">
        <v>450</v>
      </c>
      <c r="G44">
        <v>109.17</v>
      </c>
      <c r="H44">
        <v>71.97</v>
      </c>
      <c r="I44">
        <v>390</v>
      </c>
      <c r="J44">
        <v>10.1</v>
      </c>
      <c r="K44">
        <v>117</v>
      </c>
      <c r="L44">
        <v>2.6</v>
      </c>
      <c r="M44">
        <v>802</v>
      </c>
      <c r="N44">
        <f t="shared" si="0"/>
        <v>1782.2222222222222</v>
      </c>
      <c r="O44">
        <f t="shared" si="1"/>
        <v>5777.7777777777783</v>
      </c>
    </row>
    <row r="45" spans="1:15" x14ac:dyDescent="0.25">
      <c r="A45" t="s">
        <v>11</v>
      </c>
      <c r="B45" t="s">
        <v>13</v>
      </c>
      <c r="C45">
        <v>4</v>
      </c>
      <c r="D45">
        <v>22</v>
      </c>
      <c r="E45">
        <v>1871</v>
      </c>
      <c r="F45">
        <v>286</v>
      </c>
      <c r="G45">
        <v>80.48</v>
      </c>
      <c r="H45">
        <v>83.29</v>
      </c>
      <c r="I45">
        <v>90</v>
      </c>
      <c r="J45">
        <v>1.9</v>
      </c>
      <c r="K45">
        <v>135</v>
      </c>
      <c r="L45">
        <v>3.3</v>
      </c>
      <c r="M45">
        <v>1115</v>
      </c>
      <c r="N45">
        <f t="shared" si="0"/>
        <v>2477.7777777777778</v>
      </c>
      <c r="O45">
        <f t="shared" si="1"/>
        <v>7333.333333333333</v>
      </c>
    </row>
    <row r="46" spans="1:15" x14ac:dyDescent="0.25">
      <c r="A46" t="s">
        <v>10</v>
      </c>
      <c r="B46" t="s">
        <v>7</v>
      </c>
      <c r="C46">
        <v>1</v>
      </c>
      <c r="D46">
        <v>24</v>
      </c>
      <c r="E46">
        <v>609</v>
      </c>
      <c r="F46">
        <v>275</v>
      </c>
      <c r="G46">
        <v>81.489999999999995</v>
      </c>
      <c r="H46">
        <v>30.47</v>
      </c>
      <c r="I46">
        <v>351</v>
      </c>
      <c r="J46">
        <v>14.04</v>
      </c>
      <c r="K46">
        <v>204</v>
      </c>
      <c r="L46">
        <v>1</v>
      </c>
      <c r="M46">
        <v>293</v>
      </c>
      <c r="N46">
        <f t="shared" si="0"/>
        <v>651.11111111111109</v>
      </c>
      <c r="O46">
        <f t="shared" si="1"/>
        <v>2222.2222222222222</v>
      </c>
    </row>
    <row r="47" spans="1:15" x14ac:dyDescent="0.25">
      <c r="A47" t="s">
        <v>10</v>
      </c>
      <c r="B47" t="s">
        <v>7</v>
      </c>
      <c r="C47">
        <v>2</v>
      </c>
      <c r="D47">
        <v>27</v>
      </c>
      <c r="E47">
        <v>599</v>
      </c>
      <c r="F47">
        <v>245</v>
      </c>
      <c r="G47">
        <v>88.36</v>
      </c>
      <c r="H47">
        <v>31.74</v>
      </c>
      <c r="I47">
        <v>219</v>
      </c>
      <c r="J47">
        <v>8.14</v>
      </c>
      <c r="K47">
        <v>140</v>
      </c>
      <c r="L47">
        <v>1.8</v>
      </c>
      <c r="M47">
        <v>555</v>
      </c>
      <c r="N47">
        <f t="shared" si="0"/>
        <v>1233.3333333333333</v>
      </c>
      <c r="O47">
        <f t="shared" si="1"/>
        <v>4000</v>
      </c>
    </row>
    <row r="48" spans="1:15" x14ac:dyDescent="0.25">
      <c r="A48" t="s">
        <v>10</v>
      </c>
      <c r="B48" t="s">
        <v>7</v>
      </c>
      <c r="C48">
        <v>3</v>
      </c>
      <c r="D48">
        <v>21</v>
      </c>
      <c r="E48">
        <v>1193</v>
      </c>
      <c r="F48">
        <v>450</v>
      </c>
      <c r="G48">
        <v>129.52000000000001</v>
      </c>
      <c r="H48">
        <v>50.85</v>
      </c>
      <c r="I48">
        <v>165</v>
      </c>
      <c r="J48">
        <v>7.97</v>
      </c>
      <c r="K48">
        <v>171</v>
      </c>
      <c r="L48">
        <v>2</v>
      </c>
      <c r="M48">
        <v>744</v>
      </c>
      <c r="N48">
        <f t="shared" si="0"/>
        <v>1653.3333333333335</v>
      </c>
      <c r="O48">
        <f t="shared" si="1"/>
        <v>4444.4444444444443</v>
      </c>
    </row>
    <row r="49" spans="1:15" x14ac:dyDescent="0.25">
      <c r="A49" t="s">
        <v>10</v>
      </c>
      <c r="B49" t="s">
        <v>7</v>
      </c>
      <c r="C49">
        <v>4</v>
      </c>
      <c r="D49">
        <v>30</v>
      </c>
      <c r="E49">
        <v>1330</v>
      </c>
      <c r="F49">
        <v>440</v>
      </c>
      <c r="G49">
        <v>140.84</v>
      </c>
      <c r="H49">
        <v>53.63</v>
      </c>
      <c r="I49">
        <v>360</v>
      </c>
      <c r="J49">
        <v>7.17</v>
      </c>
      <c r="K49">
        <v>214</v>
      </c>
      <c r="L49">
        <v>2.8</v>
      </c>
      <c r="M49">
        <v>871</v>
      </c>
      <c r="N49">
        <f t="shared" si="0"/>
        <v>1935.5555555555554</v>
      </c>
      <c r="O49">
        <f t="shared" si="1"/>
        <v>6222.2222222222226</v>
      </c>
    </row>
    <row r="50" spans="1:15" x14ac:dyDescent="0.25">
      <c r="A50" t="s">
        <v>11</v>
      </c>
      <c r="B50" t="s">
        <v>7</v>
      </c>
      <c r="C50">
        <v>1</v>
      </c>
      <c r="D50">
        <v>48</v>
      </c>
      <c r="E50">
        <v>1196</v>
      </c>
      <c r="F50">
        <v>438</v>
      </c>
      <c r="G50">
        <v>134.66999999999999</v>
      </c>
      <c r="H50">
        <v>60.66</v>
      </c>
      <c r="I50">
        <v>98</v>
      </c>
      <c r="J50">
        <v>5.09</v>
      </c>
      <c r="K50">
        <v>220</v>
      </c>
      <c r="L50">
        <v>2.1</v>
      </c>
      <c r="M50">
        <v>680</v>
      </c>
      <c r="N50">
        <f t="shared" si="0"/>
        <v>1511.1111111111111</v>
      </c>
      <c r="O50">
        <f t="shared" si="1"/>
        <v>4666.666666666667</v>
      </c>
    </row>
    <row r="51" spans="1:15" x14ac:dyDescent="0.25">
      <c r="A51" t="s">
        <v>11</v>
      </c>
      <c r="B51" t="s">
        <v>7</v>
      </c>
      <c r="C51">
        <v>2</v>
      </c>
      <c r="D51">
        <v>46</v>
      </c>
      <c r="E51">
        <v>580</v>
      </c>
      <c r="F51">
        <v>278</v>
      </c>
      <c r="G51">
        <v>98.25</v>
      </c>
      <c r="H51">
        <v>39.299999999999997</v>
      </c>
      <c r="I51">
        <v>122</v>
      </c>
      <c r="J51">
        <v>6.59</v>
      </c>
      <c r="K51">
        <v>152</v>
      </c>
      <c r="L51">
        <v>1.6</v>
      </c>
      <c r="M51">
        <v>532</v>
      </c>
      <c r="N51">
        <f t="shared" si="0"/>
        <v>1182.2222222222222</v>
      </c>
      <c r="O51">
        <f t="shared" si="1"/>
        <v>3555.5555555555557</v>
      </c>
    </row>
    <row r="52" spans="1:15" x14ac:dyDescent="0.25">
      <c r="A52" t="s">
        <v>11</v>
      </c>
      <c r="B52" t="s">
        <v>7</v>
      </c>
      <c r="C52">
        <v>3</v>
      </c>
      <c r="D52">
        <v>43</v>
      </c>
      <c r="E52">
        <v>752</v>
      </c>
      <c r="F52">
        <v>224</v>
      </c>
      <c r="G52">
        <v>73.290000000000006</v>
      </c>
      <c r="H52">
        <v>35.049999999999997</v>
      </c>
      <c r="I52">
        <v>250</v>
      </c>
      <c r="J52">
        <v>2.98</v>
      </c>
      <c r="K52">
        <v>148</v>
      </c>
      <c r="L52">
        <v>1.1000000000000001</v>
      </c>
      <c r="M52">
        <v>262</v>
      </c>
      <c r="N52">
        <f t="shared" si="0"/>
        <v>582.22222222222217</v>
      </c>
      <c r="O52">
        <f t="shared" si="1"/>
        <v>2444.4444444444448</v>
      </c>
    </row>
    <row r="53" spans="1:15" x14ac:dyDescent="0.25">
      <c r="A53" t="s">
        <v>11</v>
      </c>
      <c r="B53" t="s">
        <v>7</v>
      </c>
      <c r="C53">
        <v>4</v>
      </c>
      <c r="D53">
        <v>41</v>
      </c>
      <c r="E53">
        <v>865</v>
      </c>
      <c r="F53">
        <v>215</v>
      </c>
      <c r="G53">
        <v>73.040000000000006</v>
      </c>
      <c r="H53">
        <v>38.380000000000003</v>
      </c>
      <c r="I53">
        <v>156</v>
      </c>
      <c r="J53">
        <v>6.53</v>
      </c>
      <c r="K53">
        <v>165</v>
      </c>
      <c r="L53">
        <v>1.6</v>
      </c>
      <c r="M53">
        <v>478</v>
      </c>
      <c r="N53">
        <f t="shared" si="0"/>
        <v>1062.2222222222222</v>
      </c>
      <c r="O53">
        <f t="shared" si="1"/>
        <v>3555.5555555555557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Mid season+Harvest</vt:lpstr>
      <vt:lpstr>pivot</vt:lpstr>
      <vt:lpstr>data+calculations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ADO YUSUF</dc:creator>
  <cp:lastModifiedBy>Greta</cp:lastModifiedBy>
  <dcterms:created xsi:type="dcterms:W3CDTF">2012-03-24T09:57:56Z</dcterms:created>
  <dcterms:modified xsi:type="dcterms:W3CDTF">2012-09-12T12:51:55Z</dcterms:modified>
</cp:coreProperties>
</file>