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440" windowHeight="7710" activeTab="3"/>
  </bookViews>
  <sheets>
    <sheet name="Mid season + Harvest" sheetId="1" r:id="rId1"/>
    <sheet name="Soil_Properties" sheetId="3" r:id="rId2"/>
    <sheet name="pivot" sheetId="5" r:id="rId3"/>
    <sheet name="data+added calculations" sheetId="4" r:id="rId4"/>
  </sheets>
  <calcPr calcId="125725"/>
  <pivotCaches>
    <pivotCache cacheId="3" r:id="rId5"/>
  </pivotCaches>
</workbook>
</file>

<file path=xl/calcChain.xml><?xml version="1.0" encoding="utf-8"?>
<calcChain xmlns="http://schemas.openxmlformats.org/spreadsheetml/2006/main">
  <c r="P5" i="5"/>
  <c r="P6"/>
  <c r="P7"/>
  <c r="P8"/>
  <c r="P9"/>
  <c r="P10"/>
  <c r="P11"/>
  <c r="P12"/>
  <c r="P13"/>
  <c r="P14"/>
  <c r="P15"/>
  <c r="P16"/>
  <c r="P17"/>
  <c r="P18"/>
  <c r="P19"/>
  <c r="P4"/>
  <c r="I5"/>
  <c r="I6"/>
  <c r="I7"/>
  <c r="I8"/>
  <c r="I9"/>
  <c r="I10"/>
  <c r="I11"/>
  <c r="I12"/>
  <c r="I13"/>
  <c r="I14"/>
  <c r="I15"/>
  <c r="I16"/>
  <c r="I17"/>
  <c r="I18"/>
  <c r="I19"/>
  <c r="I4"/>
  <c r="R3" i="4" l="1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2"/>
</calcChain>
</file>

<file path=xl/sharedStrings.xml><?xml version="1.0" encoding="utf-8"?>
<sst xmlns="http://schemas.openxmlformats.org/spreadsheetml/2006/main" count="262" uniqueCount="69">
  <si>
    <t>rep</t>
  </si>
  <si>
    <t>plant no</t>
  </si>
  <si>
    <t>nod no</t>
  </si>
  <si>
    <t>input</t>
  </si>
  <si>
    <t>RP+UREA</t>
  </si>
  <si>
    <t>SSP+UREA</t>
  </si>
  <si>
    <t>CONTROL</t>
  </si>
  <si>
    <t>RP</t>
  </si>
  <si>
    <t>SSP</t>
  </si>
  <si>
    <t>SSP+AGROL</t>
  </si>
  <si>
    <t>SSPAGRUREA</t>
  </si>
  <si>
    <t>100g fresh pod</t>
  </si>
  <si>
    <t>100g pod dwt</t>
  </si>
  <si>
    <t>pod no</t>
  </si>
  <si>
    <t>intra row spacing (cm)</t>
  </si>
  <si>
    <t>shoot fw (g)</t>
  </si>
  <si>
    <t>sub sample shoot fw (g)</t>
  </si>
  <si>
    <t>sub sample dwt (g)</t>
  </si>
  <si>
    <t>root dwt (g)</t>
  </si>
  <si>
    <t>nod fresh wt (g)</t>
  </si>
  <si>
    <t>This is in red because we do not have groundnut at 25cm intra-row spacing with SSP.</t>
  </si>
  <si>
    <t>haulm (g)</t>
  </si>
  <si>
    <t>sun dry pod (g)</t>
  </si>
  <si>
    <t>grain yield (g)</t>
  </si>
  <si>
    <t>BIOMASS SAMPLING</t>
  </si>
  <si>
    <t>Variety = SAMNUT 23</t>
  </si>
  <si>
    <t>FINAL HARVEST; Net plot size = 4.5 square meter</t>
  </si>
  <si>
    <t>Planting date: 7/08/11</t>
  </si>
  <si>
    <t>Harvesting date: 17-18/12/11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</si>
  <si>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53.925'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38.784'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</si>
  <si>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</si>
  <si>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</si>
  <si>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</si>
  <si>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</si>
  <si>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</si>
  <si>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</si>
  <si>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</si>
  <si>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</si>
  <si>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</si>
  <si>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</si>
  <si>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</si>
  <si>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</si>
  <si>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</si>
  <si>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</si>
  <si>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</si>
  <si>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</si>
  <si>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</si>
  <si>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</si>
  <si>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</si>
  <si>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</si>
  <si>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r>
      <t>pH 0.01M CaCl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(1: 2.5)</t>
    </r>
  </si>
  <si>
    <t>HARVESTplant no</t>
  </si>
  <si>
    <t>grain yield (kg/ha)</t>
  </si>
  <si>
    <t>Rijlabels</t>
  </si>
  <si>
    <t>Eindtotaal</t>
  </si>
  <si>
    <t>Gemiddelde van sun dry pod (g)</t>
  </si>
  <si>
    <t>sun dry pod at harvest</t>
  </si>
  <si>
    <t>Stdev van sun dry pod (g)</t>
  </si>
  <si>
    <t>Aantal van sun dry pod (g)</t>
  </si>
  <si>
    <t>Gemiddelde van grain yield (kg/ha)</t>
  </si>
  <si>
    <t>grain yield</t>
  </si>
  <si>
    <t>Stdev van grain yield (kg/ha)</t>
  </si>
  <si>
    <t>Aantal van grain yield (kg/ha)</t>
  </si>
  <si>
    <t>sem</t>
  </si>
  <si>
    <t>Average</t>
  </si>
  <si>
    <t>average</t>
  </si>
  <si>
    <t>20 cm</t>
  </si>
  <si>
    <t>25 cm</t>
  </si>
  <si>
    <t xml:space="preserve">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</si>
</sst>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2" borderId="0" xfId="0" applyFill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1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barChart>
        <c:barDir val="col"/>
        <c:grouping val="clustered"/>
        <c:ser>
          <c:idx val="0"/>
          <c:order val="0"/>
          <c:tx>
            <c:strRef>
              <c:f>pivot!$M$22</c:f>
              <c:strCache>
                <c:ptCount val="1"/>
                <c:pt idx="0">
                  <c:v>20 cm</c:v>
                </c:pt>
              </c:strCache>
            </c:strRef>
          </c:tx>
          <c:errBars>
            <c:errBarType val="both"/>
            <c:errValType val="cust"/>
            <c:plus>
              <c:numRef>
                <c:f>pivot!$P$23:$P$29</c:f>
                <c:numCache>
                  <c:formatCode>General</c:formatCode>
                  <c:ptCount val="7"/>
                  <c:pt idx="0">
                    <c:v>103.61351595858721</c:v>
                  </c:pt>
                  <c:pt idx="1">
                    <c:v>21.842807999817659</c:v>
                  </c:pt>
                  <c:pt idx="2">
                    <c:v>175.1115682864403</c:v>
                  </c:pt>
                  <c:pt idx="3">
                    <c:v>37.338151144160548</c:v>
                  </c:pt>
                  <c:pt idx="4">
                    <c:v>68.61386881547466</c:v>
                  </c:pt>
                  <c:pt idx="5">
                    <c:v>143.12120863129357</c:v>
                  </c:pt>
                  <c:pt idx="6">
                    <c:v>132.27582243021021</c:v>
                  </c:pt>
                </c:numCache>
              </c:numRef>
            </c:plus>
            <c:minus>
              <c:numRef>
                <c:f>pivot!$P$23:$P$29</c:f>
                <c:numCache>
                  <c:formatCode>General</c:formatCode>
                  <c:ptCount val="7"/>
                  <c:pt idx="0">
                    <c:v>103.61351595858721</c:v>
                  </c:pt>
                  <c:pt idx="1">
                    <c:v>21.842807999817659</c:v>
                  </c:pt>
                  <c:pt idx="2">
                    <c:v>175.1115682864403</c:v>
                  </c:pt>
                  <c:pt idx="3">
                    <c:v>37.338151144160548</c:v>
                  </c:pt>
                  <c:pt idx="4">
                    <c:v>68.61386881547466</c:v>
                  </c:pt>
                  <c:pt idx="5">
                    <c:v>143.12120863129357</c:v>
                  </c:pt>
                  <c:pt idx="6">
                    <c:v>132.27582243021021</c:v>
                  </c:pt>
                </c:numCache>
              </c:numRef>
            </c:minus>
          </c:errBars>
          <c:cat>
            <c:strRef>
              <c:f>pivot!$L$23:$L$29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pivot!$M$23:$M$29</c:f>
              <c:numCache>
                <c:formatCode>General</c:formatCode>
                <c:ptCount val="7"/>
                <c:pt idx="0">
                  <c:v>521.69444444444446</c:v>
                </c:pt>
                <c:pt idx="1">
                  <c:v>712.66111111111104</c:v>
                </c:pt>
                <c:pt idx="2">
                  <c:v>709.55</c:v>
                </c:pt>
                <c:pt idx="3">
                  <c:v>755.15555555555557</c:v>
                </c:pt>
                <c:pt idx="4">
                  <c:v>569.77222222222213</c:v>
                </c:pt>
                <c:pt idx="5">
                  <c:v>565.46111111111122</c:v>
                </c:pt>
                <c:pt idx="6">
                  <c:v>615.54999999999995</c:v>
                </c:pt>
              </c:numCache>
            </c:numRef>
          </c:val>
        </c:ser>
        <c:ser>
          <c:idx val="1"/>
          <c:order val="1"/>
          <c:tx>
            <c:strRef>
              <c:f>pivot!$N$22</c:f>
              <c:strCache>
                <c:ptCount val="1"/>
                <c:pt idx="0">
                  <c:v>25 cm</c:v>
                </c:pt>
              </c:strCache>
            </c:strRef>
          </c:tx>
          <c:errBars>
            <c:errBarType val="both"/>
            <c:errValType val="cust"/>
            <c:plus>
              <c:numRef>
                <c:f>pivot!$Q$23:$Q$29</c:f>
                <c:numCache>
                  <c:formatCode>General</c:formatCode>
                  <c:ptCount val="7"/>
                  <c:pt idx="0">
                    <c:v>79.879083710338818</c:v>
                  </c:pt>
                  <c:pt idx="1">
                    <c:v>129.39303616749228</c:v>
                  </c:pt>
                  <c:pt idx="2">
                    <c:v>25.041296550335051</c:v>
                  </c:pt>
                  <c:pt idx="4">
                    <c:v>58.499794238321094</c:v>
                  </c:pt>
                  <c:pt idx="5">
                    <c:v>54.386034427421862</c:v>
                  </c:pt>
                  <c:pt idx="6">
                    <c:v>126.05845433553833</c:v>
                  </c:pt>
                </c:numCache>
              </c:numRef>
            </c:plus>
            <c:minus>
              <c:numRef>
                <c:f>pivot!$Q$23:$Q$29</c:f>
                <c:numCache>
                  <c:formatCode>General</c:formatCode>
                  <c:ptCount val="7"/>
                  <c:pt idx="0">
                    <c:v>79.879083710338818</c:v>
                  </c:pt>
                  <c:pt idx="1">
                    <c:v>129.39303616749228</c:v>
                  </c:pt>
                  <c:pt idx="2">
                    <c:v>25.041296550335051</c:v>
                  </c:pt>
                  <c:pt idx="4">
                    <c:v>58.499794238321094</c:v>
                  </c:pt>
                  <c:pt idx="5">
                    <c:v>54.386034427421862</c:v>
                  </c:pt>
                  <c:pt idx="6">
                    <c:v>126.05845433553833</c:v>
                  </c:pt>
                </c:numCache>
              </c:numRef>
            </c:minus>
          </c:errBars>
          <c:cat>
            <c:strRef>
              <c:f>pivot!$L$23:$L$29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pivot!$N$23:$N$29</c:f>
              <c:numCache>
                <c:formatCode>General</c:formatCode>
                <c:ptCount val="7"/>
                <c:pt idx="0">
                  <c:v>624.22777777777776</c:v>
                </c:pt>
                <c:pt idx="1">
                  <c:v>635.37222222222226</c:v>
                </c:pt>
                <c:pt idx="2">
                  <c:v>642.86111111111109</c:v>
                </c:pt>
                <c:pt idx="4">
                  <c:v>649.48888888888894</c:v>
                </c:pt>
                <c:pt idx="5">
                  <c:v>503.17777777777781</c:v>
                </c:pt>
                <c:pt idx="6">
                  <c:v>533.80000000000007</c:v>
                </c:pt>
              </c:numCache>
            </c:numRef>
          </c:val>
        </c:ser>
        <c:axId val="69016192"/>
        <c:axId val="69022080"/>
      </c:barChart>
      <c:catAx>
        <c:axId val="69016192"/>
        <c:scaling>
          <c:orientation val="minMax"/>
        </c:scaling>
        <c:axPos val="b"/>
        <c:tickLblPos val="nextTo"/>
        <c:crossAx val="69022080"/>
        <c:crosses val="autoZero"/>
        <c:auto val="1"/>
        <c:lblAlgn val="ctr"/>
        <c:lblOffset val="100"/>
      </c:catAx>
      <c:valAx>
        <c:axId val="6902208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groudnut yield (kg/ha)</a:t>
                </a:r>
              </a:p>
            </c:rich>
          </c:tx>
          <c:layout/>
        </c:title>
        <c:numFmt formatCode="General" sourceLinked="1"/>
        <c:tickLblPos val="nextTo"/>
        <c:crossAx val="69016192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438150</xdr:colOff>
      <xdr:row>31</xdr:row>
      <xdr:rowOff>114300</xdr:rowOff>
    </xdr:from>
    <xdr:to>
      <xdr:col>17</xdr:col>
      <xdr:colOff>133350</xdr:colOff>
      <xdr:row>46</xdr:row>
      <xdr:rowOff>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eerle" refreshedDate="41163.528105787038" createdVersion="3" refreshedVersion="3" minRefreshableVersion="3" recordCount="52">
  <cacheSource type="worksheet">
    <worksheetSource ref="A1:R53" sheet="data+added calculations"/>
  </cacheSource>
  <cacheFields count="18">
    <cacheField name="intra row spacing (cm)" numFmtId="0">
      <sharedItems containsSemiMixedTypes="0" containsString="0" containsNumber="1" containsInteger="1" minValue="20" maxValue="25" count="2">
        <n v="25"/>
        <n v="20"/>
      </sharedItems>
    </cacheField>
    <cacheField name="input" numFmtId="0">
      <sharedItems count="7">
        <s v="RP+UREA"/>
        <s v="SSP"/>
        <s v="SSP+UREA"/>
        <s v="CONTROL"/>
        <s v="SSP+AGROL"/>
        <s v="SSPAGRUREA"/>
        <s v="RP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3" maxValue="9"/>
    </cacheField>
    <cacheField name="shoot fw (g)" numFmtId="0">
      <sharedItems containsSemiMixedTypes="0" containsString="0" containsNumber="1" containsInteger="1" minValue="366" maxValue="1275"/>
    </cacheField>
    <cacheField name="sub sample shoot fw (g)" numFmtId="0">
      <sharedItems containsSemiMixedTypes="0" containsString="0" containsNumber="1" containsInteger="1" minValue="288" maxValue="666"/>
    </cacheField>
    <cacheField name="sub sample dwt (g)" numFmtId="0">
      <sharedItems containsSemiMixedTypes="0" containsString="0" containsNumber="1" minValue="92.62" maxValue="283.89"/>
    </cacheField>
    <cacheField name="root dwt (g)" numFmtId="0">
      <sharedItems containsSemiMixedTypes="0" containsString="0" containsNumber="1" minValue="7.33" maxValue="22.24"/>
    </cacheField>
    <cacheField name="nod no" numFmtId="0">
      <sharedItems containsSemiMixedTypes="0" containsString="0" containsNumber="1" containsInteger="1" minValue="5" maxValue="220"/>
    </cacheField>
    <cacheField name="nod fresh wt (g)" numFmtId="0">
      <sharedItems containsSemiMixedTypes="0" containsString="0" containsNumber="1" containsInteger="1" minValue="30" maxValue="800"/>
    </cacheField>
    <cacheField name="pod no" numFmtId="0">
      <sharedItems containsSemiMixedTypes="0" containsString="0" containsNumber="1" containsInteger="1" minValue="15" maxValue="200"/>
    </cacheField>
    <cacheField name="HARVESTplant no" numFmtId="0">
      <sharedItems containsSemiMixedTypes="0" containsString="0" containsNumber="1" containsInteger="1" minValue="12" maxValue="39"/>
    </cacheField>
    <cacheField name="haulm (g)" numFmtId="0">
      <sharedItems containsSemiMixedTypes="0" containsString="0" containsNumber="1" containsInteger="1" minValue="270" maxValue="967"/>
    </cacheField>
    <cacheField name="100g fresh pod" numFmtId="0">
      <sharedItems containsSemiMixedTypes="0" containsString="0" containsNumber="1" containsInteger="1" minValue="100" maxValue="100"/>
    </cacheField>
    <cacheField name="100g pod dwt" numFmtId="0">
      <sharedItems containsSemiMixedTypes="0" containsString="0" containsNumber="1" minValue="42.1" maxValue="63.15"/>
    </cacheField>
    <cacheField name="sun dry pod (g)" numFmtId="0">
      <sharedItems containsSemiMixedTypes="0" containsString="0" containsNumber="1" containsInteger="1" minValue="203" maxValue="889"/>
    </cacheField>
    <cacheField name="grain yield (g)" numFmtId="0">
      <sharedItems containsSemiMixedTypes="0" containsString="0" containsNumber="1" minValue="92.25" maxValue="453.85"/>
    </cacheField>
    <cacheField name="grain yield (kg/ha)" numFmtId="1">
      <sharedItems containsSemiMixedTypes="0" containsString="0" containsNumber="1" minValue="205" maxValue="1008.555555555555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n v="1"/>
    <n v="6"/>
    <n v="1275"/>
    <n v="666"/>
    <n v="238.18"/>
    <n v="22.24"/>
    <n v="32"/>
    <n v="60"/>
    <n v="172"/>
    <n v="29"/>
    <n v="780"/>
    <n v="100"/>
    <n v="47.6"/>
    <n v="791"/>
    <n v="305.43"/>
    <n v="678.73333333333335"/>
  </r>
  <r>
    <x v="0"/>
    <x v="0"/>
    <n v="2"/>
    <n v="5"/>
    <n v="489"/>
    <n v="348"/>
    <n v="174.22"/>
    <n v="7.33"/>
    <n v="5"/>
    <n v="180"/>
    <n v="88"/>
    <n v="26"/>
    <n v="556"/>
    <n v="100"/>
    <n v="63.15"/>
    <n v="578"/>
    <n v="276.83"/>
    <n v="615.17777777777769"/>
  </r>
  <r>
    <x v="0"/>
    <x v="0"/>
    <n v="3"/>
    <n v="6"/>
    <n v="504"/>
    <n v="357"/>
    <n v="180.29"/>
    <n v="14.58"/>
    <n v="59"/>
    <n v="250"/>
    <n v="123"/>
    <n v="20"/>
    <n v="683"/>
    <n v="100"/>
    <n v="43.65"/>
    <n v="677"/>
    <n v="310.91000000000003"/>
    <n v="690.91111111111115"/>
  </r>
  <r>
    <x v="0"/>
    <x v="0"/>
    <n v="4"/>
    <n v="4"/>
    <n v="635"/>
    <n v="422"/>
    <n v="150.82"/>
    <n v="13.92"/>
    <n v="25"/>
    <n v="80"/>
    <n v="55"/>
    <n v="33"/>
    <n v="519"/>
    <n v="100"/>
    <n v="47.56"/>
    <n v="518"/>
    <n v="263.98"/>
    <n v="586.62222222222226"/>
  </r>
  <r>
    <x v="1"/>
    <x v="0"/>
    <n v="1"/>
    <n v="8"/>
    <n v="787"/>
    <n v="429"/>
    <n v="194.45"/>
    <n v="14.79"/>
    <n v="75"/>
    <n v="320"/>
    <n v="94"/>
    <n v="23"/>
    <n v="599"/>
    <n v="100"/>
    <n v="48.49"/>
    <n v="826"/>
    <n v="348.5"/>
    <n v="774.44444444444446"/>
  </r>
  <r>
    <x v="1"/>
    <x v="0"/>
    <n v="2"/>
    <n v="7"/>
    <n v="747"/>
    <n v="501"/>
    <n v="165.11"/>
    <n v="14.58"/>
    <n v="66"/>
    <n v="460"/>
    <n v="105"/>
    <n v="30"/>
    <n v="956"/>
    <n v="100"/>
    <n v="49.71"/>
    <n v="889"/>
    <n v="453.85"/>
    <n v="1008.5555555555555"/>
  </r>
  <r>
    <x v="1"/>
    <x v="0"/>
    <n v="3"/>
    <n v="6"/>
    <n v="635"/>
    <n v="362"/>
    <n v="118.39"/>
    <n v="14.55"/>
    <n v="130"/>
    <n v="70"/>
    <n v="56"/>
    <n v="26"/>
    <n v="669"/>
    <n v="100"/>
    <n v="51.57"/>
    <n v="791"/>
    <n v="382.59"/>
    <n v="850.19999999999993"/>
  </r>
  <r>
    <x v="1"/>
    <x v="0"/>
    <n v="4"/>
    <n v="5"/>
    <n v="564"/>
    <n v="404"/>
    <n v="147.76"/>
    <n v="12.14"/>
    <n v="40"/>
    <n v="150"/>
    <n v="50"/>
    <n v="12"/>
    <n v="325"/>
    <n v="100"/>
    <n v="42.1"/>
    <n v="218"/>
    <n v="92.25"/>
    <n v="205"/>
  </r>
  <r>
    <x v="1"/>
    <x v="1"/>
    <n v="1"/>
    <n v="9"/>
    <n v="994"/>
    <n v="439"/>
    <n v="202.07"/>
    <n v="11.03"/>
    <n v="50"/>
    <n v="540"/>
    <n v="101"/>
    <n v="24"/>
    <n v="513"/>
    <n v="100"/>
    <n v="54.15"/>
    <n v="853"/>
    <n v="384.56"/>
    <n v="854.57777777777778"/>
  </r>
  <r>
    <x v="1"/>
    <x v="1"/>
    <n v="2"/>
    <n v="7"/>
    <n v="707"/>
    <n v="496"/>
    <n v="283.89"/>
    <n v="14.27"/>
    <n v="87"/>
    <n v="620"/>
    <n v="98"/>
    <n v="29"/>
    <n v="582"/>
    <n v="100"/>
    <n v="51.6"/>
    <n v="657"/>
    <n v="317.45"/>
    <n v="705.44444444444434"/>
  </r>
  <r>
    <x v="1"/>
    <x v="1"/>
    <n v="3"/>
    <n v="4"/>
    <n v="575"/>
    <n v="446"/>
    <n v="137.72"/>
    <n v="9.24"/>
    <n v="50"/>
    <n v="140"/>
    <n v="100"/>
    <n v="24"/>
    <n v="791"/>
    <n v="100"/>
    <n v="52.88"/>
    <n v="730"/>
    <n v="346.46"/>
    <n v="769.91111111111104"/>
  </r>
  <r>
    <x v="1"/>
    <x v="1"/>
    <n v="4"/>
    <n v="5"/>
    <n v="515"/>
    <n v="394"/>
    <n v="96.47"/>
    <n v="13.63"/>
    <n v="189"/>
    <n v="320"/>
    <n v="89"/>
    <n v="27"/>
    <n v="722"/>
    <n v="100"/>
    <n v="47.3"/>
    <n v="815"/>
    <n v="310.81"/>
    <n v="690.68888888888887"/>
  </r>
  <r>
    <x v="0"/>
    <x v="2"/>
    <n v="1"/>
    <n v="4"/>
    <n v="1116"/>
    <n v="549"/>
    <n v="220.73"/>
    <n v="14.66"/>
    <n v="100"/>
    <n v="30"/>
    <n v="150"/>
    <n v="20"/>
    <n v="331"/>
    <n v="100"/>
    <n v="52.98"/>
    <n v="307"/>
    <n v="298.22000000000003"/>
    <n v="662.71111111111111"/>
  </r>
  <r>
    <x v="0"/>
    <x v="2"/>
    <n v="2"/>
    <n v="4"/>
    <n v="495"/>
    <n v="342"/>
    <n v="101.41"/>
    <n v="13.64"/>
    <n v="170"/>
    <n v="650"/>
    <n v="30"/>
    <n v="27"/>
    <n v="635"/>
    <n v="100"/>
    <n v="51.96"/>
    <n v="459"/>
    <n v="216.64"/>
    <n v="481.42222222222216"/>
  </r>
  <r>
    <x v="0"/>
    <x v="2"/>
    <n v="3"/>
    <n v="5"/>
    <n v="798"/>
    <n v="418"/>
    <n v="175.9"/>
    <n v="13.23"/>
    <n v="63"/>
    <n v="190"/>
    <n v="115"/>
    <n v="16"/>
    <n v="450"/>
    <n v="100"/>
    <n v="51.08"/>
    <n v="404"/>
    <n v="198.25"/>
    <n v="440.55555555555554"/>
  </r>
  <r>
    <x v="0"/>
    <x v="2"/>
    <n v="4"/>
    <n v="4"/>
    <n v="917"/>
    <n v="413"/>
    <n v="126.76"/>
    <n v="16.13"/>
    <n v="145"/>
    <n v="480"/>
    <n v="121"/>
    <n v="18"/>
    <n v="407"/>
    <n v="100"/>
    <n v="52.88"/>
    <n v="404"/>
    <n v="192.61"/>
    <n v="428.02222222222224"/>
  </r>
  <r>
    <x v="1"/>
    <x v="2"/>
    <n v="1"/>
    <n v="5"/>
    <n v="1271"/>
    <n v="556"/>
    <n v="160.32"/>
    <n v="16.62"/>
    <n v="102"/>
    <n v="460"/>
    <n v="99"/>
    <n v="27"/>
    <n v="967"/>
    <n v="100"/>
    <n v="55"/>
    <n v="872"/>
    <n v="386.66"/>
    <n v="859.24444444444453"/>
  </r>
  <r>
    <x v="1"/>
    <x v="2"/>
    <n v="2"/>
    <n v="7"/>
    <n v="991"/>
    <n v="522"/>
    <n v="154.06"/>
    <n v="15.7"/>
    <n v="200"/>
    <n v="400"/>
    <n v="100"/>
    <n v="14"/>
    <n v="270"/>
    <n v="100"/>
    <n v="57.7"/>
    <n v="245"/>
    <n v="97.6"/>
    <n v="216.88888888888886"/>
  </r>
  <r>
    <x v="1"/>
    <x v="2"/>
    <n v="3"/>
    <n v="6"/>
    <n v="847"/>
    <n v="419"/>
    <n v="125.18"/>
    <n v="15.11"/>
    <n v="201"/>
    <n v="320"/>
    <n v="101"/>
    <n v="20"/>
    <n v="537"/>
    <n v="100"/>
    <n v="50.69"/>
    <n v="425"/>
    <n v="206"/>
    <n v="457.77777777777777"/>
  </r>
  <r>
    <x v="1"/>
    <x v="2"/>
    <n v="4"/>
    <n v="6"/>
    <n v="909"/>
    <n v="433"/>
    <n v="134.78"/>
    <n v="15.46"/>
    <n v="100"/>
    <n v="180"/>
    <n v="15"/>
    <n v="24"/>
    <n v="956"/>
    <n v="100"/>
    <n v="51"/>
    <n v="698"/>
    <n v="327.57"/>
    <n v="727.93333333333339"/>
  </r>
  <r>
    <x v="0"/>
    <x v="3"/>
    <n v="1"/>
    <n v="4"/>
    <n v="751"/>
    <n v="574"/>
    <n v="226.83"/>
    <n v="13.69"/>
    <n v="89"/>
    <n v="260"/>
    <n v="76"/>
    <n v="24"/>
    <n v="584"/>
    <n v="100"/>
    <n v="56.71"/>
    <n v="725"/>
    <n v="368.66"/>
    <n v="819.24444444444453"/>
  </r>
  <r>
    <x v="0"/>
    <x v="3"/>
    <n v="2"/>
    <n v="6"/>
    <n v="787"/>
    <n v="652"/>
    <n v="231.81"/>
    <n v="15.74"/>
    <n v="181"/>
    <n v="630"/>
    <n v="85"/>
    <n v="28"/>
    <n v="526"/>
    <n v="100"/>
    <n v="43.44"/>
    <n v="647"/>
    <n v="277.54000000000002"/>
    <n v="616.75555555555559"/>
  </r>
  <r>
    <x v="0"/>
    <x v="3"/>
    <n v="3"/>
    <n v="6"/>
    <n v="578"/>
    <n v="385"/>
    <n v="113.92"/>
    <n v="13.31"/>
    <n v="200"/>
    <n v="180"/>
    <n v="70"/>
    <n v="24"/>
    <n v="718"/>
    <n v="100"/>
    <n v="44.27"/>
    <n v="486"/>
    <n v="192.71"/>
    <n v="428.24444444444447"/>
  </r>
  <r>
    <x v="0"/>
    <x v="3"/>
    <n v="4"/>
    <n v="6"/>
    <n v="422"/>
    <n v="422"/>
    <n v="178.92"/>
    <n v="11.39"/>
    <n v="56"/>
    <n v="90"/>
    <n v="72"/>
    <n v="17"/>
    <n v="426"/>
    <n v="100"/>
    <n v="47.61"/>
    <n v="589"/>
    <n v="284.7"/>
    <n v="632.66666666666663"/>
  </r>
  <r>
    <x v="1"/>
    <x v="3"/>
    <n v="1"/>
    <n v="5"/>
    <n v="582"/>
    <n v="376"/>
    <n v="171.91"/>
    <n v="12.35"/>
    <n v="40"/>
    <n v="190"/>
    <n v="80"/>
    <n v="29"/>
    <n v="460"/>
    <n v="100"/>
    <n v="44.62"/>
    <n v="669"/>
    <n v="272.04000000000002"/>
    <n v="604.53333333333342"/>
  </r>
  <r>
    <x v="1"/>
    <x v="3"/>
    <n v="2"/>
    <n v="5"/>
    <n v="497"/>
    <n v="364"/>
    <n v="164.31"/>
    <n v="13.2"/>
    <n v="220"/>
    <n v="650"/>
    <n v="60"/>
    <n v="29"/>
    <n v="557"/>
    <n v="100"/>
    <n v="44.82"/>
    <n v="626"/>
    <n v="338.64"/>
    <n v="752.5333333333333"/>
  </r>
  <r>
    <x v="1"/>
    <x v="3"/>
    <n v="3"/>
    <n v="6"/>
    <n v="419"/>
    <n v="419"/>
    <n v="218.02"/>
    <n v="13.45"/>
    <n v="38"/>
    <n v="260"/>
    <n v="30"/>
    <n v="21"/>
    <n v="375"/>
    <n v="100"/>
    <n v="54.18"/>
    <n v="441"/>
    <n v="208.6"/>
    <n v="463.55555555555554"/>
  </r>
  <r>
    <x v="1"/>
    <x v="3"/>
    <n v="4"/>
    <n v="6"/>
    <n v="366"/>
    <n v="366"/>
    <n v="99.04"/>
    <n v="13.92"/>
    <n v="60"/>
    <n v="170"/>
    <n v="49"/>
    <n v="25"/>
    <n v="449"/>
    <n v="100"/>
    <n v="42.41"/>
    <n v="322"/>
    <n v="119.77"/>
    <n v="266.15555555555557"/>
  </r>
  <r>
    <x v="0"/>
    <x v="4"/>
    <n v="1"/>
    <n v="5"/>
    <n v="1070"/>
    <n v="463"/>
    <n v="183.72"/>
    <n v="12.86"/>
    <n v="49"/>
    <n v="120"/>
    <n v="200"/>
    <n v="27"/>
    <n v="545"/>
    <n v="100"/>
    <n v="51.04"/>
    <n v="441"/>
    <n v="213.8"/>
    <n v="475.11111111111114"/>
  </r>
  <r>
    <x v="0"/>
    <x v="4"/>
    <n v="2"/>
    <n v="7"/>
    <n v="1074"/>
    <n v="664"/>
    <n v="268.08"/>
    <n v="14.01"/>
    <n v="199"/>
    <n v="590"/>
    <n v="150"/>
    <n v="27"/>
    <n v="488"/>
    <n v="100"/>
    <n v="55.82"/>
    <n v="634"/>
    <n v="310.02999999999997"/>
    <n v="688.95555555555552"/>
  </r>
  <r>
    <x v="0"/>
    <x v="4"/>
    <n v="3"/>
    <n v="5"/>
    <n v="675"/>
    <n v="349"/>
    <n v="154.15"/>
    <n v="14.55"/>
    <n v="42"/>
    <n v="220"/>
    <n v="86"/>
    <n v="26"/>
    <n v="614"/>
    <n v="100"/>
    <n v="54.52"/>
    <n v="620"/>
    <n v="322.31"/>
    <n v="716.24444444444453"/>
  </r>
  <r>
    <x v="0"/>
    <x v="4"/>
    <n v="4"/>
    <n v="5"/>
    <n v="780"/>
    <n v="461"/>
    <n v="209.61"/>
    <n v="14"/>
    <n v="83"/>
    <n v="380"/>
    <n v="104"/>
    <n v="24"/>
    <n v="656"/>
    <n v="100"/>
    <n v="55.97"/>
    <n v="658"/>
    <n v="322.94"/>
    <n v="717.6444444444445"/>
  </r>
  <r>
    <x v="1"/>
    <x v="4"/>
    <n v="1"/>
    <n v="5"/>
    <n v="862"/>
    <n v="443"/>
    <n v="195.98"/>
    <n v="15.18"/>
    <n v="35"/>
    <n v="220"/>
    <n v="152"/>
    <n v="30"/>
    <n v="486"/>
    <n v="100"/>
    <n v="48.84"/>
    <n v="586"/>
    <n v="302.63"/>
    <n v="672.51111111111118"/>
  </r>
  <r>
    <x v="1"/>
    <x v="4"/>
    <n v="2"/>
    <n v="5"/>
    <n v="639"/>
    <n v="447"/>
    <n v="191.83"/>
    <n v="13.58"/>
    <n v="114"/>
    <n v="140"/>
    <n v="28"/>
    <n v="22"/>
    <n v="480"/>
    <n v="100"/>
    <n v="53.43"/>
    <n v="511"/>
    <n v="235.67"/>
    <n v="523.71111111111099"/>
  </r>
  <r>
    <x v="1"/>
    <x v="4"/>
    <n v="3"/>
    <n v="4"/>
    <n v="608"/>
    <n v="415"/>
    <n v="189.54"/>
    <n v="13.15"/>
    <n v="110"/>
    <n v="420"/>
    <n v="72"/>
    <n v="31"/>
    <n v="522"/>
    <n v="100"/>
    <n v="52.77"/>
    <n v="330"/>
    <n v="178.27"/>
    <n v="396.15555555555557"/>
  </r>
  <r>
    <x v="1"/>
    <x v="4"/>
    <n v="4"/>
    <n v="5"/>
    <n v="973"/>
    <n v="553"/>
    <n v="221.29"/>
    <n v="13.74"/>
    <n v="78"/>
    <n v="450"/>
    <n v="88"/>
    <n v="19"/>
    <n v="672"/>
    <n v="100"/>
    <n v="52.94"/>
    <n v="626"/>
    <n v="309.02"/>
    <n v="686.71111111111099"/>
  </r>
  <r>
    <x v="0"/>
    <x v="5"/>
    <n v="1"/>
    <n v="4"/>
    <n v="820"/>
    <n v="388"/>
    <n v="185"/>
    <n v="12.09"/>
    <n v="50"/>
    <n v="90"/>
    <n v="50"/>
    <n v="14"/>
    <n v="392"/>
    <n v="100"/>
    <n v="45.13"/>
    <n v="203"/>
    <n v="93.95"/>
    <n v="208.7777777777778"/>
  </r>
  <r>
    <x v="0"/>
    <x v="5"/>
    <n v="2"/>
    <n v="5"/>
    <n v="695"/>
    <n v="402"/>
    <n v="217.08"/>
    <n v="14.31"/>
    <n v="121"/>
    <n v="180"/>
    <n v="88"/>
    <n v="24"/>
    <n v="594"/>
    <n v="100"/>
    <n v="55.03"/>
    <n v="457"/>
    <n v="358.5"/>
    <n v="796.66666666666674"/>
  </r>
  <r>
    <x v="0"/>
    <x v="5"/>
    <n v="3"/>
    <n v="5"/>
    <n v="531"/>
    <n v="371"/>
    <n v="197.56"/>
    <n v="18.22"/>
    <n v="15"/>
    <n v="50"/>
    <n v="80"/>
    <n v="31"/>
    <n v="841"/>
    <n v="100"/>
    <n v="45.86"/>
    <n v="633"/>
    <n v="216.52"/>
    <n v="481.15555555555557"/>
  </r>
  <r>
    <x v="0"/>
    <x v="5"/>
    <n v="4"/>
    <n v="6"/>
    <n v="781"/>
    <n v="476"/>
    <n v="227.09"/>
    <n v="15.37"/>
    <n v="156"/>
    <n v="540"/>
    <n v="121"/>
    <n v="27"/>
    <n v="718"/>
    <n v="100"/>
    <n v="53.39"/>
    <n v="604"/>
    <n v="291.87"/>
    <n v="648.6"/>
  </r>
  <r>
    <x v="1"/>
    <x v="5"/>
    <n v="1"/>
    <n v="4"/>
    <n v="795"/>
    <n v="389"/>
    <n v="197.4"/>
    <n v="15"/>
    <n v="45"/>
    <n v="90"/>
    <n v="135"/>
    <n v="24"/>
    <n v="640"/>
    <n v="100"/>
    <n v="52.39"/>
    <n v="603"/>
    <n v="277.70999999999998"/>
    <n v="617.13333333333333"/>
  </r>
  <r>
    <x v="1"/>
    <x v="5"/>
    <n v="2"/>
    <n v="5"/>
    <n v="670"/>
    <n v="440"/>
    <n v="129.26"/>
    <n v="13.16"/>
    <n v="110"/>
    <n v="330"/>
    <n v="72"/>
    <n v="37"/>
    <n v="806"/>
    <n v="100"/>
    <n v="57.89"/>
    <n v="889"/>
    <n v="430.8"/>
    <n v="957.33333333333337"/>
  </r>
  <r>
    <x v="1"/>
    <x v="5"/>
    <n v="3"/>
    <n v="4"/>
    <n v="933"/>
    <n v="499"/>
    <n v="218.89"/>
    <n v="12.9"/>
    <n v="98"/>
    <n v="170"/>
    <n v="101"/>
    <n v="16"/>
    <n v="558"/>
    <n v="100"/>
    <n v="48.35"/>
    <n v="383"/>
    <n v="140.9"/>
    <n v="313.11111111111114"/>
  </r>
  <r>
    <x v="1"/>
    <x v="5"/>
    <n v="4"/>
    <n v="3"/>
    <n v="395"/>
    <n v="308"/>
    <n v="137.81"/>
    <n v="11.93"/>
    <n v="55"/>
    <n v="80"/>
    <n v="73"/>
    <n v="18"/>
    <n v="452"/>
    <n v="100"/>
    <n v="55.02"/>
    <n v="582"/>
    <n v="258.58"/>
    <n v="574.62222222222215"/>
  </r>
  <r>
    <x v="0"/>
    <x v="6"/>
    <n v="1"/>
    <n v="6"/>
    <n v="551"/>
    <n v="394"/>
    <n v="179.24"/>
    <n v="12.72"/>
    <n v="50"/>
    <n v="30"/>
    <n v="50"/>
    <n v="24"/>
    <n v="674"/>
    <n v="100"/>
    <n v="57.82"/>
    <n v="466"/>
    <n v="193.17"/>
    <n v="429.26666666666665"/>
  </r>
  <r>
    <x v="0"/>
    <x v="6"/>
    <n v="2"/>
    <n v="3"/>
    <n v="471"/>
    <n v="341"/>
    <n v="92.62"/>
    <n v="13.62"/>
    <n v="120"/>
    <n v="450"/>
    <n v="45"/>
    <n v="33"/>
    <n v="521"/>
    <n v="100"/>
    <n v="53.83"/>
    <n v="803"/>
    <n v="423.13"/>
    <n v="940.28888888888889"/>
  </r>
  <r>
    <x v="0"/>
    <x v="6"/>
    <n v="3"/>
    <n v="3"/>
    <n v="743"/>
    <n v="473"/>
    <n v="101.75"/>
    <n v="8.69"/>
    <n v="59"/>
    <n v="210"/>
    <n v="158"/>
    <n v="21"/>
    <n v="408"/>
    <n v="100"/>
    <n v="46.7"/>
    <n v="379"/>
    <n v="342"/>
    <n v="760"/>
  </r>
  <r>
    <x v="0"/>
    <x v="6"/>
    <n v="4"/>
    <n v="4"/>
    <n v="596"/>
    <n v="378"/>
    <n v="181.51"/>
    <n v="8.52"/>
    <n v="30"/>
    <n v="200"/>
    <n v="50"/>
    <n v="17"/>
    <n v="310"/>
    <n v="100"/>
    <n v="50.85"/>
    <n v="462"/>
    <n v="185.37"/>
    <n v="411.93333333333334"/>
  </r>
  <r>
    <x v="1"/>
    <x v="6"/>
    <n v="1"/>
    <n v="4"/>
    <n v="675"/>
    <n v="480"/>
    <n v="192.74"/>
    <n v="14.18"/>
    <n v="110"/>
    <n v="420"/>
    <n v="60"/>
    <n v="20"/>
    <n v="592"/>
    <n v="100"/>
    <n v="51.04"/>
    <n v="611"/>
    <n v="294.29000000000002"/>
    <n v="653.97777777777776"/>
  </r>
  <r>
    <x v="1"/>
    <x v="6"/>
    <n v="2"/>
    <n v="7"/>
    <n v="869"/>
    <n v="543"/>
    <n v="281.57"/>
    <n v="14"/>
    <n v="102"/>
    <n v="800"/>
    <n v="120"/>
    <n v="29"/>
    <n v="462"/>
    <n v="100"/>
    <n v="50.98"/>
    <n v="657"/>
    <n v="317.45"/>
    <n v="705.44444444444434"/>
  </r>
  <r>
    <x v="1"/>
    <x v="6"/>
    <n v="3"/>
    <n v="6"/>
    <n v="538"/>
    <n v="288"/>
    <n v="174.11"/>
    <n v="13.18"/>
    <n v="200"/>
    <n v="390"/>
    <n v="50"/>
    <n v="39"/>
    <n v="573"/>
    <n v="100"/>
    <n v="43.45"/>
    <n v="688"/>
    <n v="337.95"/>
    <n v="751"/>
  </r>
  <r>
    <x v="1"/>
    <x v="6"/>
    <n v="4"/>
    <n v="4"/>
    <n v="531"/>
    <n v="392"/>
    <n v="139.24"/>
    <n v="13.32"/>
    <n v="110"/>
    <n v="190"/>
    <n v="70"/>
    <n v="28"/>
    <n v="844"/>
    <n v="100"/>
    <n v="54.53"/>
    <n v="738"/>
    <n v="333.1"/>
    <n v="740.222222222222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3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3:B19" firstHeaderRow="1" firstDataRow="1" firstDataCol="1"/>
  <pivotFields count="18">
    <pivotField axis="axisRow" showAll="0">
      <items count="3">
        <item x="1"/>
        <item x="0"/>
        <item t="default"/>
      </items>
    </pivotField>
    <pivotField axis="axisRow" showAll="0">
      <items count="8">
        <item x="3"/>
        <item x="6"/>
        <item x="0"/>
        <item x="1"/>
        <item x="4"/>
        <item x="2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" showAll="0"/>
  </pivotFields>
  <rowFields count="2">
    <field x="0"/>
    <field x="1"/>
  </rowFields>
  <rowItems count="1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1"/>
    </i>
    <i r="1">
      <x/>
    </i>
    <i r="1">
      <x v="1"/>
    </i>
    <i r="1">
      <x v="2"/>
    </i>
    <i r="1">
      <x v="4"/>
    </i>
    <i r="1">
      <x v="5"/>
    </i>
    <i r="1">
      <x v="6"/>
    </i>
    <i t="grand">
      <x/>
    </i>
  </rowItems>
  <colItems count="1">
    <i/>
  </colItems>
  <dataFields count="1">
    <dataField name="Aantal van grain yield (kg/ha)" fld="17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7"/>
  <sheetViews>
    <sheetView topLeftCell="D1" workbookViewId="0">
      <selection activeCell="Q6" sqref="Q6"/>
    </sheetView>
  </sheetViews>
  <sheetFormatPr defaultRowHeight="15"/>
  <cols>
    <col min="1" max="1" width="22.28515625" customWidth="1"/>
    <col min="2" max="2" width="16.7109375" customWidth="1"/>
    <col min="5" max="5" width="11" customWidth="1"/>
    <col min="6" max="6" width="22.140625" customWidth="1"/>
    <col min="7" max="7" width="16.5703125" customWidth="1"/>
    <col min="8" max="8" width="11" customWidth="1"/>
    <col min="10" max="11" width="10.5703125" customWidth="1"/>
    <col min="14" max="14" width="14.5703125" customWidth="1"/>
    <col min="15" max="15" width="13.140625" customWidth="1"/>
    <col min="16" max="16" width="11.140625" customWidth="1"/>
  </cols>
  <sheetData>
    <row r="1" spans="1:18" ht="17.25">
      <c r="D1" t="s">
        <v>29</v>
      </c>
    </row>
    <row r="2" spans="1:18">
      <c r="D2" t="s">
        <v>27</v>
      </c>
      <c r="L2" t="s">
        <v>28</v>
      </c>
    </row>
    <row r="3" spans="1:18">
      <c r="D3" t="s">
        <v>25</v>
      </c>
    </row>
    <row r="4" spans="1:18">
      <c r="D4" t="s">
        <v>24</v>
      </c>
      <c r="L4" t="s">
        <v>26</v>
      </c>
    </row>
    <row r="5" spans="1:18">
      <c r="A5" t="s">
        <v>14</v>
      </c>
      <c r="B5" t="s">
        <v>3</v>
      </c>
      <c r="C5" t="s">
        <v>0</v>
      </c>
      <c r="D5" s="1" t="s">
        <v>1</v>
      </c>
      <c r="E5" t="s">
        <v>15</v>
      </c>
      <c r="F5" t="s">
        <v>16</v>
      </c>
      <c r="G5" s="1" t="s">
        <v>17</v>
      </c>
      <c r="H5" s="1" t="s">
        <v>18</v>
      </c>
      <c r="I5" s="1" t="s">
        <v>2</v>
      </c>
      <c r="J5" s="1" t="s">
        <v>19</v>
      </c>
      <c r="K5" s="1" t="s">
        <v>13</v>
      </c>
      <c r="L5" t="s">
        <v>1</v>
      </c>
      <c r="M5" t="s">
        <v>21</v>
      </c>
      <c r="N5" t="s">
        <v>11</v>
      </c>
      <c r="O5" t="s">
        <v>12</v>
      </c>
      <c r="P5" t="s">
        <v>22</v>
      </c>
      <c r="Q5" t="s">
        <v>23</v>
      </c>
    </row>
    <row r="6" spans="1:18">
      <c r="A6">
        <v>25</v>
      </c>
      <c r="B6" t="s">
        <v>4</v>
      </c>
      <c r="C6">
        <v>1</v>
      </c>
      <c r="D6">
        <v>6</v>
      </c>
      <c r="E6">
        <v>1275</v>
      </c>
      <c r="F6">
        <v>666</v>
      </c>
      <c r="G6">
        <v>238.18</v>
      </c>
      <c r="H6">
        <v>22.24</v>
      </c>
      <c r="I6">
        <v>32</v>
      </c>
      <c r="J6">
        <v>60</v>
      </c>
      <c r="K6">
        <v>172</v>
      </c>
      <c r="L6">
        <v>29</v>
      </c>
      <c r="M6">
        <v>780</v>
      </c>
      <c r="N6">
        <v>100</v>
      </c>
      <c r="O6">
        <v>47.6</v>
      </c>
      <c r="P6">
        <v>791</v>
      </c>
      <c r="Q6">
        <v>305.43</v>
      </c>
    </row>
    <row r="7" spans="1:18">
      <c r="A7">
        <v>25</v>
      </c>
      <c r="B7" t="s">
        <v>4</v>
      </c>
      <c r="C7">
        <v>2</v>
      </c>
      <c r="D7">
        <v>5</v>
      </c>
      <c r="E7">
        <v>489</v>
      </c>
      <c r="F7">
        <v>348</v>
      </c>
      <c r="G7">
        <v>174.22</v>
      </c>
      <c r="H7">
        <v>7.33</v>
      </c>
      <c r="I7">
        <v>5</v>
      </c>
      <c r="J7">
        <v>180</v>
      </c>
      <c r="K7">
        <v>88</v>
      </c>
      <c r="L7">
        <v>26</v>
      </c>
      <c r="M7">
        <v>556</v>
      </c>
      <c r="N7">
        <v>100</v>
      </c>
      <c r="O7">
        <v>63.15</v>
      </c>
      <c r="P7">
        <v>578</v>
      </c>
      <c r="Q7">
        <v>276.83</v>
      </c>
    </row>
    <row r="8" spans="1:18">
      <c r="A8">
        <v>25</v>
      </c>
      <c r="B8" t="s">
        <v>4</v>
      </c>
      <c r="C8">
        <v>3</v>
      </c>
      <c r="D8">
        <v>6</v>
      </c>
      <c r="E8">
        <v>504</v>
      </c>
      <c r="F8">
        <v>357</v>
      </c>
      <c r="G8">
        <v>180.29</v>
      </c>
      <c r="H8">
        <v>14.58</v>
      </c>
      <c r="I8">
        <v>59</v>
      </c>
      <c r="J8">
        <v>250</v>
      </c>
      <c r="K8">
        <v>123</v>
      </c>
      <c r="L8">
        <v>20</v>
      </c>
      <c r="M8">
        <v>683</v>
      </c>
      <c r="N8">
        <v>100</v>
      </c>
      <c r="O8">
        <v>43.65</v>
      </c>
      <c r="P8">
        <v>677</v>
      </c>
      <c r="Q8">
        <v>310.91000000000003</v>
      </c>
    </row>
    <row r="9" spans="1:18">
      <c r="A9">
        <v>25</v>
      </c>
      <c r="B9" t="s">
        <v>4</v>
      </c>
      <c r="C9">
        <v>4</v>
      </c>
      <c r="D9">
        <v>4</v>
      </c>
      <c r="E9">
        <v>635</v>
      </c>
      <c r="F9">
        <v>422</v>
      </c>
      <c r="G9">
        <v>150.82</v>
      </c>
      <c r="H9">
        <v>13.92</v>
      </c>
      <c r="I9">
        <v>25</v>
      </c>
      <c r="J9">
        <v>80</v>
      </c>
      <c r="K9">
        <v>55</v>
      </c>
      <c r="L9">
        <v>33</v>
      </c>
      <c r="M9">
        <v>519</v>
      </c>
      <c r="N9">
        <v>100</v>
      </c>
      <c r="O9">
        <v>47.56</v>
      </c>
      <c r="P9">
        <v>518</v>
      </c>
      <c r="Q9">
        <v>263.98</v>
      </c>
    </row>
    <row r="10" spans="1:18">
      <c r="A10">
        <v>20</v>
      </c>
      <c r="B10" t="s">
        <v>4</v>
      </c>
      <c r="C10">
        <v>1</v>
      </c>
      <c r="D10">
        <v>8</v>
      </c>
      <c r="E10">
        <v>787</v>
      </c>
      <c r="F10">
        <v>429</v>
      </c>
      <c r="G10">
        <v>194.45</v>
      </c>
      <c r="H10">
        <v>14.79</v>
      </c>
      <c r="I10">
        <v>75</v>
      </c>
      <c r="J10">
        <v>320</v>
      </c>
      <c r="K10">
        <v>94</v>
      </c>
      <c r="L10">
        <v>23</v>
      </c>
      <c r="M10">
        <v>599</v>
      </c>
      <c r="N10">
        <v>100</v>
      </c>
      <c r="O10">
        <v>48.49</v>
      </c>
      <c r="P10">
        <v>826</v>
      </c>
      <c r="Q10">
        <v>348.5</v>
      </c>
    </row>
    <row r="11" spans="1:18">
      <c r="A11">
        <v>20</v>
      </c>
      <c r="B11" t="s">
        <v>4</v>
      </c>
      <c r="C11">
        <v>2</v>
      </c>
      <c r="D11">
        <v>7</v>
      </c>
      <c r="E11">
        <v>747</v>
      </c>
      <c r="F11">
        <v>501</v>
      </c>
      <c r="G11">
        <v>165.11</v>
      </c>
      <c r="H11">
        <v>14.58</v>
      </c>
      <c r="I11">
        <v>66</v>
      </c>
      <c r="J11">
        <v>460</v>
      </c>
      <c r="K11">
        <v>105</v>
      </c>
      <c r="L11">
        <v>30</v>
      </c>
      <c r="M11">
        <v>956</v>
      </c>
      <c r="N11">
        <v>100</v>
      </c>
      <c r="O11">
        <v>49.71</v>
      </c>
      <c r="P11">
        <v>889</v>
      </c>
      <c r="Q11">
        <v>453.85</v>
      </c>
    </row>
    <row r="12" spans="1:18">
      <c r="A12">
        <v>20</v>
      </c>
      <c r="B12" t="s">
        <v>4</v>
      </c>
      <c r="C12">
        <v>3</v>
      </c>
      <c r="D12">
        <v>6</v>
      </c>
      <c r="E12">
        <v>635</v>
      </c>
      <c r="F12">
        <v>362</v>
      </c>
      <c r="G12">
        <v>118.39</v>
      </c>
      <c r="H12">
        <v>14.55</v>
      </c>
      <c r="I12">
        <v>130</v>
      </c>
      <c r="J12">
        <v>70</v>
      </c>
      <c r="K12">
        <v>56</v>
      </c>
      <c r="L12">
        <v>26</v>
      </c>
      <c r="M12">
        <v>669</v>
      </c>
      <c r="N12">
        <v>100</v>
      </c>
      <c r="O12">
        <v>51.57</v>
      </c>
      <c r="P12">
        <v>791</v>
      </c>
      <c r="Q12">
        <v>382.59</v>
      </c>
    </row>
    <row r="13" spans="1:18">
      <c r="A13">
        <v>20</v>
      </c>
      <c r="B13" t="s">
        <v>4</v>
      </c>
      <c r="C13">
        <v>4</v>
      </c>
      <c r="D13">
        <v>5</v>
      </c>
      <c r="E13">
        <v>564</v>
      </c>
      <c r="F13">
        <v>404</v>
      </c>
      <c r="G13">
        <v>147.76</v>
      </c>
      <c r="H13">
        <v>12.14</v>
      </c>
      <c r="I13">
        <v>40</v>
      </c>
      <c r="J13">
        <v>150</v>
      </c>
      <c r="K13">
        <v>50</v>
      </c>
      <c r="L13">
        <v>12</v>
      </c>
      <c r="M13">
        <v>325</v>
      </c>
      <c r="N13">
        <v>100</v>
      </c>
      <c r="O13">
        <v>42.1</v>
      </c>
      <c r="P13">
        <v>218</v>
      </c>
      <c r="Q13">
        <v>92.25</v>
      </c>
    </row>
    <row r="14" spans="1:18" s="2" customFormat="1">
      <c r="A14" s="2">
        <v>20</v>
      </c>
      <c r="B14" s="2" t="s">
        <v>8</v>
      </c>
      <c r="C14" s="2">
        <v>1</v>
      </c>
      <c r="D14" s="2">
        <v>9</v>
      </c>
      <c r="E14" s="2">
        <v>994</v>
      </c>
      <c r="F14" s="2">
        <v>439</v>
      </c>
      <c r="G14" s="2">
        <v>202.07</v>
      </c>
      <c r="H14" s="2">
        <v>11.03</v>
      </c>
      <c r="I14" s="2">
        <v>50</v>
      </c>
      <c r="J14" s="2">
        <v>540</v>
      </c>
      <c r="K14" s="2">
        <v>101</v>
      </c>
      <c r="L14" s="2">
        <v>24</v>
      </c>
      <c r="M14" s="2">
        <v>513</v>
      </c>
      <c r="N14" s="2">
        <v>100</v>
      </c>
      <c r="O14" s="2">
        <v>54.15</v>
      </c>
      <c r="P14" s="2">
        <v>853</v>
      </c>
      <c r="Q14" s="2">
        <v>384.56</v>
      </c>
      <c r="R14" s="2" t="s">
        <v>20</v>
      </c>
    </row>
    <row r="15" spans="1:18" s="2" customFormat="1">
      <c r="A15" s="2">
        <v>20</v>
      </c>
      <c r="B15" s="2" t="s">
        <v>8</v>
      </c>
      <c r="C15" s="2">
        <v>2</v>
      </c>
      <c r="D15" s="2">
        <v>7</v>
      </c>
      <c r="E15" s="2">
        <v>707</v>
      </c>
      <c r="F15" s="2">
        <v>496</v>
      </c>
      <c r="G15" s="2">
        <v>283.89</v>
      </c>
      <c r="H15" s="2">
        <v>14.27</v>
      </c>
      <c r="I15" s="2">
        <v>87</v>
      </c>
      <c r="J15" s="2">
        <v>620</v>
      </c>
      <c r="K15" s="2">
        <v>98</v>
      </c>
      <c r="L15" s="2">
        <v>29</v>
      </c>
      <c r="M15" s="2">
        <v>582</v>
      </c>
      <c r="N15" s="2">
        <v>100</v>
      </c>
      <c r="O15" s="2">
        <v>51.6</v>
      </c>
      <c r="P15" s="2">
        <v>657</v>
      </c>
      <c r="Q15" s="2">
        <v>317.45</v>
      </c>
    </row>
    <row r="16" spans="1:18" s="2" customFormat="1">
      <c r="A16" s="2">
        <v>20</v>
      </c>
      <c r="B16" s="2" t="s">
        <v>8</v>
      </c>
      <c r="C16" s="2">
        <v>3</v>
      </c>
      <c r="D16" s="2">
        <v>4</v>
      </c>
      <c r="E16" s="2">
        <v>575</v>
      </c>
      <c r="F16" s="2">
        <v>446</v>
      </c>
      <c r="G16" s="2">
        <v>137.72</v>
      </c>
      <c r="H16" s="2">
        <v>9.24</v>
      </c>
      <c r="I16" s="2">
        <v>50</v>
      </c>
      <c r="J16" s="2">
        <v>140</v>
      </c>
      <c r="K16" s="2">
        <v>100</v>
      </c>
      <c r="L16" s="2">
        <v>24</v>
      </c>
      <c r="M16" s="2">
        <v>791</v>
      </c>
      <c r="N16" s="2">
        <v>100</v>
      </c>
      <c r="O16" s="2">
        <v>52.88</v>
      </c>
      <c r="P16" s="2">
        <v>730</v>
      </c>
      <c r="Q16" s="2">
        <v>346.46</v>
      </c>
    </row>
    <row r="17" spans="1:17" s="2" customFormat="1">
      <c r="A17" s="2">
        <v>20</v>
      </c>
      <c r="B17" s="2" t="s">
        <v>8</v>
      </c>
      <c r="C17" s="2">
        <v>4</v>
      </c>
      <c r="D17" s="2">
        <v>5</v>
      </c>
      <c r="E17" s="2">
        <v>515</v>
      </c>
      <c r="F17" s="2">
        <v>394</v>
      </c>
      <c r="G17" s="2">
        <v>96.47</v>
      </c>
      <c r="H17" s="2">
        <v>13.63</v>
      </c>
      <c r="I17" s="2">
        <v>189</v>
      </c>
      <c r="J17" s="2">
        <v>320</v>
      </c>
      <c r="K17" s="2">
        <v>89</v>
      </c>
      <c r="L17" s="2">
        <v>27</v>
      </c>
      <c r="M17" s="2">
        <v>722</v>
      </c>
      <c r="N17" s="2">
        <v>100</v>
      </c>
      <c r="O17" s="2">
        <v>47.3</v>
      </c>
      <c r="P17" s="2">
        <v>815</v>
      </c>
      <c r="Q17" s="2">
        <v>310.81</v>
      </c>
    </row>
    <row r="18" spans="1:17" s="3" customFormat="1">
      <c r="A18">
        <v>25</v>
      </c>
      <c r="B18" s="3" t="s">
        <v>5</v>
      </c>
      <c r="C18" s="3">
        <v>1</v>
      </c>
      <c r="D18" s="3">
        <v>4</v>
      </c>
      <c r="E18" s="3">
        <v>1116</v>
      </c>
      <c r="F18" s="3">
        <v>549</v>
      </c>
      <c r="G18" s="3">
        <v>220.73</v>
      </c>
      <c r="H18" s="3">
        <v>14.66</v>
      </c>
      <c r="I18" s="3">
        <v>100</v>
      </c>
      <c r="J18" s="3">
        <v>30</v>
      </c>
      <c r="K18" s="3">
        <v>150</v>
      </c>
      <c r="L18" s="3">
        <v>20</v>
      </c>
      <c r="M18" s="3">
        <v>331</v>
      </c>
      <c r="N18" s="3">
        <v>100</v>
      </c>
      <c r="O18" s="3">
        <v>52.98</v>
      </c>
      <c r="P18" s="3">
        <v>307</v>
      </c>
      <c r="Q18" s="3">
        <v>298.22000000000003</v>
      </c>
    </row>
    <row r="19" spans="1:17" s="3" customFormat="1">
      <c r="A19">
        <v>25</v>
      </c>
      <c r="B19" s="3" t="s">
        <v>5</v>
      </c>
      <c r="C19" s="3">
        <v>2</v>
      </c>
      <c r="D19" s="3">
        <v>4</v>
      </c>
      <c r="E19" s="3">
        <v>495</v>
      </c>
      <c r="F19" s="3">
        <v>342</v>
      </c>
      <c r="G19" s="3">
        <v>101.41</v>
      </c>
      <c r="H19" s="3">
        <v>13.64</v>
      </c>
      <c r="I19" s="3">
        <v>170</v>
      </c>
      <c r="J19" s="3">
        <v>650</v>
      </c>
      <c r="K19" s="3">
        <v>30</v>
      </c>
      <c r="L19" s="3">
        <v>27</v>
      </c>
      <c r="M19" s="3">
        <v>635</v>
      </c>
      <c r="N19" s="3">
        <v>100</v>
      </c>
      <c r="O19" s="3">
        <v>51.96</v>
      </c>
      <c r="P19" s="3">
        <v>459</v>
      </c>
      <c r="Q19" s="3">
        <v>216.64</v>
      </c>
    </row>
    <row r="20" spans="1:17" s="3" customFormat="1">
      <c r="A20">
        <v>25</v>
      </c>
      <c r="B20" s="3" t="s">
        <v>5</v>
      </c>
      <c r="C20" s="3">
        <v>3</v>
      </c>
      <c r="D20" s="3">
        <v>5</v>
      </c>
      <c r="E20" s="3">
        <v>798</v>
      </c>
      <c r="F20" s="3">
        <v>418</v>
      </c>
      <c r="G20" s="3">
        <v>175.9</v>
      </c>
      <c r="H20" s="3">
        <v>13.23</v>
      </c>
      <c r="I20" s="3">
        <v>63</v>
      </c>
      <c r="J20" s="3">
        <v>190</v>
      </c>
      <c r="K20" s="3">
        <v>115</v>
      </c>
      <c r="L20" s="3">
        <v>16</v>
      </c>
      <c r="M20" s="3">
        <v>450</v>
      </c>
      <c r="N20" s="3">
        <v>100</v>
      </c>
      <c r="O20" s="3">
        <v>51.08</v>
      </c>
      <c r="P20" s="3">
        <v>404</v>
      </c>
      <c r="Q20" s="3">
        <v>198.25</v>
      </c>
    </row>
    <row r="21" spans="1:17" s="3" customFormat="1">
      <c r="A21">
        <v>25</v>
      </c>
      <c r="B21" s="3" t="s">
        <v>5</v>
      </c>
      <c r="C21" s="3">
        <v>4</v>
      </c>
      <c r="D21" s="3">
        <v>4</v>
      </c>
      <c r="E21" s="3">
        <v>917</v>
      </c>
      <c r="F21" s="3">
        <v>413</v>
      </c>
      <c r="G21" s="3">
        <v>126.76</v>
      </c>
      <c r="H21" s="3">
        <v>16.13</v>
      </c>
      <c r="I21" s="3">
        <v>145</v>
      </c>
      <c r="J21" s="3">
        <v>480</v>
      </c>
      <c r="K21" s="3">
        <v>121</v>
      </c>
      <c r="L21" s="3">
        <v>18</v>
      </c>
      <c r="M21" s="3">
        <v>407</v>
      </c>
      <c r="N21" s="3">
        <v>100</v>
      </c>
      <c r="O21" s="3">
        <v>52.88</v>
      </c>
      <c r="P21" s="3">
        <v>404</v>
      </c>
      <c r="Q21" s="3">
        <v>192.61</v>
      </c>
    </row>
    <row r="22" spans="1:17">
      <c r="A22">
        <v>20</v>
      </c>
      <c r="B22" t="s">
        <v>5</v>
      </c>
      <c r="C22">
        <v>1</v>
      </c>
      <c r="D22">
        <v>5</v>
      </c>
      <c r="E22">
        <v>1271</v>
      </c>
      <c r="F22">
        <v>556</v>
      </c>
      <c r="G22">
        <v>160.32</v>
      </c>
      <c r="H22">
        <v>16.62</v>
      </c>
      <c r="I22">
        <v>102</v>
      </c>
      <c r="J22">
        <v>460</v>
      </c>
      <c r="K22">
        <v>99</v>
      </c>
      <c r="L22">
        <v>27</v>
      </c>
      <c r="M22">
        <v>967</v>
      </c>
      <c r="N22">
        <v>100</v>
      </c>
      <c r="O22">
        <v>55</v>
      </c>
      <c r="P22">
        <v>872</v>
      </c>
      <c r="Q22">
        <v>386.66</v>
      </c>
    </row>
    <row r="23" spans="1:17">
      <c r="A23">
        <v>20</v>
      </c>
      <c r="B23" t="s">
        <v>5</v>
      </c>
      <c r="C23">
        <v>2</v>
      </c>
      <c r="D23">
        <v>7</v>
      </c>
      <c r="E23">
        <v>991</v>
      </c>
      <c r="F23">
        <v>522</v>
      </c>
      <c r="G23">
        <v>154.06</v>
      </c>
      <c r="H23">
        <v>15.7</v>
      </c>
      <c r="I23">
        <v>200</v>
      </c>
      <c r="J23">
        <v>400</v>
      </c>
      <c r="K23">
        <v>100</v>
      </c>
      <c r="L23">
        <v>14</v>
      </c>
      <c r="M23">
        <v>270</v>
      </c>
      <c r="N23">
        <v>100</v>
      </c>
      <c r="O23">
        <v>57.7</v>
      </c>
      <c r="P23">
        <v>245</v>
      </c>
      <c r="Q23">
        <v>97.6</v>
      </c>
    </row>
    <row r="24" spans="1:17">
      <c r="A24">
        <v>20</v>
      </c>
      <c r="B24" t="s">
        <v>5</v>
      </c>
      <c r="C24">
        <v>3</v>
      </c>
      <c r="D24" s="3">
        <v>6</v>
      </c>
      <c r="E24" s="3">
        <v>847</v>
      </c>
      <c r="F24" s="3">
        <v>419</v>
      </c>
      <c r="G24" s="3">
        <v>125.18</v>
      </c>
      <c r="H24" s="3">
        <v>15.11</v>
      </c>
      <c r="I24" s="3">
        <v>201</v>
      </c>
      <c r="J24" s="3">
        <v>320</v>
      </c>
      <c r="K24" s="3">
        <v>101</v>
      </c>
      <c r="L24">
        <v>20</v>
      </c>
      <c r="M24">
        <v>537</v>
      </c>
      <c r="N24">
        <v>100</v>
      </c>
      <c r="O24">
        <v>50.69</v>
      </c>
      <c r="P24">
        <v>425</v>
      </c>
      <c r="Q24">
        <v>206</v>
      </c>
    </row>
    <row r="25" spans="1:17">
      <c r="A25">
        <v>20</v>
      </c>
      <c r="B25" t="s">
        <v>5</v>
      </c>
      <c r="C25">
        <v>4</v>
      </c>
      <c r="D25" s="3">
        <v>6</v>
      </c>
      <c r="E25" s="3">
        <v>909</v>
      </c>
      <c r="F25" s="3">
        <v>433</v>
      </c>
      <c r="G25" s="3">
        <v>134.78</v>
      </c>
      <c r="H25" s="3">
        <v>15.46</v>
      </c>
      <c r="I25" s="3">
        <v>100</v>
      </c>
      <c r="J25" s="3">
        <v>180</v>
      </c>
      <c r="K25" s="3">
        <v>15</v>
      </c>
      <c r="L25">
        <v>24</v>
      </c>
      <c r="M25">
        <v>956</v>
      </c>
      <c r="N25">
        <v>100</v>
      </c>
      <c r="O25">
        <v>51</v>
      </c>
      <c r="P25">
        <v>698</v>
      </c>
      <c r="Q25">
        <v>327.57</v>
      </c>
    </row>
    <row r="26" spans="1:17">
      <c r="A26">
        <v>25</v>
      </c>
      <c r="B26" t="s">
        <v>6</v>
      </c>
      <c r="C26">
        <v>1</v>
      </c>
      <c r="D26">
        <v>4</v>
      </c>
      <c r="E26">
        <v>751</v>
      </c>
      <c r="F26">
        <v>574</v>
      </c>
      <c r="G26">
        <v>226.83</v>
      </c>
      <c r="H26">
        <v>13.69</v>
      </c>
      <c r="I26">
        <v>89</v>
      </c>
      <c r="J26">
        <v>260</v>
      </c>
      <c r="K26">
        <v>76</v>
      </c>
      <c r="L26">
        <v>24</v>
      </c>
      <c r="M26">
        <v>584</v>
      </c>
      <c r="N26">
        <v>100</v>
      </c>
      <c r="O26">
        <v>56.71</v>
      </c>
      <c r="P26">
        <v>725</v>
      </c>
      <c r="Q26">
        <v>368.66</v>
      </c>
    </row>
    <row r="27" spans="1:17">
      <c r="A27">
        <v>25</v>
      </c>
      <c r="B27" t="s">
        <v>6</v>
      </c>
      <c r="C27">
        <v>2</v>
      </c>
      <c r="D27">
        <v>6</v>
      </c>
      <c r="E27">
        <v>787</v>
      </c>
      <c r="F27">
        <v>652</v>
      </c>
      <c r="G27">
        <v>231.81</v>
      </c>
      <c r="H27">
        <v>15.74</v>
      </c>
      <c r="I27">
        <v>181</v>
      </c>
      <c r="J27">
        <v>630</v>
      </c>
      <c r="K27">
        <v>85</v>
      </c>
      <c r="L27">
        <v>28</v>
      </c>
      <c r="M27">
        <v>526</v>
      </c>
      <c r="N27">
        <v>100</v>
      </c>
      <c r="O27">
        <v>43.44</v>
      </c>
      <c r="P27">
        <v>647</v>
      </c>
      <c r="Q27">
        <v>277.54000000000002</v>
      </c>
    </row>
    <row r="28" spans="1:17">
      <c r="A28">
        <v>25</v>
      </c>
      <c r="B28" t="s">
        <v>6</v>
      </c>
      <c r="C28">
        <v>3</v>
      </c>
      <c r="D28">
        <v>6</v>
      </c>
      <c r="E28">
        <v>578</v>
      </c>
      <c r="F28">
        <v>385</v>
      </c>
      <c r="G28">
        <v>113.92</v>
      </c>
      <c r="H28">
        <v>13.31</v>
      </c>
      <c r="I28">
        <v>200</v>
      </c>
      <c r="J28">
        <v>180</v>
      </c>
      <c r="K28">
        <v>70</v>
      </c>
      <c r="L28">
        <v>24</v>
      </c>
      <c r="M28">
        <v>718</v>
      </c>
      <c r="N28">
        <v>100</v>
      </c>
      <c r="O28">
        <v>44.27</v>
      </c>
      <c r="P28">
        <v>486</v>
      </c>
      <c r="Q28">
        <v>192.71</v>
      </c>
    </row>
    <row r="29" spans="1:17">
      <c r="A29">
        <v>25</v>
      </c>
      <c r="B29" t="s">
        <v>6</v>
      </c>
      <c r="C29">
        <v>4</v>
      </c>
      <c r="D29">
        <v>6</v>
      </c>
      <c r="E29">
        <v>422</v>
      </c>
      <c r="F29">
        <v>422</v>
      </c>
      <c r="G29">
        <v>178.92</v>
      </c>
      <c r="H29">
        <v>11.39</v>
      </c>
      <c r="I29">
        <v>56</v>
      </c>
      <c r="J29">
        <v>90</v>
      </c>
      <c r="K29">
        <v>72</v>
      </c>
      <c r="L29">
        <v>17</v>
      </c>
      <c r="M29">
        <v>426</v>
      </c>
      <c r="N29">
        <v>100</v>
      </c>
      <c r="O29">
        <v>47.61</v>
      </c>
      <c r="P29">
        <v>589</v>
      </c>
      <c r="Q29">
        <v>284.7</v>
      </c>
    </row>
    <row r="30" spans="1:17">
      <c r="A30">
        <v>20</v>
      </c>
      <c r="B30" t="s">
        <v>6</v>
      </c>
      <c r="C30">
        <v>1</v>
      </c>
      <c r="D30">
        <v>5</v>
      </c>
      <c r="E30">
        <v>582</v>
      </c>
      <c r="F30">
        <v>376</v>
      </c>
      <c r="G30">
        <v>171.91</v>
      </c>
      <c r="H30">
        <v>12.35</v>
      </c>
      <c r="I30">
        <v>40</v>
      </c>
      <c r="J30">
        <v>190</v>
      </c>
      <c r="K30">
        <v>80</v>
      </c>
      <c r="L30">
        <v>29</v>
      </c>
      <c r="M30">
        <v>460</v>
      </c>
      <c r="N30">
        <v>100</v>
      </c>
      <c r="O30">
        <v>44.62</v>
      </c>
      <c r="P30">
        <v>669</v>
      </c>
      <c r="Q30">
        <v>272.04000000000002</v>
      </c>
    </row>
    <row r="31" spans="1:17">
      <c r="A31">
        <v>20</v>
      </c>
      <c r="B31" t="s">
        <v>6</v>
      </c>
      <c r="C31">
        <v>2</v>
      </c>
      <c r="D31">
        <v>5</v>
      </c>
      <c r="E31">
        <v>497</v>
      </c>
      <c r="F31">
        <v>364</v>
      </c>
      <c r="G31">
        <v>164.31</v>
      </c>
      <c r="H31">
        <v>13.2</v>
      </c>
      <c r="I31">
        <v>220</v>
      </c>
      <c r="J31">
        <v>650</v>
      </c>
      <c r="K31">
        <v>60</v>
      </c>
      <c r="L31">
        <v>29</v>
      </c>
      <c r="M31">
        <v>557</v>
      </c>
      <c r="N31">
        <v>100</v>
      </c>
      <c r="O31">
        <v>44.82</v>
      </c>
      <c r="P31">
        <v>626</v>
      </c>
      <c r="Q31">
        <v>338.64</v>
      </c>
    </row>
    <row r="32" spans="1:17">
      <c r="A32">
        <v>20</v>
      </c>
      <c r="B32" t="s">
        <v>6</v>
      </c>
      <c r="C32">
        <v>3</v>
      </c>
      <c r="D32">
        <v>6</v>
      </c>
      <c r="E32">
        <v>419</v>
      </c>
      <c r="F32">
        <v>419</v>
      </c>
      <c r="G32">
        <v>218.02</v>
      </c>
      <c r="H32">
        <v>13.45</v>
      </c>
      <c r="I32">
        <v>38</v>
      </c>
      <c r="J32">
        <v>260</v>
      </c>
      <c r="K32">
        <v>30</v>
      </c>
      <c r="L32">
        <v>21</v>
      </c>
      <c r="M32">
        <v>375</v>
      </c>
      <c r="N32">
        <v>100</v>
      </c>
      <c r="O32">
        <v>54.18</v>
      </c>
      <c r="P32">
        <v>441</v>
      </c>
      <c r="Q32">
        <v>208.6</v>
      </c>
    </row>
    <row r="33" spans="1:17">
      <c r="A33">
        <v>20</v>
      </c>
      <c r="B33" t="s">
        <v>6</v>
      </c>
      <c r="C33">
        <v>4</v>
      </c>
      <c r="D33">
        <v>6</v>
      </c>
      <c r="E33">
        <v>366</v>
      </c>
      <c r="F33">
        <v>366</v>
      </c>
      <c r="G33">
        <v>99.04</v>
      </c>
      <c r="H33">
        <v>13.92</v>
      </c>
      <c r="I33">
        <v>60</v>
      </c>
      <c r="J33">
        <v>170</v>
      </c>
      <c r="K33">
        <v>49</v>
      </c>
      <c r="L33">
        <v>25</v>
      </c>
      <c r="M33">
        <v>449</v>
      </c>
      <c r="N33">
        <v>100</v>
      </c>
      <c r="O33">
        <v>42.41</v>
      </c>
      <c r="P33">
        <v>322</v>
      </c>
      <c r="Q33">
        <v>119.77</v>
      </c>
    </row>
    <row r="34" spans="1:17">
      <c r="A34">
        <v>25</v>
      </c>
      <c r="B34" t="s">
        <v>9</v>
      </c>
      <c r="C34">
        <v>1</v>
      </c>
      <c r="D34">
        <v>5</v>
      </c>
      <c r="E34">
        <v>1070</v>
      </c>
      <c r="F34">
        <v>463</v>
      </c>
      <c r="G34">
        <v>183.72</v>
      </c>
      <c r="H34">
        <v>12.86</v>
      </c>
      <c r="I34">
        <v>49</v>
      </c>
      <c r="J34">
        <v>120</v>
      </c>
      <c r="K34">
        <v>200</v>
      </c>
      <c r="L34">
        <v>27</v>
      </c>
      <c r="M34">
        <v>545</v>
      </c>
      <c r="N34">
        <v>100</v>
      </c>
      <c r="O34">
        <v>51.04</v>
      </c>
      <c r="P34">
        <v>441</v>
      </c>
      <c r="Q34">
        <v>213.8</v>
      </c>
    </row>
    <row r="35" spans="1:17">
      <c r="A35">
        <v>25</v>
      </c>
      <c r="B35" t="s">
        <v>9</v>
      </c>
      <c r="C35">
        <v>2</v>
      </c>
      <c r="D35">
        <v>7</v>
      </c>
      <c r="E35">
        <v>1074</v>
      </c>
      <c r="F35">
        <v>664</v>
      </c>
      <c r="G35">
        <v>268.08</v>
      </c>
      <c r="H35">
        <v>14.01</v>
      </c>
      <c r="I35">
        <v>199</v>
      </c>
      <c r="J35">
        <v>590</v>
      </c>
      <c r="K35">
        <v>150</v>
      </c>
      <c r="L35">
        <v>27</v>
      </c>
      <c r="M35">
        <v>488</v>
      </c>
      <c r="N35">
        <v>100</v>
      </c>
      <c r="O35">
        <v>55.82</v>
      </c>
      <c r="P35">
        <v>634</v>
      </c>
      <c r="Q35">
        <v>310.02999999999997</v>
      </c>
    </row>
    <row r="36" spans="1:17">
      <c r="A36">
        <v>25</v>
      </c>
      <c r="B36" t="s">
        <v>9</v>
      </c>
      <c r="C36">
        <v>3</v>
      </c>
      <c r="D36">
        <v>5</v>
      </c>
      <c r="E36">
        <v>675</v>
      </c>
      <c r="F36">
        <v>349</v>
      </c>
      <c r="G36">
        <v>154.15</v>
      </c>
      <c r="H36">
        <v>14.55</v>
      </c>
      <c r="I36">
        <v>42</v>
      </c>
      <c r="J36">
        <v>220</v>
      </c>
      <c r="K36">
        <v>86</v>
      </c>
      <c r="L36">
        <v>26</v>
      </c>
      <c r="M36">
        <v>614</v>
      </c>
      <c r="N36">
        <v>100</v>
      </c>
      <c r="O36">
        <v>54.52</v>
      </c>
      <c r="P36">
        <v>620</v>
      </c>
      <c r="Q36">
        <v>322.31</v>
      </c>
    </row>
    <row r="37" spans="1:17">
      <c r="A37">
        <v>25</v>
      </c>
      <c r="B37" t="s">
        <v>9</v>
      </c>
      <c r="C37">
        <v>4</v>
      </c>
      <c r="D37">
        <v>5</v>
      </c>
      <c r="E37">
        <v>780</v>
      </c>
      <c r="F37">
        <v>461</v>
      </c>
      <c r="G37">
        <v>209.61</v>
      </c>
      <c r="H37">
        <v>14</v>
      </c>
      <c r="I37">
        <v>83</v>
      </c>
      <c r="J37">
        <v>380</v>
      </c>
      <c r="K37">
        <v>104</v>
      </c>
      <c r="L37">
        <v>24</v>
      </c>
      <c r="M37">
        <v>656</v>
      </c>
      <c r="N37">
        <v>100</v>
      </c>
      <c r="O37">
        <v>55.97</v>
      </c>
      <c r="P37">
        <v>658</v>
      </c>
      <c r="Q37">
        <v>322.94</v>
      </c>
    </row>
    <row r="38" spans="1:17">
      <c r="A38">
        <v>20</v>
      </c>
      <c r="B38" t="s">
        <v>9</v>
      </c>
      <c r="C38">
        <v>1</v>
      </c>
      <c r="D38">
        <v>5</v>
      </c>
      <c r="E38">
        <v>862</v>
      </c>
      <c r="F38">
        <v>443</v>
      </c>
      <c r="G38">
        <v>195.98</v>
      </c>
      <c r="H38">
        <v>15.18</v>
      </c>
      <c r="I38">
        <v>35</v>
      </c>
      <c r="J38">
        <v>220</v>
      </c>
      <c r="K38">
        <v>152</v>
      </c>
      <c r="L38">
        <v>30</v>
      </c>
      <c r="M38">
        <v>486</v>
      </c>
      <c r="N38">
        <v>100</v>
      </c>
      <c r="O38">
        <v>48.84</v>
      </c>
      <c r="P38">
        <v>586</v>
      </c>
      <c r="Q38">
        <v>302.63</v>
      </c>
    </row>
    <row r="39" spans="1:17">
      <c r="A39">
        <v>20</v>
      </c>
      <c r="B39" t="s">
        <v>9</v>
      </c>
      <c r="C39">
        <v>2</v>
      </c>
      <c r="D39">
        <v>5</v>
      </c>
      <c r="E39">
        <v>639</v>
      </c>
      <c r="F39">
        <v>447</v>
      </c>
      <c r="G39">
        <v>191.83</v>
      </c>
      <c r="H39">
        <v>13.58</v>
      </c>
      <c r="I39">
        <v>114</v>
      </c>
      <c r="J39">
        <v>140</v>
      </c>
      <c r="K39">
        <v>28</v>
      </c>
      <c r="L39">
        <v>22</v>
      </c>
      <c r="M39">
        <v>480</v>
      </c>
      <c r="N39">
        <v>100</v>
      </c>
      <c r="O39">
        <v>53.43</v>
      </c>
      <c r="P39">
        <v>511</v>
      </c>
      <c r="Q39">
        <v>235.67</v>
      </c>
    </row>
    <row r="40" spans="1:17" s="4" customFormat="1">
      <c r="A40" s="4">
        <v>20</v>
      </c>
      <c r="B40" s="4" t="s">
        <v>9</v>
      </c>
      <c r="C40" s="4">
        <v>3</v>
      </c>
      <c r="D40" s="4">
        <v>4</v>
      </c>
      <c r="E40" s="4">
        <v>608</v>
      </c>
      <c r="F40" s="4">
        <v>415</v>
      </c>
      <c r="G40" s="4">
        <v>189.54</v>
      </c>
      <c r="H40" s="4">
        <v>13.15</v>
      </c>
      <c r="I40" s="4">
        <v>110</v>
      </c>
      <c r="J40" s="4">
        <v>420</v>
      </c>
      <c r="K40" s="4">
        <v>72</v>
      </c>
      <c r="L40">
        <v>31</v>
      </c>
      <c r="M40">
        <v>522</v>
      </c>
      <c r="N40">
        <v>100</v>
      </c>
      <c r="O40">
        <v>52.77</v>
      </c>
      <c r="P40">
        <v>330</v>
      </c>
      <c r="Q40">
        <v>178.27</v>
      </c>
    </row>
    <row r="41" spans="1:17">
      <c r="A41">
        <v>20</v>
      </c>
      <c r="B41" t="s">
        <v>9</v>
      </c>
      <c r="C41">
        <v>4</v>
      </c>
      <c r="D41">
        <v>5</v>
      </c>
      <c r="E41">
        <v>973</v>
      </c>
      <c r="F41">
        <v>553</v>
      </c>
      <c r="G41">
        <v>221.29</v>
      </c>
      <c r="H41">
        <v>13.74</v>
      </c>
      <c r="I41">
        <v>78</v>
      </c>
      <c r="J41">
        <v>450</v>
      </c>
      <c r="K41">
        <v>88</v>
      </c>
      <c r="L41">
        <v>19</v>
      </c>
      <c r="M41">
        <v>672</v>
      </c>
      <c r="N41">
        <v>100</v>
      </c>
      <c r="O41">
        <v>52.94</v>
      </c>
      <c r="P41">
        <v>626</v>
      </c>
      <c r="Q41">
        <v>309.02</v>
      </c>
    </row>
    <row r="42" spans="1:17">
      <c r="A42">
        <v>25</v>
      </c>
      <c r="B42" t="s">
        <v>10</v>
      </c>
      <c r="C42">
        <v>1</v>
      </c>
      <c r="D42">
        <v>4</v>
      </c>
      <c r="E42">
        <v>820</v>
      </c>
      <c r="F42">
        <v>388</v>
      </c>
      <c r="G42">
        <v>185</v>
      </c>
      <c r="H42">
        <v>12.09</v>
      </c>
      <c r="I42">
        <v>50</v>
      </c>
      <c r="J42">
        <v>90</v>
      </c>
      <c r="K42">
        <v>50</v>
      </c>
      <c r="L42">
        <v>14</v>
      </c>
      <c r="M42">
        <v>392</v>
      </c>
      <c r="N42">
        <v>100</v>
      </c>
      <c r="O42">
        <v>45.13</v>
      </c>
      <c r="P42">
        <v>203</v>
      </c>
      <c r="Q42">
        <v>93.95</v>
      </c>
    </row>
    <row r="43" spans="1:17">
      <c r="A43">
        <v>25</v>
      </c>
      <c r="B43" t="s">
        <v>10</v>
      </c>
      <c r="C43">
        <v>2</v>
      </c>
      <c r="D43">
        <v>5</v>
      </c>
      <c r="E43">
        <v>695</v>
      </c>
      <c r="F43">
        <v>402</v>
      </c>
      <c r="G43">
        <v>217.08</v>
      </c>
      <c r="H43">
        <v>14.31</v>
      </c>
      <c r="I43">
        <v>121</v>
      </c>
      <c r="J43">
        <v>180</v>
      </c>
      <c r="K43">
        <v>88</v>
      </c>
      <c r="L43">
        <v>24</v>
      </c>
      <c r="M43">
        <v>594</v>
      </c>
      <c r="N43">
        <v>100</v>
      </c>
      <c r="O43">
        <v>55.03</v>
      </c>
      <c r="P43">
        <v>457</v>
      </c>
      <c r="Q43">
        <v>358.5</v>
      </c>
    </row>
    <row r="44" spans="1:17">
      <c r="A44">
        <v>25</v>
      </c>
      <c r="B44" t="s">
        <v>10</v>
      </c>
      <c r="C44">
        <v>3</v>
      </c>
      <c r="D44">
        <v>5</v>
      </c>
      <c r="E44">
        <v>531</v>
      </c>
      <c r="F44">
        <v>371</v>
      </c>
      <c r="G44">
        <v>197.56</v>
      </c>
      <c r="H44">
        <v>18.22</v>
      </c>
      <c r="I44">
        <v>15</v>
      </c>
      <c r="J44">
        <v>50</v>
      </c>
      <c r="K44">
        <v>80</v>
      </c>
      <c r="L44">
        <v>31</v>
      </c>
      <c r="M44">
        <v>841</v>
      </c>
      <c r="N44">
        <v>100</v>
      </c>
      <c r="O44">
        <v>45.86</v>
      </c>
      <c r="P44">
        <v>633</v>
      </c>
      <c r="Q44">
        <v>216.52</v>
      </c>
    </row>
    <row r="45" spans="1:17">
      <c r="A45">
        <v>25</v>
      </c>
      <c r="B45" t="s">
        <v>10</v>
      </c>
      <c r="C45">
        <v>4</v>
      </c>
      <c r="D45">
        <v>6</v>
      </c>
      <c r="E45">
        <v>781</v>
      </c>
      <c r="F45">
        <v>476</v>
      </c>
      <c r="G45">
        <v>227.09</v>
      </c>
      <c r="H45">
        <v>15.37</v>
      </c>
      <c r="I45">
        <v>156</v>
      </c>
      <c r="J45">
        <v>540</v>
      </c>
      <c r="K45">
        <v>121</v>
      </c>
      <c r="L45">
        <v>27</v>
      </c>
      <c r="M45">
        <v>718</v>
      </c>
      <c r="N45">
        <v>100</v>
      </c>
      <c r="O45">
        <v>53.39</v>
      </c>
      <c r="P45">
        <v>604</v>
      </c>
      <c r="Q45">
        <v>291.87</v>
      </c>
    </row>
    <row r="46" spans="1:17">
      <c r="A46">
        <v>20</v>
      </c>
      <c r="B46" t="s">
        <v>10</v>
      </c>
      <c r="C46">
        <v>1</v>
      </c>
      <c r="D46">
        <v>4</v>
      </c>
      <c r="E46">
        <v>795</v>
      </c>
      <c r="F46">
        <v>389</v>
      </c>
      <c r="G46">
        <v>197.4</v>
      </c>
      <c r="H46">
        <v>15</v>
      </c>
      <c r="I46">
        <v>45</v>
      </c>
      <c r="J46">
        <v>90</v>
      </c>
      <c r="K46">
        <v>135</v>
      </c>
      <c r="L46">
        <v>24</v>
      </c>
      <c r="M46">
        <v>640</v>
      </c>
      <c r="N46">
        <v>100</v>
      </c>
      <c r="O46">
        <v>52.39</v>
      </c>
      <c r="P46">
        <v>603</v>
      </c>
      <c r="Q46">
        <v>277.70999999999998</v>
      </c>
    </row>
    <row r="47" spans="1:17">
      <c r="A47">
        <v>20</v>
      </c>
      <c r="B47" t="s">
        <v>10</v>
      </c>
      <c r="C47">
        <v>2</v>
      </c>
      <c r="D47">
        <v>5</v>
      </c>
      <c r="E47">
        <v>670</v>
      </c>
      <c r="F47">
        <v>440</v>
      </c>
      <c r="G47">
        <v>129.26</v>
      </c>
      <c r="H47">
        <v>13.16</v>
      </c>
      <c r="I47">
        <v>110</v>
      </c>
      <c r="J47">
        <v>330</v>
      </c>
      <c r="K47">
        <v>72</v>
      </c>
      <c r="L47">
        <v>37</v>
      </c>
      <c r="M47">
        <v>806</v>
      </c>
      <c r="N47">
        <v>100</v>
      </c>
      <c r="O47">
        <v>57.89</v>
      </c>
      <c r="P47">
        <v>889</v>
      </c>
      <c r="Q47">
        <v>430.8</v>
      </c>
    </row>
    <row r="48" spans="1:17">
      <c r="A48">
        <v>20</v>
      </c>
      <c r="B48" t="s">
        <v>10</v>
      </c>
      <c r="C48">
        <v>3</v>
      </c>
      <c r="D48">
        <v>4</v>
      </c>
      <c r="E48">
        <v>933</v>
      </c>
      <c r="F48">
        <v>499</v>
      </c>
      <c r="G48">
        <v>218.89</v>
      </c>
      <c r="H48">
        <v>12.9</v>
      </c>
      <c r="I48">
        <v>98</v>
      </c>
      <c r="J48">
        <v>170</v>
      </c>
      <c r="K48">
        <v>101</v>
      </c>
      <c r="L48">
        <v>16</v>
      </c>
      <c r="M48">
        <v>558</v>
      </c>
      <c r="N48">
        <v>100</v>
      </c>
      <c r="O48">
        <v>48.35</v>
      </c>
      <c r="P48">
        <v>383</v>
      </c>
      <c r="Q48">
        <v>140.9</v>
      </c>
    </row>
    <row r="49" spans="1:17">
      <c r="A49">
        <v>20</v>
      </c>
      <c r="B49" t="s">
        <v>10</v>
      </c>
      <c r="C49">
        <v>4</v>
      </c>
      <c r="D49">
        <v>3</v>
      </c>
      <c r="E49">
        <v>395</v>
      </c>
      <c r="F49">
        <v>308</v>
      </c>
      <c r="G49">
        <v>137.81</v>
      </c>
      <c r="H49">
        <v>11.93</v>
      </c>
      <c r="I49">
        <v>55</v>
      </c>
      <c r="J49">
        <v>80</v>
      </c>
      <c r="K49">
        <v>73</v>
      </c>
      <c r="L49">
        <v>18</v>
      </c>
      <c r="M49">
        <v>452</v>
      </c>
      <c r="N49">
        <v>100</v>
      </c>
      <c r="O49">
        <v>55.02</v>
      </c>
      <c r="P49">
        <v>582</v>
      </c>
      <c r="Q49">
        <v>258.58</v>
      </c>
    </row>
    <row r="50" spans="1:17">
      <c r="A50">
        <v>25</v>
      </c>
      <c r="B50" t="s">
        <v>7</v>
      </c>
      <c r="C50">
        <v>1</v>
      </c>
      <c r="D50">
        <v>6</v>
      </c>
      <c r="E50">
        <v>551</v>
      </c>
      <c r="F50">
        <v>394</v>
      </c>
      <c r="G50">
        <v>179.24</v>
      </c>
      <c r="H50">
        <v>12.72</v>
      </c>
      <c r="I50">
        <v>50</v>
      </c>
      <c r="J50">
        <v>30</v>
      </c>
      <c r="K50">
        <v>50</v>
      </c>
      <c r="L50">
        <v>24</v>
      </c>
      <c r="M50">
        <v>674</v>
      </c>
      <c r="N50">
        <v>100</v>
      </c>
      <c r="O50">
        <v>57.82</v>
      </c>
      <c r="P50">
        <v>466</v>
      </c>
      <c r="Q50">
        <v>193.17</v>
      </c>
    </row>
    <row r="51" spans="1:17">
      <c r="A51">
        <v>25</v>
      </c>
      <c r="B51" t="s">
        <v>7</v>
      </c>
      <c r="C51">
        <v>2</v>
      </c>
      <c r="D51">
        <v>3</v>
      </c>
      <c r="E51">
        <v>471</v>
      </c>
      <c r="F51">
        <v>341</v>
      </c>
      <c r="G51">
        <v>92.62</v>
      </c>
      <c r="H51">
        <v>13.62</v>
      </c>
      <c r="I51">
        <v>120</v>
      </c>
      <c r="J51">
        <v>450</v>
      </c>
      <c r="K51">
        <v>45</v>
      </c>
      <c r="L51">
        <v>33</v>
      </c>
      <c r="M51">
        <v>521</v>
      </c>
      <c r="N51">
        <v>100</v>
      </c>
      <c r="O51">
        <v>53.83</v>
      </c>
      <c r="P51">
        <v>803</v>
      </c>
      <c r="Q51">
        <v>423.13</v>
      </c>
    </row>
    <row r="52" spans="1:17">
      <c r="A52">
        <v>25</v>
      </c>
      <c r="B52" t="s">
        <v>7</v>
      </c>
      <c r="C52">
        <v>3</v>
      </c>
      <c r="D52">
        <v>3</v>
      </c>
      <c r="E52">
        <v>743</v>
      </c>
      <c r="F52">
        <v>473</v>
      </c>
      <c r="G52">
        <v>101.75</v>
      </c>
      <c r="H52">
        <v>8.69</v>
      </c>
      <c r="I52">
        <v>59</v>
      </c>
      <c r="J52">
        <v>210</v>
      </c>
      <c r="K52">
        <v>158</v>
      </c>
      <c r="L52">
        <v>21</v>
      </c>
      <c r="M52">
        <v>408</v>
      </c>
      <c r="N52">
        <v>100</v>
      </c>
      <c r="O52">
        <v>46.7</v>
      </c>
      <c r="P52">
        <v>379</v>
      </c>
      <c r="Q52">
        <v>342</v>
      </c>
    </row>
    <row r="53" spans="1:17">
      <c r="A53">
        <v>25</v>
      </c>
      <c r="B53" t="s">
        <v>7</v>
      </c>
      <c r="C53">
        <v>4</v>
      </c>
      <c r="D53">
        <v>4</v>
      </c>
      <c r="E53">
        <v>596</v>
      </c>
      <c r="F53">
        <v>378</v>
      </c>
      <c r="G53">
        <v>181.51</v>
      </c>
      <c r="H53">
        <v>8.52</v>
      </c>
      <c r="I53">
        <v>30</v>
      </c>
      <c r="J53">
        <v>200</v>
      </c>
      <c r="K53">
        <v>50</v>
      </c>
      <c r="L53">
        <v>17</v>
      </c>
      <c r="M53">
        <v>310</v>
      </c>
      <c r="N53">
        <v>100</v>
      </c>
      <c r="O53">
        <v>50.85</v>
      </c>
      <c r="P53">
        <v>462</v>
      </c>
      <c r="Q53">
        <v>185.37</v>
      </c>
    </row>
    <row r="54" spans="1:17" s="4" customFormat="1">
      <c r="A54" s="4">
        <v>20</v>
      </c>
      <c r="B54" s="4" t="s">
        <v>7</v>
      </c>
      <c r="C54" s="4">
        <v>1</v>
      </c>
      <c r="D54" s="4">
        <v>4</v>
      </c>
      <c r="E54" s="4">
        <v>675</v>
      </c>
      <c r="F54" s="4">
        <v>480</v>
      </c>
      <c r="G54" s="4">
        <v>192.74</v>
      </c>
      <c r="H54" s="4">
        <v>14.18</v>
      </c>
      <c r="I54" s="4">
        <v>110</v>
      </c>
      <c r="J54" s="4">
        <v>420</v>
      </c>
      <c r="K54" s="4">
        <v>60</v>
      </c>
      <c r="L54">
        <v>20</v>
      </c>
      <c r="M54">
        <v>592</v>
      </c>
      <c r="N54">
        <v>100</v>
      </c>
      <c r="O54">
        <v>51.04</v>
      </c>
      <c r="P54">
        <v>611</v>
      </c>
      <c r="Q54">
        <v>294.29000000000002</v>
      </c>
    </row>
    <row r="55" spans="1:17">
      <c r="A55">
        <v>20</v>
      </c>
      <c r="B55" t="s">
        <v>7</v>
      </c>
      <c r="C55">
        <v>2</v>
      </c>
      <c r="D55">
        <v>7</v>
      </c>
      <c r="E55">
        <v>869</v>
      </c>
      <c r="F55">
        <v>543</v>
      </c>
      <c r="G55">
        <v>281.57</v>
      </c>
      <c r="H55">
        <v>14</v>
      </c>
      <c r="I55">
        <v>102</v>
      </c>
      <c r="J55">
        <v>800</v>
      </c>
      <c r="K55">
        <v>120</v>
      </c>
      <c r="L55">
        <v>29</v>
      </c>
      <c r="M55">
        <v>462</v>
      </c>
      <c r="N55">
        <v>100</v>
      </c>
      <c r="O55">
        <v>50.98</v>
      </c>
      <c r="P55">
        <v>657</v>
      </c>
      <c r="Q55">
        <v>317.45</v>
      </c>
    </row>
    <row r="56" spans="1:17">
      <c r="A56">
        <v>20</v>
      </c>
      <c r="B56" t="s">
        <v>7</v>
      </c>
      <c r="C56">
        <v>3</v>
      </c>
      <c r="D56">
        <v>6</v>
      </c>
      <c r="E56">
        <v>538</v>
      </c>
      <c r="F56">
        <v>288</v>
      </c>
      <c r="G56">
        <v>174.11</v>
      </c>
      <c r="H56">
        <v>13.18</v>
      </c>
      <c r="I56">
        <v>200</v>
      </c>
      <c r="J56">
        <v>390</v>
      </c>
      <c r="K56">
        <v>50</v>
      </c>
      <c r="L56">
        <v>39</v>
      </c>
      <c r="M56">
        <v>573</v>
      </c>
      <c r="N56">
        <v>100</v>
      </c>
      <c r="O56">
        <v>43.45</v>
      </c>
      <c r="P56">
        <v>688</v>
      </c>
      <c r="Q56">
        <v>337.95</v>
      </c>
    </row>
    <row r="57" spans="1:17">
      <c r="A57">
        <v>20</v>
      </c>
      <c r="B57" t="s">
        <v>7</v>
      </c>
      <c r="C57">
        <v>4</v>
      </c>
      <c r="D57">
        <v>4</v>
      </c>
      <c r="E57">
        <v>531</v>
      </c>
      <c r="F57">
        <v>392</v>
      </c>
      <c r="G57">
        <v>139.24</v>
      </c>
      <c r="H57">
        <v>13.32</v>
      </c>
      <c r="I57">
        <v>110</v>
      </c>
      <c r="J57">
        <v>190</v>
      </c>
      <c r="K57">
        <v>70</v>
      </c>
      <c r="L57">
        <v>28</v>
      </c>
      <c r="M57">
        <v>844</v>
      </c>
      <c r="N57">
        <v>100</v>
      </c>
      <c r="O57">
        <v>54.53</v>
      </c>
      <c r="P57">
        <v>738</v>
      </c>
      <c r="Q57">
        <v>333.1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A9" sqref="A9:H11"/>
    </sheetView>
  </sheetViews>
  <sheetFormatPr defaultRowHeight="15"/>
  <cols>
    <col min="1" max="1" width="15.5703125" customWidth="1"/>
    <col min="2" max="2" width="21.28515625" customWidth="1"/>
  </cols>
  <sheetData>
    <row r="1" spans="1:13" ht="25.5">
      <c r="A1" s="5" t="s">
        <v>30</v>
      </c>
      <c r="B1" s="5" t="s">
        <v>31</v>
      </c>
      <c r="C1" s="6" t="s">
        <v>32</v>
      </c>
      <c r="D1" s="6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6" t="s">
        <v>38</v>
      </c>
      <c r="J1" s="6" t="s">
        <v>39</v>
      </c>
      <c r="K1" s="7" t="s">
        <v>40</v>
      </c>
      <c r="L1" s="8" t="s">
        <v>41</v>
      </c>
      <c r="M1" s="9" t="s">
        <v>42</v>
      </c>
    </row>
    <row r="2" spans="1:13">
      <c r="A2" s="10"/>
      <c r="B2" s="10"/>
      <c r="C2" s="10" t="s">
        <v>43</v>
      </c>
      <c r="D2" s="10" t="s">
        <v>44</v>
      </c>
      <c r="E2" s="11" t="s">
        <v>45</v>
      </c>
      <c r="F2" s="11" t="s">
        <v>46</v>
      </c>
      <c r="G2" s="11" t="s">
        <v>47</v>
      </c>
      <c r="H2" s="12" t="s">
        <v>48</v>
      </c>
      <c r="I2" s="10" t="s">
        <v>49</v>
      </c>
      <c r="J2" s="10" t="s">
        <v>49</v>
      </c>
      <c r="K2" s="10" t="s">
        <v>49</v>
      </c>
      <c r="L2" s="10" t="s">
        <v>49</v>
      </c>
      <c r="M2" s="13" t="s">
        <v>49</v>
      </c>
    </row>
    <row r="3" spans="1:13">
      <c r="A3" s="14">
        <v>5.4</v>
      </c>
      <c r="B3" s="14">
        <v>4.8</v>
      </c>
      <c r="C3" s="14">
        <v>2.63</v>
      </c>
      <c r="D3" s="14"/>
      <c r="E3" s="14"/>
      <c r="F3" s="14"/>
      <c r="G3" s="14"/>
      <c r="H3" s="14"/>
      <c r="I3" s="14">
        <v>68</v>
      </c>
      <c r="J3" s="14">
        <v>18</v>
      </c>
      <c r="K3" s="14">
        <v>14</v>
      </c>
      <c r="L3" s="14">
        <v>0.105</v>
      </c>
      <c r="M3" s="14">
        <v>0.39</v>
      </c>
    </row>
    <row r="9" spans="1:13" ht="18">
      <c r="A9" t="s">
        <v>30</v>
      </c>
      <c r="B9" t="s">
        <v>50</v>
      </c>
      <c r="C9" t="s">
        <v>32</v>
      </c>
      <c r="D9" t="s">
        <v>38</v>
      </c>
      <c r="E9" t="s">
        <v>39</v>
      </c>
      <c r="F9" t="s">
        <v>40</v>
      </c>
      <c r="G9" t="s">
        <v>41</v>
      </c>
      <c r="H9" t="s">
        <v>42</v>
      </c>
    </row>
    <row r="10" spans="1:13">
      <c r="C10" t="s">
        <v>43</v>
      </c>
      <c r="D10" t="s">
        <v>49</v>
      </c>
      <c r="E10" t="s">
        <v>49</v>
      </c>
      <c r="F10" t="s">
        <v>49</v>
      </c>
      <c r="G10" t="s">
        <v>49</v>
      </c>
      <c r="H10" t="s">
        <v>49</v>
      </c>
    </row>
    <row r="11" spans="1:13">
      <c r="A11">
        <v>5.4</v>
      </c>
      <c r="B11">
        <v>4.8</v>
      </c>
      <c r="C11">
        <v>2.63</v>
      </c>
      <c r="D11">
        <v>68</v>
      </c>
      <c r="E11">
        <v>18</v>
      </c>
      <c r="F11">
        <v>14</v>
      </c>
      <c r="G11">
        <v>0.105</v>
      </c>
      <c r="H11">
        <v>0.39</v>
      </c>
    </row>
  </sheetData>
  <dataValidations count="3">
    <dataValidation type="decimal" operator="greaterThan" allowBlank="1" showInputMessage="1" showErrorMessage="1" sqref="C3:H3 C11">
      <formula1>0</formula1>
    </dataValidation>
    <dataValidation type="decimal" allowBlank="1" showInputMessage="1" showErrorMessage="1" sqref="I3:M3 D11:H11">
      <formula1>0</formula1>
      <formula2>100</formula2>
    </dataValidation>
    <dataValidation type="decimal" allowBlank="1" showInputMessage="1" showErrorMessage="1" sqref="A3:B3 A11:B11">
      <formula1>0</formula1>
      <formula2>14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9"/>
  <sheetViews>
    <sheetView topLeftCell="C1" workbookViewId="0">
      <selection activeCell="S36" sqref="S36"/>
    </sheetView>
  </sheetViews>
  <sheetFormatPr defaultRowHeight="15"/>
  <cols>
    <col min="1" max="1" width="16.42578125" bestFit="1" customWidth="1"/>
    <col min="2" max="2" width="27.42578125" customWidth="1"/>
    <col min="3" max="3" width="25.5703125" bestFit="1" customWidth="1"/>
  </cols>
  <sheetData>
    <row r="2" spans="1:16">
      <c r="E2" t="s">
        <v>56</v>
      </c>
      <c r="L2" t="s">
        <v>60</v>
      </c>
    </row>
    <row r="3" spans="1:16">
      <c r="A3" s="19" t="s">
        <v>53</v>
      </c>
      <c r="B3" t="s">
        <v>62</v>
      </c>
      <c r="E3" t="s">
        <v>53</v>
      </c>
      <c r="F3" t="s">
        <v>55</v>
      </c>
      <c r="G3" t="s">
        <v>57</v>
      </c>
      <c r="H3" t="s">
        <v>58</v>
      </c>
      <c r="I3" t="s">
        <v>63</v>
      </c>
      <c r="L3" t="s">
        <v>53</v>
      </c>
      <c r="M3" t="s">
        <v>59</v>
      </c>
      <c r="N3" t="s">
        <v>61</v>
      </c>
      <c r="O3" t="s">
        <v>62</v>
      </c>
      <c r="P3" t="s">
        <v>63</v>
      </c>
    </row>
    <row r="4" spans="1:16">
      <c r="A4" s="20">
        <v>20</v>
      </c>
      <c r="B4" s="18">
        <v>28</v>
      </c>
      <c r="E4">
        <v>20</v>
      </c>
      <c r="F4">
        <v>617.17857142857144</v>
      </c>
      <c r="G4">
        <v>195.33030971710423</v>
      </c>
      <c r="H4">
        <v>28</v>
      </c>
      <c r="I4">
        <f>G4/SQRT(H4)</f>
        <v>36.913958787477213</v>
      </c>
      <c r="L4">
        <v>20</v>
      </c>
      <c r="M4">
        <v>635.69206349206343</v>
      </c>
      <c r="N4">
        <v>212.98869390141871</v>
      </c>
      <c r="O4">
        <v>28</v>
      </c>
      <c r="P4">
        <f>N4/SQRT(O4)</f>
        <v>40.251079723686665</v>
      </c>
    </row>
    <row r="5" spans="1:16">
      <c r="A5" s="21" t="s">
        <v>6</v>
      </c>
      <c r="B5" s="18">
        <v>4</v>
      </c>
      <c r="E5" t="s">
        <v>6</v>
      </c>
      <c r="F5">
        <v>514.5</v>
      </c>
      <c r="G5">
        <v>162.02983264407413</v>
      </c>
      <c r="H5">
        <v>4</v>
      </c>
      <c r="I5">
        <f t="shared" ref="I5:I19" si="0">G5/SQRT(H5)</f>
        <v>81.014916322037067</v>
      </c>
      <c r="L5" t="s">
        <v>6</v>
      </c>
      <c r="M5">
        <v>521.69444444444446</v>
      </c>
      <c r="N5">
        <v>207.22703191717443</v>
      </c>
      <c r="O5">
        <v>4</v>
      </c>
      <c r="P5">
        <f t="shared" ref="P5:P19" si="1">N5/SQRT(O5)</f>
        <v>103.61351595858721</v>
      </c>
    </row>
    <row r="6" spans="1:16">
      <c r="A6" s="21" t="s">
        <v>7</v>
      </c>
      <c r="B6" s="18">
        <v>4</v>
      </c>
      <c r="E6" t="s">
        <v>7</v>
      </c>
      <c r="F6">
        <v>673.5</v>
      </c>
      <c r="G6">
        <v>53.382269216160779</v>
      </c>
      <c r="H6">
        <v>4</v>
      </c>
      <c r="I6">
        <f t="shared" si="0"/>
        <v>26.69113460808039</v>
      </c>
      <c r="L6" t="s">
        <v>7</v>
      </c>
      <c r="M6">
        <v>712.66111111111104</v>
      </c>
      <c r="N6">
        <v>43.685615999635317</v>
      </c>
      <c r="O6">
        <v>4</v>
      </c>
      <c r="P6">
        <f t="shared" si="1"/>
        <v>21.842807999817659</v>
      </c>
    </row>
    <row r="7" spans="1:16">
      <c r="A7" s="21" t="s">
        <v>4</v>
      </c>
      <c r="B7" s="18">
        <v>4</v>
      </c>
      <c r="E7" t="s">
        <v>4</v>
      </c>
      <c r="F7">
        <v>681</v>
      </c>
      <c r="G7">
        <v>311.31870058403706</v>
      </c>
      <c r="H7">
        <v>4</v>
      </c>
      <c r="I7">
        <f t="shared" si="0"/>
        <v>155.65935029201853</v>
      </c>
      <c r="L7" t="s">
        <v>4</v>
      </c>
      <c r="M7">
        <v>709.55</v>
      </c>
      <c r="N7">
        <v>350.22313657288061</v>
      </c>
      <c r="O7">
        <v>4</v>
      </c>
      <c r="P7">
        <f t="shared" si="1"/>
        <v>175.1115682864403</v>
      </c>
    </row>
    <row r="8" spans="1:16">
      <c r="A8" s="21" t="s">
        <v>8</v>
      </c>
      <c r="B8" s="18">
        <v>4</v>
      </c>
      <c r="E8" t="s">
        <v>8</v>
      </c>
      <c r="F8">
        <v>763.75</v>
      </c>
      <c r="G8">
        <v>87.800436597244016</v>
      </c>
      <c r="H8">
        <v>4</v>
      </c>
      <c r="I8">
        <f t="shared" si="0"/>
        <v>43.900218298622008</v>
      </c>
      <c r="L8" t="s">
        <v>8</v>
      </c>
      <c r="M8">
        <v>755.15555555555557</v>
      </c>
      <c r="N8">
        <v>74.676302288321097</v>
      </c>
      <c r="O8">
        <v>4</v>
      </c>
      <c r="P8">
        <f t="shared" si="1"/>
        <v>37.338151144160548</v>
      </c>
    </row>
    <row r="9" spans="1:16">
      <c r="A9" s="21" t="s">
        <v>9</v>
      </c>
      <c r="B9" s="18">
        <v>4</v>
      </c>
      <c r="E9" t="s">
        <v>9</v>
      </c>
      <c r="F9">
        <v>513.25</v>
      </c>
      <c r="G9">
        <v>131.13701486104779</v>
      </c>
      <c r="H9">
        <v>4</v>
      </c>
      <c r="I9">
        <f t="shared" si="0"/>
        <v>65.568507430523894</v>
      </c>
      <c r="L9" t="s">
        <v>9</v>
      </c>
      <c r="M9">
        <v>569.77222222222213</v>
      </c>
      <c r="N9">
        <v>137.22773763094932</v>
      </c>
      <c r="O9">
        <v>4</v>
      </c>
      <c r="P9">
        <f t="shared" si="1"/>
        <v>68.61386881547466</v>
      </c>
    </row>
    <row r="10" spans="1:16">
      <c r="A10" s="21" t="s">
        <v>5</v>
      </c>
      <c r="B10" s="18">
        <v>4</v>
      </c>
      <c r="E10" t="s">
        <v>5</v>
      </c>
      <c r="F10">
        <v>560</v>
      </c>
      <c r="G10">
        <v>279.18810862928956</v>
      </c>
      <c r="H10">
        <v>4</v>
      </c>
      <c r="I10">
        <f t="shared" si="0"/>
        <v>139.59405431464478</v>
      </c>
      <c r="L10" t="s">
        <v>5</v>
      </c>
      <c r="M10">
        <v>565.46111111111122</v>
      </c>
      <c r="N10">
        <v>286.24241726258714</v>
      </c>
      <c r="O10">
        <v>4</v>
      </c>
      <c r="P10">
        <f t="shared" si="1"/>
        <v>143.12120863129357</v>
      </c>
    </row>
    <row r="11" spans="1:16">
      <c r="A11" s="21" t="s">
        <v>10</v>
      </c>
      <c r="B11" s="18">
        <v>4</v>
      </c>
      <c r="E11" t="s">
        <v>10</v>
      </c>
      <c r="F11">
        <v>614.25</v>
      </c>
      <c r="G11">
        <v>208.27125741846055</v>
      </c>
      <c r="H11">
        <v>4</v>
      </c>
      <c r="I11">
        <f t="shared" si="0"/>
        <v>104.13562870923028</v>
      </c>
      <c r="L11" t="s">
        <v>10</v>
      </c>
      <c r="M11">
        <v>615.54999999999995</v>
      </c>
      <c r="N11">
        <v>264.55164486042042</v>
      </c>
      <c r="O11">
        <v>4</v>
      </c>
      <c r="P11">
        <f t="shared" si="1"/>
        <v>132.27582243021021</v>
      </c>
    </row>
    <row r="12" spans="1:16">
      <c r="A12" s="20">
        <v>25</v>
      </c>
      <c r="B12" s="18">
        <v>24</v>
      </c>
      <c r="E12">
        <v>25</v>
      </c>
      <c r="F12">
        <v>539.375</v>
      </c>
      <c r="G12">
        <v>149.10393588249832</v>
      </c>
      <c r="H12">
        <v>24</v>
      </c>
      <c r="I12">
        <f t="shared" si="0"/>
        <v>30.435713462731695</v>
      </c>
      <c r="L12">
        <v>25</v>
      </c>
      <c r="M12">
        <v>598.15462962962954</v>
      </c>
      <c r="N12">
        <v>165.72593061602393</v>
      </c>
      <c r="O12">
        <v>24</v>
      </c>
      <c r="P12">
        <f t="shared" si="1"/>
        <v>33.828663929762278</v>
      </c>
    </row>
    <row r="13" spans="1:16">
      <c r="A13" s="21" t="s">
        <v>6</v>
      </c>
      <c r="B13" s="18">
        <v>4</v>
      </c>
      <c r="E13" t="s">
        <v>6</v>
      </c>
      <c r="F13">
        <v>611.75</v>
      </c>
      <c r="G13">
        <v>100.66238953386049</v>
      </c>
      <c r="H13">
        <v>4</v>
      </c>
      <c r="I13">
        <f t="shared" si="0"/>
        <v>50.331194766930246</v>
      </c>
      <c r="L13" t="s">
        <v>6</v>
      </c>
      <c r="M13">
        <v>624.22777777777776</v>
      </c>
      <c r="N13">
        <v>159.75816742067764</v>
      </c>
      <c r="O13">
        <v>4</v>
      </c>
      <c r="P13">
        <f t="shared" si="1"/>
        <v>79.879083710338818</v>
      </c>
    </row>
    <row r="14" spans="1:16">
      <c r="A14" s="21" t="s">
        <v>7</v>
      </c>
      <c r="B14" s="18">
        <v>4</v>
      </c>
      <c r="E14" t="s">
        <v>7</v>
      </c>
      <c r="F14">
        <v>527.5</v>
      </c>
      <c r="G14">
        <v>187.99379422381651</v>
      </c>
      <c r="H14">
        <v>4</v>
      </c>
      <c r="I14">
        <f t="shared" si="0"/>
        <v>93.996897111908254</v>
      </c>
      <c r="L14" t="s">
        <v>7</v>
      </c>
      <c r="M14">
        <v>635.37222222222226</v>
      </c>
      <c r="N14">
        <v>258.78607233498457</v>
      </c>
      <c r="O14">
        <v>4</v>
      </c>
      <c r="P14">
        <f t="shared" si="1"/>
        <v>129.39303616749228</v>
      </c>
    </row>
    <row r="15" spans="1:16">
      <c r="A15" s="21" t="s">
        <v>4</v>
      </c>
      <c r="B15" s="18">
        <v>4</v>
      </c>
      <c r="E15" t="s">
        <v>4</v>
      </c>
      <c r="F15">
        <v>641</v>
      </c>
      <c r="G15">
        <v>119.57424471850115</v>
      </c>
      <c r="H15">
        <v>4</v>
      </c>
      <c r="I15">
        <f t="shared" si="0"/>
        <v>59.787122359250574</v>
      </c>
      <c r="L15" t="s">
        <v>4</v>
      </c>
      <c r="M15">
        <v>642.86111111111109</v>
      </c>
      <c r="N15">
        <v>50.082593100670103</v>
      </c>
      <c r="O15">
        <v>4</v>
      </c>
      <c r="P15">
        <f t="shared" si="1"/>
        <v>25.041296550335051</v>
      </c>
    </row>
    <row r="16" spans="1:16">
      <c r="A16" s="21" t="s">
        <v>9</v>
      </c>
      <c r="B16" s="18">
        <v>4</v>
      </c>
      <c r="E16" t="s">
        <v>9</v>
      </c>
      <c r="F16">
        <v>588.25</v>
      </c>
      <c r="G16">
        <v>99.412859664465273</v>
      </c>
      <c r="H16">
        <v>4</v>
      </c>
      <c r="I16">
        <f t="shared" si="0"/>
        <v>49.706429832232637</v>
      </c>
      <c r="L16" t="s">
        <v>9</v>
      </c>
      <c r="M16">
        <v>649.48888888888894</v>
      </c>
      <c r="N16">
        <v>116.99958847664219</v>
      </c>
      <c r="O16">
        <v>4</v>
      </c>
      <c r="P16">
        <f t="shared" si="1"/>
        <v>58.499794238321094</v>
      </c>
    </row>
    <row r="17" spans="1:17">
      <c r="A17" s="21" t="s">
        <v>5</v>
      </c>
      <c r="B17" s="18">
        <v>4</v>
      </c>
      <c r="E17" t="s">
        <v>5</v>
      </c>
      <c r="F17">
        <v>393.5</v>
      </c>
      <c r="G17">
        <v>63.227103892766323</v>
      </c>
      <c r="H17">
        <v>4</v>
      </c>
      <c r="I17">
        <f t="shared" si="0"/>
        <v>31.613551946383161</v>
      </c>
      <c r="L17" t="s">
        <v>5</v>
      </c>
      <c r="M17">
        <v>503.17777777777781</v>
      </c>
      <c r="N17">
        <v>108.77206885484372</v>
      </c>
      <c r="O17">
        <v>4</v>
      </c>
      <c r="P17">
        <f t="shared" si="1"/>
        <v>54.386034427421862</v>
      </c>
    </row>
    <row r="18" spans="1:17">
      <c r="A18" s="21" t="s">
        <v>10</v>
      </c>
      <c r="B18" s="18">
        <v>4</v>
      </c>
      <c r="E18" t="s">
        <v>10</v>
      </c>
      <c r="F18">
        <v>474.25</v>
      </c>
      <c r="G18">
        <v>196.56275503428074</v>
      </c>
      <c r="H18">
        <v>4</v>
      </c>
      <c r="I18">
        <f t="shared" si="0"/>
        <v>98.281377517140371</v>
      </c>
      <c r="L18" t="s">
        <v>10</v>
      </c>
      <c r="M18">
        <v>533.80000000000007</v>
      </c>
      <c r="N18">
        <v>252.11690867107666</v>
      </c>
      <c r="O18">
        <v>4</v>
      </c>
      <c r="P18">
        <f t="shared" si="1"/>
        <v>126.05845433553833</v>
      </c>
    </row>
    <row r="19" spans="1:17">
      <c r="A19" s="20" t="s">
        <v>54</v>
      </c>
      <c r="B19" s="18">
        <v>52</v>
      </c>
      <c r="E19" t="s">
        <v>54</v>
      </c>
      <c r="F19">
        <v>581.26923076923072</v>
      </c>
      <c r="G19">
        <v>178.21116747039565</v>
      </c>
      <c r="H19">
        <v>52</v>
      </c>
      <c r="I19">
        <f t="shared" si="0"/>
        <v>24.713442391338909</v>
      </c>
      <c r="L19" t="s">
        <v>54</v>
      </c>
      <c r="M19">
        <v>618.36709401709413</v>
      </c>
      <c r="N19">
        <v>191.72791544450411</v>
      </c>
      <c r="O19">
        <v>52</v>
      </c>
      <c r="P19">
        <f t="shared" si="1"/>
        <v>26.587878079730142</v>
      </c>
    </row>
    <row r="21" spans="1:17">
      <c r="F21" t="s">
        <v>64</v>
      </c>
      <c r="I21" t="s">
        <v>63</v>
      </c>
      <c r="M21" t="s">
        <v>65</v>
      </c>
      <c r="P21" t="s">
        <v>63</v>
      </c>
    </row>
    <row r="22" spans="1:17">
      <c r="F22">
        <v>20</v>
      </c>
      <c r="G22">
        <v>25</v>
      </c>
      <c r="I22">
        <v>20</v>
      </c>
      <c r="J22">
        <v>25</v>
      </c>
      <c r="M22" t="s">
        <v>66</v>
      </c>
      <c r="N22" t="s">
        <v>67</v>
      </c>
      <c r="P22">
        <v>20</v>
      </c>
      <c r="Q22">
        <v>25</v>
      </c>
    </row>
    <row r="23" spans="1:17">
      <c r="E23" t="s">
        <v>6</v>
      </c>
      <c r="F23">
        <v>514.5</v>
      </c>
      <c r="G23">
        <v>611.75</v>
      </c>
      <c r="I23">
        <v>81.014916322037067</v>
      </c>
      <c r="J23">
        <v>50.331194766930246</v>
      </c>
      <c r="L23" t="s">
        <v>6</v>
      </c>
      <c r="M23">
        <v>521.69444444444446</v>
      </c>
      <c r="N23">
        <v>624.22777777777776</v>
      </c>
      <c r="P23">
        <v>103.61351595858721</v>
      </c>
      <c r="Q23">
        <v>79.879083710338818</v>
      </c>
    </row>
    <row r="24" spans="1:17">
      <c r="E24" t="s">
        <v>7</v>
      </c>
      <c r="F24">
        <v>673.5</v>
      </c>
      <c r="G24">
        <v>527.5</v>
      </c>
      <c r="I24">
        <v>26.69113460808039</v>
      </c>
      <c r="J24">
        <v>93.996897111908254</v>
      </c>
      <c r="L24" t="s">
        <v>7</v>
      </c>
      <c r="M24">
        <v>712.66111111111104</v>
      </c>
      <c r="N24">
        <v>635.37222222222226</v>
      </c>
      <c r="P24">
        <v>21.842807999817659</v>
      </c>
      <c r="Q24">
        <v>129.39303616749228</v>
      </c>
    </row>
    <row r="25" spans="1:17">
      <c r="E25" t="s">
        <v>4</v>
      </c>
      <c r="F25">
        <v>681</v>
      </c>
      <c r="G25">
        <v>641</v>
      </c>
      <c r="I25">
        <v>155.65935029201853</v>
      </c>
      <c r="J25">
        <v>59.787122359250574</v>
      </c>
      <c r="L25" t="s">
        <v>4</v>
      </c>
      <c r="M25">
        <v>709.55</v>
      </c>
      <c r="N25">
        <v>642.86111111111109</v>
      </c>
      <c r="P25">
        <v>175.1115682864403</v>
      </c>
      <c r="Q25">
        <v>25.041296550335051</v>
      </c>
    </row>
    <row r="26" spans="1:17">
      <c r="E26" t="s">
        <v>8</v>
      </c>
      <c r="F26">
        <v>763.75</v>
      </c>
      <c r="I26">
        <v>43.900218298622008</v>
      </c>
      <c r="L26" t="s">
        <v>8</v>
      </c>
      <c r="M26">
        <v>755.15555555555557</v>
      </c>
      <c r="P26">
        <v>37.338151144160548</v>
      </c>
    </row>
    <row r="27" spans="1:17">
      <c r="E27" t="s">
        <v>9</v>
      </c>
      <c r="F27">
        <v>513.25</v>
      </c>
      <c r="G27">
        <v>588.25</v>
      </c>
      <c r="I27">
        <v>65.568507430523894</v>
      </c>
      <c r="J27">
        <v>49.706429832232637</v>
      </c>
      <c r="L27" t="s">
        <v>9</v>
      </c>
      <c r="M27">
        <v>569.77222222222213</v>
      </c>
      <c r="N27">
        <v>649.48888888888894</v>
      </c>
      <c r="P27">
        <v>68.61386881547466</v>
      </c>
      <c r="Q27">
        <v>58.499794238321094</v>
      </c>
    </row>
    <row r="28" spans="1:17">
      <c r="E28" t="s">
        <v>5</v>
      </c>
      <c r="F28">
        <v>560</v>
      </c>
      <c r="G28">
        <v>393.5</v>
      </c>
      <c r="I28">
        <v>139.59405431464478</v>
      </c>
      <c r="J28">
        <v>31.613551946383161</v>
      </c>
      <c r="L28" t="s">
        <v>5</v>
      </c>
      <c r="M28">
        <v>565.46111111111122</v>
      </c>
      <c r="N28">
        <v>503.17777777777781</v>
      </c>
      <c r="P28">
        <v>143.12120863129357</v>
      </c>
      <c r="Q28">
        <v>54.386034427421862</v>
      </c>
    </row>
    <row r="29" spans="1:17">
      <c r="E29" t="s">
        <v>10</v>
      </c>
      <c r="F29">
        <v>614.25</v>
      </c>
      <c r="G29">
        <v>474.25</v>
      </c>
      <c r="I29">
        <v>104.13562870923028</v>
      </c>
      <c r="J29">
        <v>98.281377517140371</v>
      </c>
      <c r="L29" t="s">
        <v>10</v>
      </c>
      <c r="M29">
        <v>615.54999999999995</v>
      </c>
      <c r="N29">
        <v>533.80000000000007</v>
      </c>
      <c r="P29">
        <v>132.27582243021021</v>
      </c>
      <c r="Q29">
        <v>126.05845433553833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3"/>
  <sheetViews>
    <sheetView tabSelected="1" topLeftCell="F1" workbookViewId="0">
      <selection activeCell="T3" sqref="T3"/>
    </sheetView>
  </sheetViews>
  <sheetFormatPr defaultRowHeight="15"/>
  <cols>
    <col min="1" max="1" width="22.28515625" customWidth="1"/>
    <col min="2" max="2" width="16.7109375" customWidth="1"/>
    <col min="5" max="5" width="11" customWidth="1"/>
    <col min="6" max="6" width="22.140625" customWidth="1"/>
    <col min="7" max="7" width="16.5703125" customWidth="1"/>
    <col min="8" max="8" width="11" customWidth="1"/>
    <col min="10" max="11" width="10.5703125" customWidth="1"/>
    <col min="14" max="14" width="14.5703125" customWidth="1"/>
    <col min="15" max="15" width="13.140625" customWidth="1"/>
    <col min="16" max="16" width="11.140625" customWidth="1"/>
    <col min="17" max="17" width="10.140625" customWidth="1"/>
  </cols>
  <sheetData>
    <row r="1" spans="1:20" s="15" customFormat="1" ht="45">
      <c r="A1" s="15" t="s">
        <v>14</v>
      </c>
      <c r="B1" s="15" t="s">
        <v>3</v>
      </c>
      <c r="C1" s="15" t="s">
        <v>0</v>
      </c>
      <c r="D1" s="16" t="s">
        <v>1</v>
      </c>
      <c r="E1" s="15" t="s">
        <v>15</v>
      </c>
      <c r="F1" s="15" t="s">
        <v>16</v>
      </c>
      <c r="G1" s="16" t="s">
        <v>17</v>
      </c>
      <c r="H1" s="16" t="s">
        <v>18</v>
      </c>
      <c r="I1" s="16" t="s">
        <v>2</v>
      </c>
      <c r="J1" s="16" t="s">
        <v>19</v>
      </c>
      <c r="K1" s="16" t="s">
        <v>13</v>
      </c>
      <c r="L1" s="15" t="s">
        <v>51</v>
      </c>
      <c r="M1" s="15" t="s">
        <v>21</v>
      </c>
      <c r="N1" s="15" t="s">
        <v>11</v>
      </c>
      <c r="O1" s="15" t="s">
        <v>12</v>
      </c>
      <c r="P1" s="15" t="s">
        <v>22</v>
      </c>
      <c r="Q1" s="15" t="s">
        <v>23</v>
      </c>
      <c r="R1" s="15" t="s">
        <v>52</v>
      </c>
    </row>
    <row r="2" spans="1:20">
      <c r="A2">
        <v>25</v>
      </c>
      <c r="B2" t="s">
        <v>4</v>
      </c>
      <c r="C2">
        <v>1</v>
      </c>
      <c r="D2">
        <v>6</v>
      </c>
      <c r="E2">
        <v>1275</v>
      </c>
      <c r="F2">
        <v>666</v>
      </c>
      <c r="G2">
        <v>238.18</v>
      </c>
      <c r="H2">
        <v>22.24</v>
      </c>
      <c r="I2">
        <v>32</v>
      </c>
      <c r="J2">
        <v>60</v>
      </c>
      <c r="K2">
        <v>172</v>
      </c>
      <c r="L2">
        <v>29</v>
      </c>
      <c r="M2">
        <v>780</v>
      </c>
      <c r="N2">
        <v>100</v>
      </c>
      <c r="O2">
        <v>47.6</v>
      </c>
      <c r="P2">
        <v>791</v>
      </c>
      <c r="Q2">
        <v>305.43</v>
      </c>
      <c r="R2" s="17">
        <f>(Q2/4.5)*10</f>
        <v>678.73333333333335</v>
      </c>
    </row>
    <row r="3" spans="1:20">
      <c r="A3">
        <v>25</v>
      </c>
      <c r="B3" t="s">
        <v>4</v>
      </c>
      <c r="C3">
        <v>2</v>
      </c>
      <c r="D3">
        <v>5</v>
      </c>
      <c r="E3">
        <v>489</v>
      </c>
      <c r="F3">
        <v>348</v>
      </c>
      <c r="G3">
        <v>174.22</v>
      </c>
      <c r="H3">
        <v>7.33</v>
      </c>
      <c r="I3">
        <v>5</v>
      </c>
      <c r="J3">
        <v>180</v>
      </c>
      <c r="K3">
        <v>88</v>
      </c>
      <c r="L3">
        <v>26</v>
      </c>
      <c r="M3">
        <v>556</v>
      </c>
      <c r="N3">
        <v>100</v>
      </c>
      <c r="O3">
        <v>63.15</v>
      </c>
      <c r="P3">
        <v>578</v>
      </c>
      <c r="Q3">
        <v>276.83</v>
      </c>
      <c r="R3" s="17">
        <f t="shared" ref="R3:R53" si="0">(Q3/4.5)*10</f>
        <v>615.17777777777769</v>
      </c>
      <c r="S3" t="s">
        <v>68</v>
      </c>
      <c r="T3" t="s">
        <v>68</v>
      </c>
    </row>
    <row r="4" spans="1:20">
      <c r="A4">
        <v>25</v>
      </c>
      <c r="B4" t="s">
        <v>4</v>
      </c>
      <c r="C4">
        <v>3</v>
      </c>
      <c r="D4">
        <v>6</v>
      </c>
      <c r="E4">
        <v>504</v>
      </c>
      <c r="F4">
        <v>357</v>
      </c>
      <c r="G4">
        <v>180.29</v>
      </c>
      <c r="H4">
        <v>14.58</v>
      </c>
      <c r="I4">
        <v>59</v>
      </c>
      <c r="J4">
        <v>250</v>
      </c>
      <c r="K4">
        <v>123</v>
      </c>
      <c r="L4">
        <v>20</v>
      </c>
      <c r="M4">
        <v>683</v>
      </c>
      <c r="N4">
        <v>100</v>
      </c>
      <c r="O4">
        <v>43.65</v>
      </c>
      <c r="P4">
        <v>677</v>
      </c>
      <c r="Q4">
        <v>310.91000000000003</v>
      </c>
      <c r="R4" s="17">
        <f t="shared" si="0"/>
        <v>690.91111111111115</v>
      </c>
    </row>
    <row r="5" spans="1:20">
      <c r="A5">
        <v>25</v>
      </c>
      <c r="B5" t="s">
        <v>4</v>
      </c>
      <c r="C5">
        <v>4</v>
      </c>
      <c r="D5">
        <v>4</v>
      </c>
      <c r="E5">
        <v>635</v>
      </c>
      <c r="F5">
        <v>422</v>
      </c>
      <c r="G5">
        <v>150.82</v>
      </c>
      <c r="H5">
        <v>13.92</v>
      </c>
      <c r="I5">
        <v>25</v>
      </c>
      <c r="J5">
        <v>80</v>
      </c>
      <c r="K5">
        <v>55</v>
      </c>
      <c r="L5">
        <v>33</v>
      </c>
      <c r="M5">
        <v>519</v>
      </c>
      <c r="N5">
        <v>100</v>
      </c>
      <c r="O5">
        <v>47.56</v>
      </c>
      <c r="P5">
        <v>518</v>
      </c>
      <c r="Q5">
        <v>263.98</v>
      </c>
      <c r="R5" s="17">
        <f t="shared" si="0"/>
        <v>586.62222222222226</v>
      </c>
    </row>
    <row r="6" spans="1:20">
      <c r="A6">
        <v>20</v>
      </c>
      <c r="B6" t="s">
        <v>4</v>
      </c>
      <c r="C6">
        <v>1</v>
      </c>
      <c r="D6">
        <v>8</v>
      </c>
      <c r="E6">
        <v>787</v>
      </c>
      <c r="F6">
        <v>429</v>
      </c>
      <c r="G6">
        <v>194.45</v>
      </c>
      <c r="H6">
        <v>14.79</v>
      </c>
      <c r="I6">
        <v>75</v>
      </c>
      <c r="J6">
        <v>320</v>
      </c>
      <c r="K6">
        <v>94</v>
      </c>
      <c r="L6">
        <v>23</v>
      </c>
      <c r="M6">
        <v>599</v>
      </c>
      <c r="N6">
        <v>100</v>
      </c>
      <c r="O6">
        <v>48.49</v>
      </c>
      <c r="P6">
        <v>826</v>
      </c>
      <c r="Q6">
        <v>348.5</v>
      </c>
      <c r="R6" s="17">
        <f t="shared" si="0"/>
        <v>774.44444444444446</v>
      </c>
    </row>
    <row r="7" spans="1:20">
      <c r="A7">
        <v>20</v>
      </c>
      <c r="B7" t="s">
        <v>4</v>
      </c>
      <c r="C7">
        <v>2</v>
      </c>
      <c r="D7">
        <v>7</v>
      </c>
      <c r="E7">
        <v>747</v>
      </c>
      <c r="F7">
        <v>501</v>
      </c>
      <c r="G7">
        <v>165.11</v>
      </c>
      <c r="H7">
        <v>14.58</v>
      </c>
      <c r="I7">
        <v>66</v>
      </c>
      <c r="J7">
        <v>460</v>
      </c>
      <c r="K7">
        <v>105</v>
      </c>
      <c r="L7">
        <v>30</v>
      </c>
      <c r="M7">
        <v>956</v>
      </c>
      <c r="N7">
        <v>100</v>
      </c>
      <c r="O7">
        <v>49.71</v>
      </c>
      <c r="P7">
        <v>889</v>
      </c>
      <c r="Q7">
        <v>453.85</v>
      </c>
      <c r="R7" s="17">
        <f t="shared" si="0"/>
        <v>1008.5555555555555</v>
      </c>
    </row>
    <row r="8" spans="1:20">
      <c r="A8">
        <v>20</v>
      </c>
      <c r="B8" t="s">
        <v>4</v>
      </c>
      <c r="C8">
        <v>3</v>
      </c>
      <c r="D8">
        <v>6</v>
      </c>
      <c r="E8">
        <v>635</v>
      </c>
      <c r="F8">
        <v>362</v>
      </c>
      <c r="G8">
        <v>118.39</v>
      </c>
      <c r="H8">
        <v>14.55</v>
      </c>
      <c r="I8">
        <v>130</v>
      </c>
      <c r="J8">
        <v>70</v>
      </c>
      <c r="K8">
        <v>56</v>
      </c>
      <c r="L8">
        <v>26</v>
      </c>
      <c r="M8">
        <v>669</v>
      </c>
      <c r="N8">
        <v>100</v>
      </c>
      <c r="O8">
        <v>51.57</v>
      </c>
      <c r="P8">
        <v>791</v>
      </c>
      <c r="Q8">
        <v>382.59</v>
      </c>
      <c r="R8" s="17">
        <f t="shared" si="0"/>
        <v>850.19999999999993</v>
      </c>
    </row>
    <row r="9" spans="1:20">
      <c r="A9">
        <v>20</v>
      </c>
      <c r="B9" t="s">
        <v>4</v>
      </c>
      <c r="C9">
        <v>4</v>
      </c>
      <c r="D9">
        <v>5</v>
      </c>
      <c r="E9">
        <v>564</v>
      </c>
      <c r="F9">
        <v>404</v>
      </c>
      <c r="G9">
        <v>147.76</v>
      </c>
      <c r="H9">
        <v>12.14</v>
      </c>
      <c r="I9">
        <v>40</v>
      </c>
      <c r="J9">
        <v>150</v>
      </c>
      <c r="K9">
        <v>50</v>
      </c>
      <c r="L9">
        <v>12</v>
      </c>
      <c r="M9">
        <v>325</v>
      </c>
      <c r="N9">
        <v>100</v>
      </c>
      <c r="O9">
        <v>42.1</v>
      </c>
      <c r="P9">
        <v>218</v>
      </c>
      <c r="Q9">
        <v>92.25</v>
      </c>
      <c r="R9" s="17">
        <f t="shared" si="0"/>
        <v>205</v>
      </c>
    </row>
    <row r="10" spans="1:20" s="2" customFormat="1">
      <c r="A10" s="2">
        <v>20</v>
      </c>
      <c r="B10" s="2" t="s">
        <v>8</v>
      </c>
      <c r="C10" s="2">
        <v>1</v>
      </c>
      <c r="D10" s="2">
        <v>9</v>
      </c>
      <c r="E10" s="2">
        <v>994</v>
      </c>
      <c r="F10" s="2">
        <v>439</v>
      </c>
      <c r="G10" s="2">
        <v>202.07</v>
      </c>
      <c r="H10" s="2">
        <v>11.03</v>
      </c>
      <c r="I10" s="2">
        <v>50</v>
      </c>
      <c r="J10" s="2">
        <v>540</v>
      </c>
      <c r="K10" s="2">
        <v>101</v>
      </c>
      <c r="L10" s="2">
        <v>24</v>
      </c>
      <c r="M10" s="2">
        <v>513</v>
      </c>
      <c r="N10" s="2">
        <v>100</v>
      </c>
      <c r="O10" s="2">
        <v>54.15</v>
      </c>
      <c r="P10" s="2">
        <v>853</v>
      </c>
      <c r="Q10" s="2">
        <v>384.56</v>
      </c>
      <c r="R10" s="17">
        <f t="shared" si="0"/>
        <v>854.57777777777778</v>
      </c>
    </row>
    <row r="11" spans="1:20" s="2" customFormat="1">
      <c r="A11" s="2">
        <v>20</v>
      </c>
      <c r="B11" s="2" t="s">
        <v>8</v>
      </c>
      <c r="C11" s="2">
        <v>2</v>
      </c>
      <c r="D11" s="2">
        <v>7</v>
      </c>
      <c r="E11" s="2">
        <v>707</v>
      </c>
      <c r="F11" s="2">
        <v>496</v>
      </c>
      <c r="G11" s="2">
        <v>283.89</v>
      </c>
      <c r="H11" s="2">
        <v>14.27</v>
      </c>
      <c r="I11" s="2">
        <v>87</v>
      </c>
      <c r="J11" s="2">
        <v>620</v>
      </c>
      <c r="K11" s="2">
        <v>98</v>
      </c>
      <c r="L11" s="2">
        <v>29</v>
      </c>
      <c r="M11" s="2">
        <v>582</v>
      </c>
      <c r="N11" s="2">
        <v>100</v>
      </c>
      <c r="O11" s="2">
        <v>51.6</v>
      </c>
      <c r="P11" s="2">
        <v>657</v>
      </c>
      <c r="Q11" s="2">
        <v>317.45</v>
      </c>
      <c r="R11" s="17">
        <f t="shared" si="0"/>
        <v>705.44444444444434</v>
      </c>
    </row>
    <row r="12" spans="1:20" s="2" customFormat="1">
      <c r="A12" s="2">
        <v>20</v>
      </c>
      <c r="B12" s="2" t="s">
        <v>8</v>
      </c>
      <c r="C12" s="2">
        <v>3</v>
      </c>
      <c r="D12" s="2">
        <v>4</v>
      </c>
      <c r="E12" s="2">
        <v>575</v>
      </c>
      <c r="F12" s="2">
        <v>446</v>
      </c>
      <c r="G12" s="2">
        <v>137.72</v>
      </c>
      <c r="H12" s="2">
        <v>9.24</v>
      </c>
      <c r="I12" s="2">
        <v>50</v>
      </c>
      <c r="J12" s="2">
        <v>140</v>
      </c>
      <c r="K12" s="2">
        <v>100</v>
      </c>
      <c r="L12" s="2">
        <v>24</v>
      </c>
      <c r="M12" s="2">
        <v>791</v>
      </c>
      <c r="N12" s="2">
        <v>100</v>
      </c>
      <c r="O12" s="2">
        <v>52.88</v>
      </c>
      <c r="P12" s="2">
        <v>730</v>
      </c>
      <c r="Q12" s="2">
        <v>346.46</v>
      </c>
      <c r="R12" s="17">
        <f t="shared" si="0"/>
        <v>769.91111111111104</v>
      </c>
    </row>
    <row r="13" spans="1:20" s="2" customFormat="1">
      <c r="A13" s="2">
        <v>20</v>
      </c>
      <c r="B13" s="2" t="s">
        <v>8</v>
      </c>
      <c r="C13" s="2">
        <v>4</v>
      </c>
      <c r="D13" s="2">
        <v>5</v>
      </c>
      <c r="E13" s="2">
        <v>515</v>
      </c>
      <c r="F13" s="2">
        <v>394</v>
      </c>
      <c r="G13" s="2">
        <v>96.47</v>
      </c>
      <c r="H13" s="2">
        <v>13.63</v>
      </c>
      <c r="I13" s="2">
        <v>189</v>
      </c>
      <c r="J13" s="2">
        <v>320</v>
      </c>
      <c r="K13" s="2">
        <v>89</v>
      </c>
      <c r="L13" s="2">
        <v>27</v>
      </c>
      <c r="M13" s="2">
        <v>722</v>
      </c>
      <c r="N13" s="2">
        <v>100</v>
      </c>
      <c r="O13" s="2">
        <v>47.3</v>
      </c>
      <c r="P13" s="2">
        <v>815</v>
      </c>
      <c r="Q13" s="2">
        <v>310.81</v>
      </c>
      <c r="R13" s="17">
        <f t="shared" si="0"/>
        <v>690.68888888888887</v>
      </c>
    </row>
    <row r="14" spans="1:20" s="3" customFormat="1">
      <c r="A14">
        <v>25</v>
      </c>
      <c r="B14" s="3" t="s">
        <v>5</v>
      </c>
      <c r="C14" s="3">
        <v>1</v>
      </c>
      <c r="D14" s="3">
        <v>4</v>
      </c>
      <c r="E14" s="3">
        <v>1116</v>
      </c>
      <c r="F14" s="3">
        <v>549</v>
      </c>
      <c r="G14" s="3">
        <v>220.73</v>
      </c>
      <c r="H14" s="3">
        <v>14.66</v>
      </c>
      <c r="I14" s="3">
        <v>100</v>
      </c>
      <c r="J14" s="3">
        <v>30</v>
      </c>
      <c r="K14" s="3">
        <v>150</v>
      </c>
      <c r="L14" s="3">
        <v>20</v>
      </c>
      <c r="M14" s="3">
        <v>331</v>
      </c>
      <c r="N14" s="3">
        <v>100</v>
      </c>
      <c r="O14" s="3">
        <v>52.98</v>
      </c>
      <c r="P14" s="3">
        <v>307</v>
      </c>
      <c r="Q14" s="3">
        <v>298.22000000000003</v>
      </c>
      <c r="R14" s="17">
        <f t="shared" si="0"/>
        <v>662.71111111111111</v>
      </c>
    </row>
    <row r="15" spans="1:20" s="3" customFormat="1">
      <c r="A15">
        <v>25</v>
      </c>
      <c r="B15" s="3" t="s">
        <v>5</v>
      </c>
      <c r="C15" s="3">
        <v>2</v>
      </c>
      <c r="D15" s="3">
        <v>4</v>
      </c>
      <c r="E15" s="3">
        <v>495</v>
      </c>
      <c r="F15" s="3">
        <v>342</v>
      </c>
      <c r="G15" s="3">
        <v>101.41</v>
      </c>
      <c r="H15" s="3">
        <v>13.64</v>
      </c>
      <c r="I15" s="3">
        <v>170</v>
      </c>
      <c r="J15" s="3">
        <v>650</v>
      </c>
      <c r="K15" s="3">
        <v>30</v>
      </c>
      <c r="L15" s="3">
        <v>27</v>
      </c>
      <c r="M15" s="3">
        <v>635</v>
      </c>
      <c r="N15" s="3">
        <v>100</v>
      </c>
      <c r="O15" s="3">
        <v>51.96</v>
      </c>
      <c r="P15" s="3">
        <v>459</v>
      </c>
      <c r="Q15" s="3">
        <v>216.64</v>
      </c>
      <c r="R15" s="17">
        <f t="shared" si="0"/>
        <v>481.42222222222216</v>
      </c>
    </row>
    <row r="16" spans="1:20" s="3" customFormat="1">
      <c r="A16">
        <v>25</v>
      </c>
      <c r="B16" s="3" t="s">
        <v>5</v>
      </c>
      <c r="C16" s="3">
        <v>3</v>
      </c>
      <c r="D16" s="3">
        <v>5</v>
      </c>
      <c r="E16" s="3">
        <v>798</v>
      </c>
      <c r="F16" s="3">
        <v>418</v>
      </c>
      <c r="G16" s="3">
        <v>175.9</v>
      </c>
      <c r="H16" s="3">
        <v>13.23</v>
      </c>
      <c r="I16" s="3">
        <v>63</v>
      </c>
      <c r="J16" s="3">
        <v>190</v>
      </c>
      <c r="K16" s="3">
        <v>115</v>
      </c>
      <c r="L16" s="3">
        <v>16</v>
      </c>
      <c r="M16" s="3">
        <v>450</v>
      </c>
      <c r="N16" s="3">
        <v>100</v>
      </c>
      <c r="O16" s="3">
        <v>51.08</v>
      </c>
      <c r="P16" s="3">
        <v>404</v>
      </c>
      <c r="Q16" s="3">
        <v>198.25</v>
      </c>
      <c r="R16" s="17">
        <f t="shared" si="0"/>
        <v>440.55555555555554</v>
      </c>
    </row>
    <row r="17" spans="1:18" s="3" customFormat="1">
      <c r="A17">
        <v>25</v>
      </c>
      <c r="B17" s="3" t="s">
        <v>5</v>
      </c>
      <c r="C17" s="3">
        <v>4</v>
      </c>
      <c r="D17" s="3">
        <v>4</v>
      </c>
      <c r="E17" s="3">
        <v>917</v>
      </c>
      <c r="F17" s="3">
        <v>413</v>
      </c>
      <c r="G17" s="3">
        <v>126.76</v>
      </c>
      <c r="H17" s="3">
        <v>16.13</v>
      </c>
      <c r="I17" s="3">
        <v>145</v>
      </c>
      <c r="J17" s="3">
        <v>480</v>
      </c>
      <c r="K17" s="3">
        <v>121</v>
      </c>
      <c r="L17" s="3">
        <v>18</v>
      </c>
      <c r="M17" s="3">
        <v>407</v>
      </c>
      <c r="N17" s="3">
        <v>100</v>
      </c>
      <c r="O17" s="3">
        <v>52.88</v>
      </c>
      <c r="P17" s="3">
        <v>404</v>
      </c>
      <c r="Q17" s="3">
        <v>192.61</v>
      </c>
      <c r="R17" s="17">
        <f t="shared" si="0"/>
        <v>428.02222222222224</v>
      </c>
    </row>
    <row r="18" spans="1:18">
      <c r="A18">
        <v>20</v>
      </c>
      <c r="B18" t="s">
        <v>5</v>
      </c>
      <c r="C18">
        <v>1</v>
      </c>
      <c r="D18">
        <v>5</v>
      </c>
      <c r="E18">
        <v>1271</v>
      </c>
      <c r="F18">
        <v>556</v>
      </c>
      <c r="G18">
        <v>160.32</v>
      </c>
      <c r="H18">
        <v>16.62</v>
      </c>
      <c r="I18">
        <v>102</v>
      </c>
      <c r="J18">
        <v>460</v>
      </c>
      <c r="K18">
        <v>99</v>
      </c>
      <c r="L18">
        <v>27</v>
      </c>
      <c r="M18">
        <v>967</v>
      </c>
      <c r="N18">
        <v>100</v>
      </c>
      <c r="O18">
        <v>55</v>
      </c>
      <c r="P18">
        <v>872</v>
      </c>
      <c r="Q18">
        <v>386.66</v>
      </c>
      <c r="R18" s="17">
        <f t="shared" si="0"/>
        <v>859.24444444444453</v>
      </c>
    </row>
    <row r="19" spans="1:18">
      <c r="A19">
        <v>20</v>
      </c>
      <c r="B19" t="s">
        <v>5</v>
      </c>
      <c r="C19">
        <v>2</v>
      </c>
      <c r="D19">
        <v>7</v>
      </c>
      <c r="E19">
        <v>991</v>
      </c>
      <c r="F19">
        <v>522</v>
      </c>
      <c r="G19">
        <v>154.06</v>
      </c>
      <c r="H19">
        <v>15.7</v>
      </c>
      <c r="I19">
        <v>200</v>
      </c>
      <c r="J19">
        <v>400</v>
      </c>
      <c r="K19">
        <v>100</v>
      </c>
      <c r="L19">
        <v>14</v>
      </c>
      <c r="M19">
        <v>270</v>
      </c>
      <c r="N19">
        <v>100</v>
      </c>
      <c r="O19">
        <v>57.7</v>
      </c>
      <c r="P19">
        <v>245</v>
      </c>
      <c r="Q19">
        <v>97.6</v>
      </c>
      <c r="R19" s="17">
        <f t="shared" si="0"/>
        <v>216.88888888888886</v>
      </c>
    </row>
    <row r="20" spans="1:18">
      <c r="A20">
        <v>20</v>
      </c>
      <c r="B20" t="s">
        <v>5</v>
      </c>
      <c r="C20">
        <v>3</v>
      </c>
      <c r="D20" s="3">
        <v>6</v>
      </c>
      <c r="E20" s="3">
        <v>847</v>
      </c>
      <c r="F20" s="3">
        <v>419</v>
      </c>
      <c r="G20" s="3">
        <v>125.18</v>
      </c>
      <c r="H20" s="3">
        <v>15.11</v>
      </c>
      <c r="I20" s="3">
        <v>201</v>
      </c>
      <c r="J20" s="3">
        <v>320</v>
      </c>
      <c r="K20" s="3">
        <v>101</v>
      </c>
      <c r="L20">
        <v>20</v>
      </c>
      <c r="M20">
        <v>537</v>
      </c>
      <c r="N20">
        <v>100</v>
      </c>
      <c r="O20">
        <v>50.69</v>
      </c>
      <c r="P20">
        <v>425</v>
      </c>
      <c r="Q20">
        <v>206</v>
      </c>
      <c r="R20" s="17">
        <f t="shared" si="0"/>
        <v>457.77777777777777</v>
      </c>
    </row>
    <row r="21" spans="1:18">
      <c r="A21">
        <v>20</v>
      </c>
      <c r="B21" t="s">
        <v>5</v>
      </c>
      <c r="C21">
        <v>4</v>
      </c>
      <c r="D21" s="3">
        <v>6</v>
      </c>
      <c r="E21" s="3">
        <v>909</v>
      </c>
      <c r="F21" s="3">
        <v>433</v>
      </c>
      <c r="G21" s="3">
        <v>134.78</v>
      </c>
      <c r="H21" s="3">
        <v>15.46</v>
      </c>
      <c r="I21" s="3">
        <v>100</v>
      </c>
      <c r="J21" s="3">
        <v>180</v>
      </c>
      <c r="K21" s="3">
        <v>15</v>
      </c>
      <c r="L21">
        <v>24</v>
      </c>
      <c r="M21">
        <v>956</v>
      </c>
      <c r="N21">
        <v>100</v>
      </c>
      <c r="O21">
        <v>51</v>
      </c>
      <c r="P21">
        <v>698</v>
      </c>
      <c r="Q21">
        <v>327.57</v>
      </c>
      <c r="R21" s="17">
        <f t="shared" si="0"/>
        <v>727.93333333333339</v>
      </c>
    </row>
    <row r="22" spans="1:18">
      <c r="A22">
        <v>25</v>
      </c>
      <c r="B22" t="s">
        <v>6</v>
      </c>
      <c r="C22">
        <v>1</v>
      </c>
      <c r="D22">
        <v>4</v>
      </c>
      <c r="E22">
        <v>751</v>
      </c>
      <c r="F22">
        <v>574</v>
      </c>
      <c r="G22">
        <v>226.83</v>
      </c>
      <c r="H22">
        <v>13.69</v>
      </c>
      <c r="I22">
        <v>89</v>
      </c>
      <c r="J22">
        <v>260</v>
      </c>
      <c r="K22">
        <v>76</v>
      </c>
      <c r="L22">
        <v>24</v>
      </c>
      <c r="M22">
        <v>584</v>
      </c>
      <c r="N22">
        <v>100</v>
      </c>
      <c r="O22">
        <v>56.71</v>
      </c>
      <c r="P22">
        <v>725</v>
      </c>
      <c r="Q22">
        <v>368.66</v>
      </c>
      <c r="R22" s="17">
        <f t="shared" si="0"/>
        <v>819.24444444444453</v>
      </c>
    </row>
    <row r="23" spans="1:18">
      <c r="A23">
        <v>25</v>
      </c>
      <c r="B23" t="s">
        <v>6</v>
      </c>
      <c r="C23">
        <v>2</v>
      </c>
      <c r="D23">
        <v>6</v>
      </c>
      <c r="E23">
        <v>787</v>
      </c>
      <c r="F23">
        <v>652</v>
      </c>
      <c r="G23">
        <v>231.81</v>
      </c>
      <c r="H23">
        <v>15.74</v>
      </c>
      <c r="I23">
        <v>181</v>
      </c>
      <c r="J23">
        <v>630</v>
      </c>
      <c r="K23">
        <v>85</v>
      </c>
      <c r="L23">
        <v>28</v>
      </c>
      <c r="M23">
        <v>526</v>
      </c>
      <c r="N23">
        <v>100</v>
      </c>
      <c r="O23">
        <v>43.44</v>
      </c>
      <c r="P23">
        <v>647</v>
      </c>
      <c r="Q23">
        <v>277.54000000000002</v>
      </c>
      <c r="R23" s="17">
        <f t="shared" si="0"/>
        <v>616.75555555555559</v>
      </c>
    </row>
    <row r="24" spans="1:18">
      <c r="A24">
        <v>25</v>
      </c>
      <c r="B24" t="s">
        <v>6</v>
      </c>
      <c r="C24">
        <v>3</v>
      </c>
      <c r="D24">
        <v>6</v>
      </c>
      <c r="E24">
        <v>578</v>
      </c>
      <c r="F24">
        <v>385</v>
      </c>
      <c r="G24">
        <v>113.92</v>
      </c>
      <c r="H24">
        <v>13.31</v>
      </c>
      <c r="I24">
        <v>200</v>
      </c>
      <c r="J24">
        <v>180</v>
      </c>
      <c r="K24">
        <v>70</v>
      </c>
      <c r="L24">
        <v>24</v>
      </c>
      <c r="M24">
        <v>718</v>
      </c>
      <c r="N24">
        <v>100</v>
      </c>
      <c r="O24">
        <v>44.27</v>
      </c>
      <c r="P24">
        <v>486</v>
      </c>
      <c r="Q24">
        <v>192.71</v>
      </c>
      <c r="R24" s="17">
        <f t="shared" si="0"/>
        <v>428.24444444444447</v>
      </c>
    </row>
    <row r="25" spans="1:18">
      <c r="A25">
        <v>25</v>
      </c>
      <c r="B25" t="s">
        <v>6</v>
      </c>
      <c r="C25">
        <v>4</v>
      </c>
      <c r="D25">
        <v>6</v>
      </c>
      <c r="E25">
        <v>422</v>
      </c>
      <c r="F25">
        <v>422</v>
      </c>
      <c r="G25">
        <v>178.92</v>
      </c>
      <c r="H25">
        <v>11.39</v>
      </c>
      <c r="I25">
        <v>56</v>
      </c>
      <c r="J25">
        <v>90</v>
      </c>
      <c r="K25">
        <v>72</v>
      </c>
      <c r="L25">
        <v>17</v>
      </c>
      <c r="M25">
        <v>426</v>
      </c>
      <c r="N25">
        <v>100</v>
      </c>
      <c r="O25">
        <v>47.61</v>
      </c>
      <c r="P25">
        <v>589</v>
      </c>
      <c r="Q25">
        <v>284.7</v>
      </c>
      <c r="R25" s="17">
        <f t="shared" si="0"/>
        <v>632.66666666666663</v>
      </c>
    </row>
    <row r="26" spans="1:18">
      <c r="A26">
        <v>20</v>
      </c>
      <c r="B26" t="s">
        <v>6</v>
      </c>
      <c r="C26">
        <v>1</v>
      </c>
      <c r="D26">
        <v>5</v>
      </c>
      <c r="E26">
        <v>582</v>
      </c>
      <c r="F26">
        <v>376</v>
      </c>
      <c r="G26">
        <v>171.91</v>
      </c>
      <c r="H26">
        <v>12.35</v>
      </c>
      <c r="I26">
        <v>40</v>
      </c>
      <c r="J26">
        <v>190</v>
      </c>
      <c r="K26">
        <v>80</v>
      </c>
      <c r="L26">
        <v>29</v>
      </c>
      <c r="M26">
        <v>460</v>
      </c>
      <c r="N26">
        <v>100</v>
      </c>
      <c r="O26">
        <v>44.62</v>
      </c>
      <c r="P26">
        <v>669</v>
      </c>
      <c r="Q26">
        <v>272.04000000000002</v>
      </c>
      <c r="R26" s="17">
        <f t="shared" si="0"/>
        <v>604.53333333333342</v>
      </c>
    </row>
    <row r="27" spans="1:18">
      <c r="A27">
        <v>20</v>
      </c>
      <c r="B27" t="s">
        <v>6</v>
      </c>
      <c r="C27">
        <v>2</v>
      </c>
      <c r="D27">
        <v>5</v>
      </c>
      <c r="E27">
        <v>497</v>
      </c>
      <c r="F27">
        <v>364</v>
      </c>
      <c r="G27">
        <v>164.31</v>
      </c>
      <c r="H27">
        <v>13.2</v>
      </c>
      <c r="I27">
        <v>220</v>
      </c>
      <c r="J27">
        <v>650</v>
      </c>
      <c r="K27">
        <v>60</v>
      </c>
      <c r="L27">
        <v>29</v>
      </c>
      <c r="M27">
        <v>557</v>
      </c>
      <c r="N27">
        <v>100</v>
      </c>
      <c r="O27">
        <v>44.82</v>
      </c>
      <c r="P27">
        <v>626</v>
      </c>
      <c r="Q27">
        <v>338.64</v>
      </c>
      <c r="R27" s="17">
        <f t="shared" si="0"/>
        <v>752.5333333333333</v>
      </c>
    </row>
    <row r="28" spans="1:18">
      <c r="A28">
        <v>20</v>
      </c>
      <c r="B28" t="s">
        <v>6</v>
      </c>
      <c r="C28">
        <v>3</v>
      </c>
      <c r="D28">
        <v>6</v>
      </c>
      <c r="E28">
        <v>419</v>
      </c>
      <c r="F28">
        <v>419</v>
      </c>
      <c r="G28">
        <v>218.02</v>
      </c>
      <c r="H28">
        <v>13.45</v>
      </c>
      <c r="I28">
        <v>38</v>
      </c>
      <c r="J28">
        <v>260</v>
      </c>
      <c r="K28">
        <v>30</v>
      </c>
      <c r="L28">
        <v>21</v>
      </c>
      <c r="M28">
        <v>375</v>
      </c>
      <c r="N28">
        <v>100</v>
      </c>
      <c r="O28">
        <v>54.18</v>
      </c>
      <c r="P28">
        <v>441</v>
      </c>
      <c r="Q28">
        <v>208.6</v>
      </c>
      <c r="R28" s="17">
        <f t="shared" si="0"/>
        <v>463.55555555555554</v>
      </c>
    </row>
    <row r="29" spans="1:18">
      <c r="A29">
        <v>20</v>
      </c>
      <c r="B29" t="s">
        <v>6</v>
      </c>
      <c r="C29">
        <v>4</v>
      </c>
      <c r="D29">
        <v>6</v>
      </c>
      <c r="E29">
        <v>366</v>
      </c>
      <c r="F29">
        <v>366</v>
      </c>
      <c r="G29">
        <v>99.04</v>
      </c>
      <c r="H29">
        <v>13.92</v>
      </c>
      <c r="I29">
        <v>60</v>
      </c>
      <c r="J29">
        <v>170</v>
      </c>
      <c r="K29">
        <v>49</v>
      </c>
      <c r="L29">
        <v>25</v>
      </c>
      <c r="M29">
        <v>449</v>
      </c>
      <c r="N29">
        <v>100</v>
      </c>
      <c r="O29">
        <v>42.41</v>
      </c>
      <c r="P29">
        <v>322</v>
      </c>
      <c r="Q29">
        <v>119.77</v>
      </c>
      <c r="R29" s="17">
        <f t="shared" si="0"/>
        <v>266.15555555555557</v>
      </c>
    </row>
    <row r="30" spans="1:18">
      <c r="A30">
        <v>25</v>
      </c>
      <c r="B30" t="s">
        <v>9</v>
      </c>
      <c r="C30">
        <v>1</v>
      </c>
      <c r="D30">
        <v>5</v>
      </c>
      <c r="E30">
        <v>1070</v>
      </c>
      <c r="F30">
        <v>463</v>
      </c>
      <c r="G30">
        <v>183.72</v>
      </c>
      <c r="H30">
        <v>12.86</v>
      </c>
      <c r="I30">
        <v>49</v>
      </c>
      <c r="J30">
        <v>120</v>
      </c>
      <c r="K30">
        <v>200</v>
      </c>
      <c r="L30">
        <v>27</v>
      </c>
      <c r="M30">
        <v>545</v>
      </c>
      <c r="N30">
        <v>100</v>
      </c>
      <c r="O30">
        <v>51.04</v>
      </c>
      <c r="P30">
        <v>441</v>
      </c>
      <c r="Q30">
        <v>213.8</v>
      </c>
      <c r="R30" s="17">
        <f t="shared" si="0"/>
        <v>475.11111111111114</v>
      </c>
    </row>
    <row r="31" spans="1:18">
      <c r="A31">
        <v>25</v>
      </c>
      <c r="B31" t="s">
        <v>9</v>
      </c>
      <c r="C31">
        <v>2</v>
      </c>
      <c r="D31">
        <v>7</v>
      </c>
      <c r="E31">
        <v>1074</v>
      </c>
      <c r="F31">
        <v>664</v>
      </c>
      <c r="G31">
        <v>268.08</v>
      </c>
      <c r="H31">
        <v>14.01</v>
      </c>
      <c r="I31">
        <v>199</v>
      </c>
      <c r="J31">
        <v>590</v>
      </c>
      <c r="K31">
        <v>150</v>
      </c>
      <c r="L31">
        <v>27</v>
      </c>
      <c r="M31">
        <v>488</v>
      </c>
      <c r="N31">
        <v>100</v>
      </c>
      <c r="O31">
        <v>55.82</v>
      </c>
      <c r="P31">
        <v>634</v>
      </c>
      <c r="Q31">
        <v>310.02999999999997</v>
      </c>
      <c r="R31" s="17">
        <f t="shared" si="0"/>
        <v>688.95555555555552</v>
      </c>
    </row>
    <row r="32" spans="1:18">
      <c r="A32">
        <v>25</v>
      </c>
      <c r="B32" t="s">
        <v>9</v>
      </c>
      <c r="C32">
        <v>3</v>
      </c>
      <c r="D32">
        <v>5</v>
      </c>
      <c r="E32">
        <v>675</v>
      </c>
      <c r="F32">
        <v>349</v>
      </c>
      <c r="G32">
        <v>154.15</v>
      </c>
      <c r="H32">
        <v>14.55</v>
      </c>
      <c r="I32">
        <v>42</v>
      </c>
      <c r="J32">
        <v>220</v>
      </c>
      <c r="K32">
        <v>86</v>
      </c>
      <c r="L32">
        <v>26</v>
      </c>
      <c r="M32">
        <v>614</v>
      </c>
      <c r="N32">
        <v>100</v>
      </c>
      <c r="O32">
        <v>54.52</v>
      </c>
      <c r="P32">
        <v>620</v>
      </c>
      <c r="Q32">
        <v>322.31</v>
      </c>
      <c r="R32" s="17">
        <f t="shared" si="0"/>
        <v>716.24444444444453</v>
      </c>
    </row>
    <row r="33" spans="1:18">
      <c r="A33">
        <v>25</v>
      </c>
      <c r="B33" t="s">
        <v>9</v>
      </c>
      <c r="C33">
        <v>4</v>
      </c>
      <c r="D33">
        <v>5</v>
      </c>
      <c r="E33">
        <v>780</v>
      </c>
      <c r="F33">
        <v>461</v>
      </c>
      <c r="G33">
        <v>209.61</v>
      </c>
      <c r="H33">
        <v>14</v>
      </c>
      <c r="I33">
        <v>83</v>
      </c>
      <c r="J33">
        <v>380</v>
      </c>
      <c r="K33">
        <v>104</v>
      </c>
      <c r="L33">
        <v>24</v>
      </c>
      <c r="M33">
        <v>656</v>
      </c>
      <c r="N33">
        <v>100</v>
      </c>
      <c r="O33">
        <v>55.97</v>
      </c>
      <c r="P33">
        <v>658</v>
      </c>
      <c r="Q33">
        <v>322.94</v>
      </c>
      <c r="R33" s="17">
        <f t="shared" si="0"/>
        <v>717.6444444444445</v>
      </c>
    </row>
    <row r="34" spans="1:18">
      <c r="A34">
        <v>20</v>
      </c>
      <c r="B34" t="s">
        <v>9</v>
      </c>
      <c r="C34">
        <v>1</v>
      </c>
      <c r="D34">
        <v>5</v>
      </c>
      <c r="E34">
        <v>862</v>
      </c>
      <c r="F34">
        <v>443</v>
      </c>
      <c r="G34">
        <v>195.98</v>
      </c>
      <c r="H34">
        <v>15.18</v>
      </c>
      <c r="I34">
        <v>35</v>
      </c>
      <c r="J34">
        <v>220</v>
      </c>
      <c r="K34">
        <v>152</v>
      </c>
      <c r="L34">
        <v>30</v>
      </c>
      <c r="M34">
        <v>486</v>
      </c>
      <c r="N34">
        <v>100</v>
      </c>
      <c r="O34">
        <v>48.84</v>
      </c>
      <c r="P34">
        <v>586</v>
      </c>
      <c r="Q34">
        <v>302.63</v>
      </c>
      <c r="R34" s="17">
        <f t="shared" si="0"/>
        <v>672.51111111111118</v>
      </c>
    </row>
    <row r="35" spans="1:18">
      <c r="A35">
        <v>20</v>
      </c>
      <c r="B35" t="s">
        <v>9</v>
      </c>
      <c r="C35">
        <v>2</v>
      </c>
      <c r="D35">
        <v>5</v>
      </c>
      <c r="E35">
        <v>639</v>
      </c>
      <c r="F35">
        <v>447</v>
      </c>
      <c r="G35">
        <v>191.83</v>
      </c>
      <c r="H35">
        <v>13.58</v>
      </c>
      <c r="I35">
        <v>114</v>
      </c>
      <c r="J35">
        <v>140</v>
      </c>
      <c r="K35">
        <v>28</v>
      </c>
      <c r="L35">
        <v>22</v>
      </c>
      <c r="M35">
        <v>480</v>
      </c>
      <c r="N35">
        <v>100</v>
      </c>
      <c r="O35">
        <v>53.43</v>
      </c>
      <c r="P35">
        <v>511</v>
      </c>
      <c r="Q35">
        <v>235.67</v>
      </c>
      <c r="R35" s="17">
        <f t="shared" si="0"/>
        <v>523.71111111111099</v>
      </c>
    </row>
    <row r="36" spans="1:18" s="4" customFormat="1">
      <c r="A36" s="4">
        <v>20</v>
      </c>
      <c r="B36" s="4" t="s">
        <v>9</v>
      </c>
      <c r="C36" s="4">
        <v>3</v>
      </c>
      <c r="D36" s="4">
        <v>4</v>
      </c>
      <c r="E36" s="4">
        <v>608</v>
      </c>
      <c r="F36" s="4">
        <v>415</v>
      </c>
      <c r="G36" s="4">
        <v>189.54</v>
      </c>
      <c r="H36" s="4">
        <v>13.15</v>
      </c>
      <c r="I36" s="4">
        <v>110</v>
      </c>
      <c r="J36" s="4">
        <v>420</v>
      </c>
      <c r="K36" s="4">
        <v>72</v>
      </c>
      <c r="L36">
        <v>31</v>
      </c>
      <c r="M36">
        <v>522</v>
      </c>
      <c r="N36">
        <v>100</v>
      </c>
      <c r="O36">
        <v>52.77</v>
      </c>
      <c r="P36">
        <v>330</v>
      </c>
      <c r="Q36">
        <v>178.27</v>
      </c>
      <c r="R36" s="17">
        <f t="shared" si="0"/>
        <v>396.15555555555557</v>
      </c>
    </row>
    <row r="37" spans="1:18">
      <c r="A37">
        <v>20</v>
      </c>
      <c r="B37" t="s">
        <v>9</v>
      </c>
      <c r="C37">
        <v>4</v>
      </c>
      <c r="D37">
        <v>5</v>
      </c>
      <c r="E37">
        <v>973</v>
      </c>
      <c r="F37">
        <v>553</v>
      </c>
      <c r="G37">
        <v>221.29</v>
      </c>
      <c r="H37">
        <v>13.74</v>
      </c>
      <c r="I37">
        <v>78</v>
      </c>
      <c r="J37">
        <v>450</v>
      </c>
      <c r="K37">
        <v>88</v>
      </c>
      <c r="L37">
        <v>19</v>
      </c>
      <c r="M37">
        <v>672</v>
      </c>
      <c r="N37">
        <v>100</v>
      </c>
      <c r="O37">
        <v>52.94</v>
      </c>
      <c r="P37">
        <v>626</v>
      </c>
      <c r="Q37">
        <v>309.02</v>
      </c>
      <c r="R37" s="17">
        <f t="shared" si="0"/>
        <v>686.71111111111099</v>
      </c>
    </row>
    <row r="38" spans="1:18">
      <c r="A38">
        <v>25</v>
      </c>
      <c r="B38" t="s">
        <v>10</v>
      </c>
      <c r="C38">
        <v>1</v>
      </c>
      <c r="D38">
        <v>4</v>
      </c>
      <c r="E38">
        <v>820</v>
      </c>
      <c r="F38">
        <v>388</v>
      </c>
      <c r="G38">
        <v>185</v>
      </c>
      <c r="H38">
        <v>12.09</v>
      </c>
      <c r="I38">
        <v>50</v>
      </c>
      <c r="J38">
        <v>90</v>
      </c>
      <c r="K38">
        <v>50</v>
      </c>
      <c r="L38">
        <v>14</v>
      </c>
      <c r="M38">
        <v>392</v>
      </c>
      <c r="N38">
        <v>100</v>
      </c>
      <c r="O38">
        <v>45.13</v>
      </c>
      <c r="P38">
        <v>203</v>
      </c>
      <c r="Q38">
        <v>93.95</v>
      </c>
      <c r="R38" s="17">
        <f t="shared" si="0"/>
        <v>208.7777777777778</v>
      </c>
    </row>
    <row r="39" spans="1:18">
      <c r="A39">
        <v>25</v>
      </c>
      <c r="B39" t="s">
        <v>10</v>
      </c>
      <c r="C39">
        <v>2</v>
      </c>
      <c r="D39">
        <v>5</v>
      </c>
      <c r="E39">
        <v>695</v>
      </c>
      <c r="F39">
        <v>402</v>
      </c>
      <c r="G39">
        <v>217.08</v>
      </c>
      <c r="H39">
        <v>14.31</v>
      </c>
      <c r="I39">
        <v>121</v>
      </c>
      <c r="J39">
        <v>180</v>
      </c>
      <c r="K39">
        <v>88</v>
      </c>
      <c r="L39">
        <v>24</v>
      </c>
      <c r="M39">
        <v>594</v>
      </c>
      <c r="N39">
        <v>100</v>
      </c>
      <c r="O39">
        <v>55.03</v>
      </c>
      <c r="P39">
        <v>457</v>
      </c>
      <c r="Q39">
        <v>358.5</v>
      </c>
      <c r="R39" s="17">
        <f t="shared" si="0"/>
        <v>796.66666666666674</v>
      </c>
    </row>
    <row r="40" spans="1:18">
      <c r="A40">
        <v>25</v>
      </c>
      <c r="B40" t="s">
        <v>10</v>
      </c>
      <c r="C40">
        <v>3</v>
      </c>
      <c r="D40">
        <v>5</v>
      </c>
      <c r="E40">
        <v>531</v>
      </c>
      <c r="F40">
        <v>371</v>
      </c>
      <c r="G40">
        <v>197.56</v>
      </c>
      <c r="H40">
        <v>18.22</v>
      </c>
      <c r="I40">
        <v>15</v>
      </c>
      <c r="J40">
        <v>50</v>
      </c>
      <c r="K40">
        <v>80</v>
      </c>
      <c r="L40">
        <v>31</v>
      </c>
      <c r="M40">
        <v>841</v>
      </c>
      <c r="N40">
        <v>100</v>
      </c>
      <c r="O40">
        <v>45.86</v>
      </c>
      <c r="P40">
        <v>633</v>
      </c>
      <c r="Q40">
        <v>216.52</v>
      </c>
      <c r="R40" s="17">
        <f t="shared" si="0"/>
        <v>481.15555555555557</v>
      </c>
    </row>
    <row r="41" spans="1:18">
      <c r="A41">
        <v>25</v>
      </c>
      <c r="B41" t="s">
        <v>10</v>
      </c>
      <c r="C41">
        <v>4</v>
      </c>
      <c r="D41">
        <v>6</v>
      </c>
      <c r="E41">
        <v>781</v>
      </c>
      <c r="F41">
        <v>476</v>
      </c>
      <c r="G41">
        <v>227.09</v>
      </c>
      <c r="H41">
        <v>15.37</v>
      </c>
      <c r="I41">
        <v>156</v>
      </c>
      <c r="J41">
        <v>540</v>
      </c>
      <c r="K41">
        <v>121</v>
      </c>
      <c r="L41">
        <v>27</v>
      </c>
      <c r="M41">
        <v>718</v>
      </c>
      <c r="N41">
        <v>100</v>
      </c>
      <c r="O41">
        <v>53.39</v>
      </c>
      <c r="P41">
        <v>604</v>
      </c>
      <c r="Q41">
        <v>291.87</v>
      </c>
      <c r="R41" s="17">
        <f t="shared" si="0"/>
        <v>648.6</v>
      </c>
    </row>
    <row r="42" spans="1:18">
      <c r="A42">
        <v>20</v>
      </c>
      <c r="B42" t="s">
        <v>10</v>
      </c>
      <c r="C42">
        <v>1</v>
      </c>
      <c r="D42">
        <v>4</v>
      </c>
      <c r="E42">
        <v>795</v>
      </c>
      <c r="F42">
        <v>389</v>
      </c>
      <c r="G42">
        <v>197.4</v>
      </c>
      <c r="H42">
        <v>15</v>
      </c>
      <c r="I42">
        <v>45</v>
      </c>
      <c r="J42">
        <v>90</v>
      </c>
      <c r="K42">
        <v>135</v>
      </c>
      <c r="L42">
        <v>24</v>
      </c>
      <c r="M42">
        <v>640</v>
      </c>
      <c r="N42">
        <v>100</v>
      </c>
      <c r="O42">
        <v>52.39</v>
      </c>
      <c r="P42">
        <v>603</v>
      </c>
      <c r="Q42">
        <v>277.70999999999998</v>
      </c>
      <c r="R42" s="17">
        <f t="shared" si="0"/>
        <v>617.13333333333333</v>
      </c>
    </row>
    <row r="43" spans="1:18">
      <c r="A43">
        <v>20</v>
      </c>
      <c r="B43" t="s">
        <v>10</v>
      </c>
      <c r="C43">
        <v>2</v>
      </c>
      <c r="D43">
        <v>5</v>
      </c>
      <c r="E43">
        <v>670</v>
      </c>
      <c r="F43">
        <v>440</v>
      </c>
      <c r="G43">
        <v>129.26</v>
      </c>
      <c r="H43">
        <v>13.16</v>
      </c>
      <c r="I43">
        <v>110</v>
      </c>
      <c r="J43">
        <v>330</v>
      </c>
      <c r="K43">
        <v>72</v>
      </c>
      <c r="L43">
        <v>37</v>
      </c>
      <c r="M43">
        <v>806</v>
      </c>
      <c r="N43">
        <v>100</v>
      </c>
      <c r="O43">
        <v>57.89</v>
      </c>
      <c r="P43">
        <v>889</v>
      </c>
      <c r="Q43">
        <v>430.8</v>
      </c>
      <c r="R43" s="17">
        <f t="shared" si="0"/>
        <v>957.33333333333337</v>
      </c>
    </row>
    <row r="44" spans="1:18">
      <c r="A44">
        <v>20</v>
      </c>
      <c r="B44" t="s">
        <v>10</v>
      </c>
      <c r="C44">
        <v>3</v>
      </c>
      <c r="D44">
        <v>4</v>
      </c>
      <c r="E44">
        <v>933</v>
      </c>
      <c r="F44">
        <v>499</v>
      </c>
      <c r="G44">
        <v>218.89</v>
      </c>
      <c r="H44">
        <v>12.9</v>
      </c>
      <c r="I44">
        <v>98</v>
      </c>
      <c r="J44">
        <v>170</v>
      </c>
      <c r="K44">
        <v>101</v>
      </c>
      <c r="L44">
        <v>16</v>
      </c>
      <c r="M44">
        <v>558</v>
      </c>
      <c r="N44">
        <v>100</v>
      </c>
      <c r="O44">
        <v>48.35</v>
      </c>
      <c r="P44">
        <v>383</v>
      </c>
      <c r="Q44">
        <v>140.9</v>
      </c>
      <c r="R44" s="17">
        <f t="shared" si="0"/>
        <v>313.11111111111114</v>
      </c>
    </row>
    <row r="45" spans="1:18">
      <c r="A45">
        <v>20</v>
      </c>
      <c r="B45" t="s">
        <v>10</v>
      </c>
      <c r="C45">
        <v>4</v>
      </c>
      <c r="D45">
        <v>3</v>
      </c>
      <c r="E45">
        <v>395</v>
      </c>
      <c r="F45">
        <v>308</v>
      </c>
      <c r="G45">
        <v>137.81</v>
      </c>
      <c r="H45">
        <v>11.93</v>
      </c>
      <c r="I45">
        <v>55</v>
      </c>
      <c r="J45">
        <v>80</v>
      </c>
      <c r="K45">
        <v>73</v>
      </c>
      <c r="L45">
        <v>18</v>
      </c>
      <c r="M45">
        <v>452</v>
      </c>
      <c r="N45">
        <v>100</v>
      </c>
      <c r="O45">
        <v>55.02</v>
      </c>
      <c r="P45">
        <v>582</v>
      </c>
      <c r="Q45">
        <v>258.58</v>
      </c>
      <c r="R45" s="17">
        <f t="shared" si="0"/>
        <v>574.62222222222215</v>
      </c>
    </row>
    <row r="46" spans="1:18">
      <c r="A46">
        <v>25</v>
      </c>
      <c r="B46" t="s">
        <v>7</v>
      </c>
      <c r="C46">
        <v>1</v>
      </c>
      <c r="D46">
        <v>6</v>
      </c>
      <c r="E46">
        <v>551</v>
      </c>
      <c r="F46">
        <v>394</v>
      </c>
      <c r="G46">
        <v>179.24</v>
      </c>
      <c r="H46">
        <v>12.72</v>
      </c>
      <c r="I46">
        <v>50</v>
      </c>
      <c r="J46">
        <v>30</v>
      </c>
      <c r="K46">
        <v>50</v>
      </c>
      <c r="L46">
        <v>24</v>
      </c>
      <c r="M46">
        <v>674</v>
      </c>
      <c r="N46">
        <v>100</v>
      </c>
      <c r="O46">
        <v>57.82</v>
      </c>
      <c r="P46">
        <v>466</v>
      </c>
      <c r="Q46">
        <v>193.17</v>
      </c>
      <c r="R46" s="17">
        <f t="shared" si="0"/>
        <v>429.26666666666665</v>
      </c>
    </row>
    <row r="47" spans="1:18">
      <c r="A47">
        <v>25</v>
      </c>
      <c r="B47" t="s">
        <v>7</v>
      </c>
      <c r="C47">
        <v>2</v>
      </c>
      <c r="D47">
        <v>3</v>
      </c>
      <c r="E47">
        <v>471</v>
      </c>
      <c r="F47">
        <v>341</v>
      </c>
      <c r="G47">
        <v>92.62</v>
      </c>
      <c r="H47">
        <v>13.62</v>
      </c>
      <c r="I47">
        <v>120</v>
      </c>
      <c r="J47">
        <v>450</v>
      </c>
      <c r="K47">
        <v>45</v>
      </c>
      <c r="L47">
        <v>33</v>
      </c>
      <c r="M47">
        <v>521</v>
      </c>
      <c r="N47">
        <v>100</v>
      </c>
      <c r="O47">
        <v>53.83</v>
      </c>
      <c r="P47">
        <v>803</v>
      </c>
      <c r="Q47">
        <v>423.13</v>
      </c>
      <c r="R47" s="17">
        <f t="shared" si="0"/>
        <v>940.28888888888889</v>
      </c>
    </row>
    <row r="48" spans="1:18">
      <c r="A48">
        <v>25</v>
      </c>
      <c r="B48" t="s">
        <v>7</v>
      </c>
      <c r="C48">
        <v>3</v>
      </c>
      <c r="D48">
        <v>3</v>
      </c>
      <c r="E48">
        <v>743</v>
      </c>
      <c r="F48">
        <v>473</v>
      </c>
      <c r="G48">
        <v>101.75</v>
      </c>
      <c r="H48">
        <v>8.69</v>
      </c>
      <c r="I48">
        <v>59</v>
      </c>
      <c r="J48">
        <v>210</v>
      </c>
      <c r="K48">
        <v>158</v>
      </c>
      <c r="L48">
        <v>21</v>
      </c>
      <c r="M48">
        <v>408</v>
      </c>
      <c r="N48">
        <v>100</v>
      </c>
      <c r="O48">
        <v>46.7</v>
      </c>
      <c r="P48">
        <v>379</v>
      </c>
      <c r="Q48">
        <v>342</v>
      </c>
      <c r="R48" s="17">
        <f t="shared" si="0"/>
        <v>760</v>
      </c>
    </row>
    <row r="49" spans="1:18">
      <c r="A49">
        <v>25</v>
      </c>
      <c r="B49" t="s">
        <v>7</v>
      </c>
      <c r="C49">
        <v>4</v>
      </c>
      <c r="D49">
        <v>4</v>
      </c>
      <c r="E49">
        <v>596</v>
      </c>
      <c r="F49">
        <v>378</v>
      </c>
      <c r="G49">
        <v>181.51</v>
      </c>
      <c r="H49">
        <v>8.52</v>
      </c>
      <c r="I49">
        <v>30</v>
      </c>
      <c r="J49">
        <v>200</v>
      </c>
      <c r="K49">
        <v>50</v>
      </c>
      <c r="L49">
        <v>17</v>
      </c>
      <c r="M49">
        <v>310</v>
      </c>
      <c r="N49">
        <v>100</v>
      </c>
      <c r="O49">
        <v>50.85</v>
      </c>
      <c r="P49">
        <v>462</v>
      </c>
      <c r="Q49">
        <v>185.37</v>
      </c>
      <c r="R49" s="17">
        <f t="shared" si="0"/>
        <v>411.93333333333334</v>
      </c>
    </row>
    <row r="50" spans="1:18" s="4" customFormat="1">
      <c r="A50" s="4">
        <v>20</v>
      </c>
      <c r="B50" s="4" t="s">
        <v>7</v>
      </c>
      <c r="C50" s="4">
        <v>1</v>
      </c>
      <c r="D50" s="4">
        <v>4</v>
      </c>
      <c r="E50" s="4">
        <v>675</v>
      </c>
      <c r="F50" s="4">
        <v>480</v>
      </c>
      <c r="G50" s="4">
        <v>192.74</v>
      </c>
      <c r="H50" s="4">
        <v>14.18</v>
      </c>
      <c r="I50" s="4">
        <v>110</v>
      </c>
      <c r="J50" s="4">
        <v>420</v>
      </c>
      <c r="K50" s="4">
        <v>60</v>
      </c>
      <c r="L50">
        <v>20</v>
      </c>
      <c r="M50">
        <v>592</v>
      </c>
      <c r="N50">
        <v>100</v>
      </c>
      <c r="O50">
        <v>51.04</v>
      </c>
      <c r="P50">
        <v>611</v>
      </c>
      <c r="Q50">
        <v>294.29000000000002</v>
      </c>
      <c r="R50" s="17">
        <f t="shared" si="0"/>
        <v>653.97777777777776</v>
      </c>
    </row>
    <row r="51" spans="1:18">
      <c r="A51">
        <v>20</v>
      </c>
      <c r="B51" t="s">
        <v>7</v>
      </c>
      <c r="C51">
        <v>2</v>
      </c>
      <c r="D51">
        <v>7</v>
      </c>
      <c r="E51">
        <v>869</v>
      </c>
      <c r="F51">
        <v>543</v>
      </c>
      <c r="G51">
        <v>281.57</v>
      </c>
      <c r="H51">
        <v>14</v>
      </c>
      <c r="I51">
        <v>102</v>
      </c>
      <c r="J51">
        <v>800</v>
      </c>
      <c r="K51">
        <v>120</v>
      </c>
      <c r="L51">
        <v>29</v>
      </c>
      <c r="M51">
        <v>462</v>
      </c>
      <c r="N51">
        <v>100</v>
      </c>
      <c r="O51">
        <v>50.98</v>
      </c>
      <c r="P51">
        <v>657</v>
      </c>
      <c r="Q51">
        <v>317.45</v>
      </c>
      <c r="R51" s="17">
        <f t="shared" si="0"/>
        <v>705.44444444444434</v>
      </c>
    </row>
    <row r="52" spans="1:18">
      <c r="A52">
        <v>20</v>
      </c>
      <c r="B52" t="s">
        <v>7</v>
      </c>
      <c r="C52">
        <v>3</v>
      </c>
      <c r="D52">
        <v>6</v>
      </c>
      <c r="E52">
        <v>538</v>
      </c>
      <c r="F52">
        <v>288</v>
      </c>
      <c r="G52">
        <v>174.11</v>
      </c>
      <c r="H52">
        <v>13.18</v>
      </c>
      <c r="I52">
        <v>200</v>
      </c>
      <c r="J52">
        <v>390</v>
      </c>
      <c r="K52">
        <v>50</v>
      </c>
      <c r="L52">
        <v>39</v>
      </c>
      <c r="M52">
        <v>573</v>
      </c>
      <c r="N52">
        <v>100</v>
      </c>
      <c r="O52">
        <v>43.45</v>
      </c>
      <c r="P52">
        <v>688</v>
      </c>
      <c r="Q52">
        <v>337.95</v>
      </c>
      <c r="R52" s="17">
        <f t="shared" si="0"/>
        <v>751</v>
      </c>
    </row>
    <row r="53" spans="1:18">
      <c r="A53">
        <v>20</v>
      </c>
      <c r="B53" t="s">
        <v>7</v>
      </c>
      <c r="C53">
        <v>4</v>
      </c>
      <c r="D53">
        <v>4</v>
      </c>
      <c r="E53">
        <v>531</v>
      </c>
      <c r="F53">
        <v>392</v>
      </c>
      <c r="G53">
        <v>139.24</v>
      </c>
      <c r="H53">
        <v>13.32</v>
      </c>
      <c r="I53">
        <v>110</v>
      </c>
      <c r="J53">
        <v>190</v>
      </c>
      <c r="K53">
        <v>70</v>
      </c>
      <c r="L53">
        <v>28</v>
      </c>
      <c r="M53">
        <v>844</v>
      </c>
      <c r="N53">
        <v>100</v>
      </c>
      <c r="O53">
        <v>54.53</v>
      </c>
      <c r="P53">
        <v>738</v>
      </c>
      <c r="Q53">
        <v>333.1</v>
      </c>
      <c r="R53" s="17">
        <f t="shared" si="0"/>
        <v>740.22222222222229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Mid season + Harvest</vt:lpstr>
      <vt:lpstr>Soil_Properties</vt:lpstr>
      <vt:lpstr>pivot</vt:lpstr>
      <vt:lpstr>data+added calculations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ADO YUSUF</dc:creator>
  <cp:lastModifiedBy>veerle</cp:lastModifiedBy>
  <dcterms:created xsi:type="dcterms:W3CDTF">2012-03-24T09:57:56Z</dcterms:created>
  <dcterms:modified xsi:type="dcterms:W3CDTF">2012-09-11T12:39:19Z</dcterms:modified>
</cp:coreProperties>
</file>