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2240" windowHeight="7995"/>
  </bookViews>
  <sheets>
    <sheet name="pivot" sheetId="4" r:id="rId1"/>
    <sheet name="data + calculations" sheetId="1" r:id="rId2"/>
    <sheet name="Soil_Properties" sheetId="3" r:id="rId3"/>
  </sheets>
  <calcPr calcId="145621"/>
  <pivotCaches>
    <pivotCache cacheId="6" r:id="rId4"/>
  </pivotCaches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2" i="1"/>
</calcChain>
</file>

<file path=xl/sharedStrings.xml><?xml version="1.0" encoding="utf-8"?>
<sst xmlns="http://schemas.openxmlformats.org/spreadsheetml/2006/main" count="311" uniqueCount="58">
  <si>
    <t>genotype</t>
  </si>
  <si>
    <t>rep</t>
  </si>
  <si>
    <t>plant no</t>
  </si>
  <si>
    <t>inoculation</t>
  </si>
  <si>
    <t>inoc</t>
  </si>
  <si>
    <t>uninoc</t>
  </si>
  <si>
    <t>sub sample shoot fw (g)</t>
  </si>
  <si>
    <t>root dwt (g)</t>
  </si>
  <si>
    <t xml:space="preserve">nod no </t>
  </si>
  <si>
    <t>nod fresh wt (g)</t>
  </si>
  <si>
    <t>haulm wt (kg)</t>
  </si>
  <si>
    <t>whole grain wt (g)</t>
  </si>
  <si>
    <t>shoot fw (g)</t>
  </si>
  <si>
    <t>sub sample shoot dwt (g)</t>
  </si>
  <si>
    <t>TGx 1448-2E</t>
  </si>
  <si>
    <t>TGx 1835-10E</t>
  </si>
  <si>
    <t>TGx 1904-6F</t>
  </si>
  <si>
    <t>TGx 1945-1F</t>
  </si>
  <si>
    <t>TGx 1951-3F</t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</si>
  <si>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</si>
  <si>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</si>
  <si>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</si>
  <si>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</si>
  <si>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</si>
  <si>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</si>
  <si>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</si>
  <si>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</si>
  <si>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</si>
  <si>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</si>
  <si>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</si>
  <si>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</si>
  <si>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</si>
  <si>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</si>
  <si>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</si>
  <si>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</si>
  <si>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</si>
  <si>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</si>
  <si>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</si>
  <si>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</si>
  <si>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N</t>
  </si>
  <si>
    <t xml:space="preserve"> -</t>
  </si>
  <si>
    <t xml:space="preserve"> +</t>
  </si>
  <si>
    <t>haulm wt (kg/ha)</t>
  </si>
  <si>
    <t>grain wt (kg/ha)</t>
  </si>
  <si>
    <t>Row Labels</t>
  </si>
  <si>
    <t>(blank)</t>
  </si>
  <si>
    <t>Grand Total</t>
  </si>
  <si>
    <t>Column Labels</t>
  </si>
  <si>
    <t>Average of haulm wt (kg/ha)</t>
  </si>
  <si>
    <t>sem</t>
  </si>
  <si>
    <t xml:space="preserve"> + N</t>
  </si>
  <si>
    <t xml:space="preserve"> + I</t>
  </si>
  <si>
    <t>control</t>
  </si>
  <si>
    <t>Average</t>
  </si>
  <si>
    <t>Haulm weight</t>
  </si>
  <si>
    <t>Grain weight</t>
  </si>
  <si>
    <t>Average of grain wt (kg/ha)</t>
  </si>
  <si>
    <t>StdDev of grain wt (kg/ha)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</si>
</sst>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 applyProtection="1">
      <alignment horizontal="left" vertical="top"/>
      <protection locked="0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4" fillId="0" borderId="4" xfId="0" applyFont="1" applyFill="1" applyBorder="1" applyAlignment="1" applyProtection="1">
      <alignment horizontal="left" vertical="top"/>
      <protection locked="0"/>
    </xf>
    <xf numFmtId="0" fontId="7" fillId="0" borderId="4" xfId="0" applyFont="1" applyFill="1" applyBorder="1" applyAlignment="1">
      <alignment vertical="top"/>
    </xf>
    <xf numFmtId="0" fontId="7" fillId="0" borderId="4" xfId="0" applyFont="1" applyFill="1" applyBorder="1" applyAlignment="1">
      <alignment horizontal="center" vertical="top"/>
    </xf>
    <xf numFmtId="0" fontId="4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pivot!$H$25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pivot!$I$33:$M$33</c:f>
                <c:numCache>
                  <c:formatCode>General</c:formatCode>
                  <c:ptCount val="5"/>
                  <c:pt idx="0">
                    <c:v>597.49132610747097</c:v>
                  </c:pt>
                  <c:pt idx="1">
                    <c:v>531.90394875352456</c:v>
                  </c:pt>
                  <c:pt idx="2">
                    <c:v>750.17144816774351</c:v>
                  </c:pt>
                  <c:pt idx="3">
                    <c:v>528.99469841058249</c:v>
                  </c:pt>
                  <c:pt idx="4">
                    <c:v>785.67420131838912</c:v>
                  </c:pt>
                </c:numCache>
              </c:numRef>
            </c:plus>
            <c:minus>
              <c:numRef>
                <c:f>pivot!$I$33:$M$33</c:f>
                <c:numCache>
                  <c:formatCode>General</c:formatCode>
                  <c:ptCount val="5"/>
                  <c:pt idx="0">
                    <c:v>597.49132610747097</c:v>
                  </c:pt>
                  <c:pt idx="1">
                    <c:v>531.90394875352456</c:v>
                  </c:pt>
                  <c:pt idx="2">
                    <c:v>750.17144816774351</c:v>
                  </c:pt>
                  <c:pt idx="3">
                    <c:v>528.99469841058249</c:v>
                  </c:pt>
                  <c:pt idx="4">
                    <c:v>785.67420131838912</c:v>
                  </c:pt>
                </c:numCache>
              </c:numRef>
            </c:minus>
          </c:errBars>
          <c:cat>
            <c:strRef>
              <c:f>pivot!$I$24:$M$24</c:f>
              <c:strCache>
                <c:ptCount val="5"/>
                <c:pt idx="0">
                  <c:v>TGx 1951-3F</c:v>
                </c:pt>
                <c:pt idx="1">
                  <c:v>TGx 1945-1F</c:v>
                </c:pt>
                <c:pt idx="2">
                  <c:v>TGx 1904-6F</c:v>
                </c:pt>
                <c:pt idx="3">
                  <c:v>TGx 1835-10E</c:v>
                </c:pt>
                <c:pt idx="4">
                  <c:v>TGx 1448-2E</c:v>
                </c:pt>
              </c:strCache>
            </c:strRef>
          </c:cat>
          <c:val>
            <c:numRef>
              <c:f>pivot!$I$25:$M$25</c:f>
              <c:numCache>
                <c:formatCode>General</c:formatCode>
                <c:ptCount val="5"/>
                <c:pt idx="0">
                  <c:v>5944.4444444444434</c:v>
                </c:pt>
                <c:pt idx="1">
                  <c:v>6388.8888888888887</c:v>
                </c:pt>
                <c:pt idx="2">
                  <c:v>3500</c:v>
                </c:pt>
                <c:pt idx="3">
                  <c:v>3777.7777777777774</c:v>
                </c:pt>
                <c:pt idx="4">
                  <c:v>6666.6666666666661</c:v>
                </c:pt>
              </c:numCache>
            </c:numRef>
          </c:val>
        </c:ser>
        <c:ser>
          <c:idx val="1"/>
          <c:order val="1"/>
          <c:tx>
            <c:strRef>
              <c:f>pivot!$H$26</c:f>
              <c:strCache>
                <c:ptCount val="1"/>
                <c:pt idx="0">
                  <c:v> + 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pivot!$I$34:$M$34</c:f>
                <c:numCache>
                  <c:formatCode>General</c:formatCode>
                  <c:ptCount val="5"/>
                  <c:pt idx="0">
                    <c:v>531.90394875352456</c:v>
                  </c:pt>
                  <c:pt idx="1">
                    <c:v>833.33333333333235</c:v>
                  </c:pt>
                  <c:pt idx="2">
                    <c:v>699.05874400655159</c:v>
                  </c:pt>
                  <c:pt idx="3">
                    <c:v>368.51386559504414</c:v>
                  </c:pt>
                  <c:pt idx="4">
                    <c:v>229.06142364542237</c:v>
                  </c:pt>
                </c:numCache>
              </c:numRef>
            </c:plus>
            <c:minus>
              <c:numRef>
                <c:f>pivot!$I$34:$M$34</c:f>
                <c:numCache>
                  <c:formatCode>General</c:formatCode>
                  <c:ptCount val="5"/>
                  <c:pt idx="0">
                    <c:v>531.90394875352456</c:v>
                  </c:pt>
                  <c:pt idx="1">
                    <c:v>833.33333333333235</c:v>
                  </c:pt>
                  <c:pt idx="2">
                    <c:v>699.05874400655159</c:v>
                  </c:pt>
                  <c:pt idx="3">
                    <c:v>368.51386559504414</c:v>
                  </c:pt>
                  <c:pt idx="4">
                    <c:v>229.06142364542237</c:v>
                  </c:pt>
                </c:numCache>
              </c:numRef>
            </c:minus>
          </c:errBars>
          <c:cat>
            <c:strRef>
              <c:f>pivot!$I$24:$M$24</c:f>
              <c:strCache>
                <c:ptCount val="5"/>
                <c:pt idx="0">
                  <c:v>TGx 1951-3F</c:v>
                </c:pt>
                <c:pt idx="1">
                  <c:v>TGx 1945-1F</c:v>
                </c:pt>
                <c:pt idx="2">
                  <c:v>TGx 1904-6F</c:v>
                </c:pt>
                <c:pt idx="3">
                  <c:v>TGx 1835-10E</c:v>
                </c:pt>
                <c:pt idx="4">
                  <c:v>TGx 1448-2E</c:v>
                </c:pt>
              </c:strCache>
            </c:strRef>
          </c:cat>
          <c:val>
            <c:numRef>
              <c:f>pivot!$I$26:$M$26</c:f>
              <c:numCache>
                <c:formatCode>General</c:formatCode>
                <c:ptCount val="5"/>
                <c:pt idx="0">
                  <c:v>5833.3333333333321</c:v>
                </c:pt>
                <c:pt idx="1">
                  <c:v>5833.3333333333339</c:v>
                </c:pt>
                <c:pt idx="2">
                  <c:v>6388.8888888888887</c:v>
                </c:pt>
                <c:pt idx="3">
                  <c:v>4333.333333333333</c:v>
                </c:pt>
                <c:pt idx="4">
                  <c:v>8388.8888888888905</c:v>
                </c:pt>
              </c:numCache>
            </c:numRef>
          </c:val>
        </c:ser>
        <c:ser>
          <c:idx val="2"/>
          <c:order val="2"/>
          <c:tx>
            <c:strRef>
              <c:f>pivot!$H$27</c:f>
              <c:strCache>
                <c:ptCount val="1"/>
                <c:pt idx="0">
                  <c:v> + 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pivot!$M$35</c:f>
                <c:numCache>
                  <c:formatCode>General</c:formatCode>
                  <c:ptCount val="1"/>
                  <c:pt idx="0">
                    <c:v>1010.2356812582108</c:v>
                  </c:pt>
                </c:numCache>
              </c:numRef>
            </c:plus>
            <c:minus>
              <c:numRef>
                <c:f>pivot!$M$35</c:f>
                <c:numCache>
                  <c:formatCode>General</c:formatCode>
                  <c:ptCount val="1"/>
                  <c:pt idx="0">
                    <c:v>1010.2356812582108</c:v>
                  </c:pt>
                </c:numCache>
              </c:numRef>
            </c:minus>
          </c:errBars>
          <c:cat>
            <c:strRef>
              <c:f>pivot!$I$24:$M$24</c:f>
              <c:strCache>
                <c:ptCount val="5"/>
                <c:pt idx="0">
                  <c:v>TGx 1951-3F</c:v>
                </c:pt>
                <c:pt idx="1">
                  <c:v>TGx 1945-1F</c:v>
                </c:pt>
                <c:pt idx="2">
                  <c:v>TGx 1904-6F</c:v>
                </c:pt>
                <c:pt idx="3">
                  <c:v>TGx 1835-10E</c:v>
                </c:pt>
                <c:pt idx="4">
                  <c:v>TGx 1448-2E</c:v>
                </c:pt>
              </c:strCache>
            </c:strRef>
          </c:cat>
          <c:val>
            <c:numRef>
              <c:f>pivot!$I$27:$M$27</c:f>
              <c:numCache>
                <c:formatCode>General</c:formatCode>
                <c:ptCount val="5"/>
                <c:pt idx="4">
                  <c:v>7111.1111111111113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107776"/>
        <c:axId val="60109568"/>
      </c:barChart>
      <c:catAx>
        <c:axId val="60107776"/>
        <c:scaling>
          <c:orientation val="minMax"/>
        </c:scaling>
        <c:delete val="0"/>
        <c:axPos val="b"/>
        <c:majorTickMark val="out"/>
        <c:minorTickMark val="none"/>
        <c:tickLblPos val="nextTo"/>
        <c:crossAx val="60109568"/>
        <c:crosses val="autoZero"/>
        <c:auto val="1"/>
        <c:lblAlgn val="ctr"/>
        <c:lblOffset val="100"/>
        <c:noMultiLvlLbl val="0"/>
      </c:catAx>
      <c:valAx>
        <c:axId val="60109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haulm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0107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pivot!$P$25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pivot!$Q$33:$U$33</c:f>
                <c:numCache>
                  <c:formatCode>General</c:formatCode>
                  <c:ptCount val="5"/>
                  <c:pt idx="0">
                    <c:v>169.96247467707104</c:v>
                  </c:pt>
                  <c:pt idx="1">
                    <c:v>240.23886432914273</c:v>
                  </c:pt>
                  <c:pt idx="2">
                    <c:v>185.96649992579364</c:v>
                  </c:pt>
                  <c:pt idx="3">
                    <c:v>197.81184683676349</c:v>
                  </c:pt>
                  <c:pt idx="4">
                    <c:v>238.19796725610072</c:v>
                  </c:pt>
                </c:numCache>
              </c:numRef>
            </c:plus>
            <c:minus>
              <c:numRef>
                <c:f>pivot!$Q$33:$U$33</c:f>
                <c:numCache>
                  <c:formatCode>General</c:formatCode>
                  <c:ptCount val="5"/>
                  <c:pt idx="0">
                    <c:v>169.96247467707104</c:v>
                  </c:pt>
                  <c:pt idx="1">
                    <c:v>240.23886432914273</c:v>
                  </c:pt>
                  <c:pt idx="2">
                    <c:v>185.96649992579364</c:v>
                  </c:pt>
                  <c:pt idx="3">
                    <c:v>197.81184683676349</c:v>
                  </c:pt>
                  <c:pt idx="4">
                    <c:v>238.19796725610072</c:v>
                  </c:pt>
                </c:numCache>
              </c:numRef>
            </c:minus>
          </c:errBars>
          <c:cat>
            <c:strRef>
              <c:f>pivot!$Q$24:$U$24</c:f>
              <c:strCache>
                <c:ptCount val="5"/>
                <c:pt idx="0">
                  <c:v>TGx 1951-3F</c:v>
                </c:pt>
                <c:pt idx="1">
                  <c:v>TGx 1945-1F</c:v>
                </c:pt>
                <c:pt idx="2">
                  <c:v>TGx 1904-6F</c:v>
                </c:pt>
                <c:pt idx="3">
                  <c:v>TGx 1835-10E</c:v>
                </c:pt>
                <c:pt idx="4">
                  <c:v>TGx 1448-2E</c:v>
                </c:pt>
              </c:strCache>
            </c:strRef>
          </c:cat>
          <c:val>
            <c:numRef>
              <c:f>pivot!$Q$25:$U$25</c:f>
              <c:numCache>
                <c:formatCode>General</c:formatCode>
                <c:ptCount val="5"/>
                <c:pt idx="0">
                  <c:v>1331.1111111111111</c:v>
                </c:pt>
                <c:pt idx="1">
                  <c:v>1820.5555555555557</c:v>
                </c:pt>
                <c:pt idx="2">
                  <c:v>564.44444444444446</c:v>
                </c:pt>
                <c:pt idx="3">
                  <c:v>519.44444444444446</c:v>
                </c:pt>
                <c:pt idx="4">
                  <c:v>1597.7777777777776</c:v>
                </c:pt>
              </c:numCache>
            </c:numRef>
          </c:val>
        </c:ser>
        <c:ser>
          <c:idx val="1"/>
          <c:order val="1"/>
          <c:tx>
            <c:strRef>
              <c:f>pivot!$P$26</c:f>
              <c:strCache>
                <c:ptCount val="1"/>
                <c:pt idx="0">
                  <c:v> + 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pivot!$Q$34:$U$34</c:f>
                <c:numCache>
                  <c:formatCode>General</c:formatCode>
                  <c:ptCount val="5"/>
                  <c:pt idx="0">
                    <c:v>162.78788996525992</c:v>
                  </c:pt>
                  <c:pt idx="1">
                    <c:v>251.13241469777302</c:v>
                  </c:pt>
                  <c:pt idx="2">
                    <c:v>64.450829824140882</c:v>
                  </c:pt>
                  <c:pt idx="3">
                    <c:v>127.27598734534534</c:v>
                  </c:pt>
                  <c:pt idx="4">
                    <c:v>262.76936013453701</c:v>
                  </c:pt>
                </c:numCache>
              </c:numRef>
            </c:plus>
            <c:minus>
              <c:numRef>
                <c:f>pivot!$Q$34:$U$34</c:f>
                <c:numCache>
                  <c:formatCode>General</c:formatCode>
                  <c:ptCount val="5"/>
                  <c:pt idx="0">
                    <c:v>162.78788996525992</c:v>
                  </c:pt>
                  <c:pt idx="1">
                    <c:v>251.13241469777302</c:v>
                  </c:pt>
                  <c:pt idx="2">
                    <c:v>64.450829824140882</c:v>
                  </c:pt>
                  <c:pt idx="3">
                    <c:v>127.27598734534534</c:v>
                  </c:pt>
                  <c:pt idx="4">
                    <c:v>262.76936013453701</c:v>
                  </c:pt>
                </c:numCache>
              </c:numRef>
            </c:minus>
          </c:errBars>
          <c:cat>
            <c:strRef>
              <c:f>pivot!$Q$24:$U$24</c:f>
              <c:strCache>
                <c:ptCount val="5"/>
                <c:pt idx="0">
                  <c:v>TGx 1951-3F</c:v>
                </c:pt>
                <c:pt idx="1">
                  <c:v>TGx 1945-1F</c:v>
                </c:pt>
                <c:pt idx="2">
                  <c:v>TGx 1904-6F</c:v>
                </c:pt>
                <c:pt idx="3">
                  <c:v>TGx 1835-10E</c:v>
                </c:pt>
                <c:pt idx="4">
                  <c:v>TGx 1448-2E</c:v>
                </c:pt>
              </c:strCache>
            </c:strRef>
          </c:cat>
          <c:val>
            <c:numRef>
              <c:f>pivot!$Q$26:$U$26</c:f>
              <c:numCache>
                <c:formatCode>General</c:formatCode>
                <c:ptCount val="5"/>
                <c:pt idx="0">
                  <c:v>1215</c:v>
                </c:pt>
                <c:pt idx="1">
                  <c:v>1271.1111111111111</c:v>
                </c:pt>
                <c:pt idx="2">
                  <c:v>1248.8888888888891</c:v>
                </c:pt>
                <c:pt idx="3">
                  <c:v>724.44444444444446</c:v>
                </c:pt>
                <c:pt idx="4">
                  <c:v>1882.2222222222224</c:v>
                </c:pt>
              </c:numCache>
            </c:numRef>
          </c:val>
        </c:ser>
        <c:ser>
          <c:idx val="2"/>
          <c:order val="2"/>
          <c:tx>
            <c:strRef>
              <c:f>pivot!$P$27</c:f>
              <c:strCache>
                <c:ptCount val="1"/>
                <c:pt idx="0">
                  <c:v> + 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pivot!$U$35</c:f>
                <c:numCache>
                  <c:formatCode>General</c:formatCode>
                  <c:ptCount val="1"/>
                  <c:pt idx="0">
                    <c:v>331.32419193987175</c:v>
                  </c:pt>
                </c:numCache>
              </c:numRef>
            </c:plus>
            <c:minus>
              <c:numRef>
                <c:f>pivot!$U$35</c:f>
                <c:numCache>
                  <c:formatCode>General</c:formatCode>
                  <c:ptCount val="1"/>
                  <c:pt idx="0">
                    <c:v>331.32419193987175</c:v>
                  </c:pt>
                </c:numCache>
              </c:numRef>
            </c:minus>
          </c:errBars>
          <c:cat>
            <c:strRef>
              <c:f>pivot!$Q$24:$U$24</c:f>
              <c:strCache>
                <c:ptCount val="5"/>
                <c:pt idx="0">
                  <c:v>TGx 1951-3F</c:v>
                </c:pt>
                <c:pt idx="1">
                  <c:v>TGx 1945-1F</c:v>
                </c:pt>
                <c:pt idx="2">
                  <c:v>TGx 1904-6F</c:v>
                </c:pt>
                <c:pt idx="3">
                  <c:v>TGx 1835-10E</c:v>
                </c:pt>
                <c:pt idx="4">
                  <c:v>TGx 1448-2E</c:v>
                </c:pt>
              </c:strCache>
            </c:strRef>
          </c:cat>
          <c:val>
            <c:numRef>
              <c:f>pivot!$Q$27:$U$27</c:f>
              <c:numCache>
                <c:formatCode>General</c:formatCode>
                <c:ptCount val="5"/>
                <c:pt idx="4">
                  <c:v>1687.7777777777778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320256"/>
        <c:axId val="86321792"/>
      </c:barChart>
      <c:catAx>
        <c:axId val="86320256"/>
        <c:scaling>
          <c:orientation val="minMax"/>
        </c:scaling>
        <c:delete val="0"/>
        <c:axPos val="b"/>
        <c:majorTickMark val="out"/>
        <c:minorTickMark val="none"/>
        <c:tickLblPos val="nextTo"/>
        <c:crossAx val="86321792"/>
        <c:crosses val="autoZero"/>
        <c:auto val="1"/>
        <c:lblAlgn val="ctr"/>
        <c:lblOffset val="100"/>
        <c:noMultiLvlLbl val="0"/>
      </c:catAx>
      <c:valAx>
        <c:axId val="863217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320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40</xdr:row>
      <xdr:rowOff>61912</xdr:rowOff>
    </xdr:from>
    <xdr:to>
      <xdr:col>14</xdr:col>
      <xdr:colOff>95250</xdr:colOff>
      <xdr:row>54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40</xdr:row>
      <xdr:rowOff>52387</xdr:rowOff>
    </xdr:from>
    <xdr:to>
      <xdr:col>22</xdr:col>
      <xdr:colOff>352425</xdr:colOff>
      <xdr:row>54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59.624281365737" createdVersion="4" refreshedVersion="4" minRefreshableVersion="3" recordCount="48">
  <cacheSource type="worksheet">
    <worksheetSource ref="A1:P1048576" sheet="data + calculations"/>
  </cacheSource>
  <cacheFields count="16">
    <cacheField name="genotype" numFmtId="0">
      <sharedItems containsBlank="1" count="6">
        <s v="TGx 1448-2E"/>
        <s v="TGx 1904-6F"/>
        <s v="TGx 1945-1F"/>
        <s v="TGx 1951-3F"/>
        <s v="TGx 1835-10E"/>
        <m/>
      </sharedItems>
    </cacheField>
    <cacheField name="inoculation" numFmtId="0">
      <sharedItems containsBlank="1" count="3">
        <s v="inoc"/>
        <s v="uninoc"/>
        <m/>
      </sharedItems>
    </cacheField>
    <cacheField name="N" numFmtId="0">
      <sharedItems containsBlank="1" count="3">
        <s v=" -"/>
        <s v=" +"/>
        <m/>
      </sharedItems>
    </cacheField>
    <cacheField name="rep" numFmtId="0">
      <sharedItems containsString="0" containsBlank="1" containsNumber="1" containsInteger="1" minValue="1" maxValue="4"/>
    </cacheField>
    <cacheField name="plant no" numFmtId="0">
      <sharedItems containsString="0" containsBlank="1" containsNumber="1" containsInteger="1" minValue="11" maxValue="42"/>
    </cacheField>
    <cacheField name="shoot fw (g)" numFmtId="0">
      <sharedItems containsString="0" containsBlank="1" containsNumber="1" containsInteger="1" minValue="530" maxValue="1630"/>
    </cacheField>
    <cacheField name="sub sample shoot fw (g)" numFmtId="0">
      <sharedItems containsString="0" containsBlank="1" containsNumber="1" containsInteger="1" minValue="335" maxValue="5010"/>
    </cacheField>
    <cacheField name="sub sample shoot dwt (g)" numFmtId="0">
      <sharedItems containsString="0" containsBlank="1" containsNumber="1" minValue="93.51" maxValue="193.84"/>
    </cacheField>
    <cacheField name="root dwt (g)" numFmtId="0">
      <sharedItems containsString="0" containsBlank="1" containsNumber="1" minValue="18.63" maxValue="54.12"/>
    </cacheField>
    <cacheField name="nod no " numFmtId="0">
      <sharedItems containsString="0" containsBlank="1" containsNumber="1" containsInteger="1" minValue="160" maxValue="2001"/>
    </cacheField>
    <cacheField name="nod fresh wt (g)" numFmtId="0">
      <sharedItems containsString="0" containsBlank="1" containsNumber="1" minValue="3.44" maxValue="29.22"/>
    </cacheField>
    <cacheField name="plant no2" numFmtId="0">
      <sharedItems containsString="0" containsBlank="1" containsNumber="1" containsInteger="1" minValue="37" maxValue="373"/>
    </cacheField>
    <cacheField name="haulm wt (kg)" numFmtId="0">
      <sharedItems containsString="0" containsBlank="1" containsNumber="1" minValue="1" maxValue="4"/>
    </cacheField>
    <cacheField name="haulm wt (kg/ha)" numFmtId="0">
      <sharedItems containsString="0" containsBlank="1" containsNumber="1" minValue="2222.2222222222222" maxValue="8888.8888888888887" count="12">
        <n v="8888.8888888888887"/>
        <n v="8444.4444444444453"/>
        <n v="7777.7777777777783"/>
        <n v="5555.5555555555557"/>
        <n v="6666.6666666666661"/>
        <n v="4444.4444444444443"/>
        <n v="2222.2222222222222"/>
        <n v="5111.1111111111104"/>
        <n v="7111.1111111111113"/>
        <n v="3333.333333333333"/>
        <n v="4000"/>
        <m/>
      </sharedItems>
    </cacheField>
    <cacheField name="whole grain wt (g)" numFmtId="0">
      <sharedItems containsString="0" containsBlank="1" containsNumber="1" containsInteger="1" minValue="36" maxValue="1062"/>
    </cacheField>
    <cacheField name="grain wt (kg/ha)" numFmtId="0">
      <sharedItems containsString="0" containsBlank="1" containsNumber="1" minValue="80" maxValue="2360" count="43">
        <n v="2302.2222222222222"/>
        <n v="2360"/>
        <n v="1535.5555555555554"/>
        <n v="1331.1111111111111"/>
        <n v="1022.2222222222223"/>
        <n v="2188.8888888888887"/>
        <n v="1595.5555555555554"/>
        <n v="1584.4444444444446"/>
        <n v="2213.3333333333335"/>
        <n v="1786.6666666666665"/>
        <n v="728.88888888888891"/>
        <n v="2022.2222222222222"/>
        <n v="1055.5555555555557"/>
        <n v="1315.5555555555554"/>
        <n v="1311.1111111111111"/>
        <n v="1313.3333333333335"/>
        <n v="248.88888888888889"/>
        <n v="704.44444444444446"/>
        <n v="1026.6666666666667"/>
        <n v="277.77777777777777"/>
        <n v="1175.5555555555557"/>
        <n v="1904.4444444444446"/>
        <n v="1320"/>
        <n v="684.44444444444446"/>
        <n v="1940"/>
        <n v="1155.5555555555557"/>
        <n v="1884.4444444444446"/>
        <n v="995.55555555555554"/>
        <n v="1671.1111111111111"/>
        <n v="1226.6666666666667"/>
        <n v="966.66666666666674"/>
        <n v="880"/>
        <n v="1684.4444444444446"/>
        <n v="1297.7777777777778"/>
        <n v="1462.2222222222222"/>
        <n v="562.22222222222217"/>
        <n v="1060"/>
        <n v="495.55555555555554"/>
        <n v="780"/>
        <n v="657.77777777777771"/>
        <n v="80"/>
        <n v="344.44444444444446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8">
  <r>
    <x v="0"/>
    <x v="0"/>
    <x v="0"/>
    <n v="1"/>
    <n v="32"/>
    <n v="1630"/>
    <n v="670"/>
    <n v="193.7"/>
    <n v="32.92"/>
    <n v="240"/>
    <n v="8.6300000000000008"/>
    <n v="234"/>
    <n v="4"/>
    <x v="0"/>
    <n v="1036"/>
    <x v="0"/>
  </r>
  <r>
    <x v="0"/>
    <x v="0"/>
    <x v="0"/>
    <n v="2"/>
    <n v="27"/>
    <n v="1390"/>
    <n v="650"/>
    <n v="144.97"/>
    <n v="52.03"/>
    <n v="1033"/>
    <n v="15.95"/>
    <n v="38"/>
    <n v="3.8"/>
    <x v="1"/>
    <n v="1062"/>
    <x v="1"/>
  </r>
  <r>
    <x v="0"/>
    <x v="0"/>
    <x v="0"/>
    <n v="3"/>
    <n v="22"/>
    <n v="1280"/>
    <n v="530"/>
    <n v="181.89"/>
    <n v="42.23"/>
    <n v="930"/>
    <n v="20.53"/>
    <n v="37"/>
    <n v="3.5"/>
    <x v="2"/>
    <n v="691"/>
    <x v="2"/>
  </r>
  <r>
    <x v="0"/>
    <x v="0"/>
    <x v="0"/>
    <n v="4"/>
    <n v="18"/>
    <n v="632"/>
    <n v="335"/>
    <n v="119.4"/>
    <n v="34.01"/>
    <n v="1650"/>
    <n v="11.25"/>
    <n v="324"/>
    <n v="3.8"/>
    <x v="1"/>
    <n v="599"/>
    <x v="3"/>
  </r>
  <r>
    <x v="0"/>
    <x v="1"/>
    <x v="0"/>
    <n v="1"/>
    <n v="20"/>
    <n v="1150"/>
    <n v="570"/>
    <n v="164.44"/>
    <n v="45.24"/>
    <n v="220"/>
    <n v="10.59"/>
    <n v="301"/>
    <n v="2.5"/>
    <x v="3"/>
    <n v="460"/>
    <x v="4"/>
  </r>
  <r>
    <x v="0"/>
    <x v="1"/>
    <x v="0"/>
    <n v="2"/>
    <n v="21"/>
    <n v="1360"/>
    <n v="570"/>
    <n v="134.24"/>
    <n v="36.130000000000003"/>
    <n v="459"/>
    <n v="5.51"/>
    <n v="253"/>
    <n v="4"/>
    <x v="0"/>
    <n v="985"/>
    <x v="5"/>
  </r>
  <r>
    <x v="0"/>
    <x v="1"/>
    <x v="0"/>
    <n v="3"/>
    <n v="24"/>
    <n v="1520"/>
    <n v="560"/>
    <n v="191.18"/>
    <n v="43.19"/>
    <n v="360"/>
    <n v="6.53"/>
    <n v="205"/>
    <n v="2.5"/>
    <x v="3"/>
    <n v="718"/>
    <x v="6"/>
  </r>
  <r>
    <x v="0"/>
    <x v="1"/>
    <x v="0"/>
    <n v="4"/>
    <n v="25"/>
    <n v="790"/>
    <n v="490"/>
    <n v="171.87"/>
    <n v="47.23"/>
    <n v="251"/>
    <n v="8.99"/>
    <n v="213"/>
    <n v="3"/>
    <x v="4"/>
    <n v="713"/>
    <x v="7"/>
  </r>
  <r>
    <x v="0"/>
    <x v="1"/>
    <x v="1"/>
    <n v="1"/>
    <n v="17"/>
    <n v="1520"/>
    <n v="580"/>
    <n v="153.03"/>
    <n v="44.31"/>
    <n v="689"/>
    <n v="6.39"/>
    <n v="289"/>
    <n v="4"/>
    <x v="0"/>
    <n v="996"/>
    <x v="8"/>
  </r>
  <r>
    <x v="0"/>
    <x v="1"/>
    <x v="1"/>
    <n v="2"/>
    <n v="12"/>
    <n v="833"/>
    <n v="453"/>
    <n v="152.85"/>
    <n v="31.2"/>
    <n v="281"/>
    <n v="4.09"/>
    <n v="274"/>
    <n v="3"/>
    <x v="4"/>
    <n v="804"/>
    <x v="9"/>
  </r>
  <r>
    <x v="0"/>
    <x v="1"/>
    <x v="1"/>
    <n v="3"/>
    <n v="19"/>
    <n v="980"/>
    <n v="450"/>
    <n v="141.91999999999999"/>
    <n v="27.29"/>
    <n v="623"/>
    <n v="9.16"/>
    <n v="167"/>
    <n v="3.8"/>
    <x v="1"/>
    <n v="328"/>
    <x v="10"/>
  </r>
  <r>
    <x v="0"/>
    <x v="1"/>
    <x v="1"/>
    <n v="4"/>
    <n v="15"/>
    <n v="1180"/>
    <n v="540"/>
    <n v="163.76"/>
    <n v="18.63"/>
    <n v="280"/>
    <n v="12.83"/>
    <n v="265"/>
    <n v="2"/>
    <x v="5"/>
    <n v="910"/>
    <x v="11"/>
  </r>
  <r>
    <x v="1"/>
    <x v="0"/>
    <x v="0"/>
    <n v="1"/>
    <n v="11"/>
    <n v="920"/>
    <n v="400"/>
    <n v="130.86000000000001"/>
    <n v="26.48"/>
    <n v="477"/>
    <n v="6.11"/>
    <n v="328"/>
    <n v="2"/>
    <x v="5"/>
    <n v="475"/>
    <x v="12"/>
  </r>
  <r>
    <x v="1"/>
    <x v="0"/>
    <x v="0"/>
    <n v="2"/>
    <n v="22"/>
    <n v="1160"/>
    <n v="530"/>
    <n v="135.52000000000001"/>
    <n v="47.36"/>
    <n v="350"/>
    <n v="17.399999999999999"/>
    <n v="322"/>
    <n v="3.5"/>
    <x v="2"/>
    <n v="592"/>
    <x v="13"/>
  </r>
  <r>
    <x v="1"/>
    <x v="0"/>
    <x v="0"/>
    <n v="3"/>
    <n v="21"/>
    <n v="530"/>
    <n v="340"/>
    <n v="165.8"/>
    <n v="24.52"/>
    <n v="550"/>
    <n v="13.35"/>
    <n v="122"/>
    <n v="3"/>
    <x v="4"/>
    <n v="590"/>
    <x v="14"/>
  </r>
  <r>
    <x v="1"/>
    <x v="0"/>
    <x v="0"/>
    <n v="4"/>
    <n v="20"/>
    <n v="1122"/>
    <n v="538"/>
    <n v="187.61"/>
    <n v="42.67"/>
    <n v="2001"/>
    <n v="14.55"/>
    <n v="207"/>
    <n v="3"/>
    <x v="4"/>
    <n v="591"/>
    <x v="15"/>
  </r>
  <r>
    <x v="1"/>
    <x v="1"/>
    <x v="0"/>
    <n v="1"/>
    <n v="18"/>
    <n v="830"/>
    <n v="470"/>
    <n v="128.41999999999999"/>
    <n v="40.44"/>
    <n v="456"/>
    <n v="13.36"/>
    <n v="234"/>
    <n v="1"/>
    <x v="6"/>
    <n v="112"/>
    <x v="16"/>
  </r>
  <r>
    <x v="1"/>
    <x v="1"/>
    <x v="0"/>
    <n v="2"/>
    <n v="14"/>
    <n v="1100"/>
    <n v="580"/>
    <n v="141.43"/>
    <n v="37.94"/>
    <n v="308"/>
    <n v="4.99"/>
    <n v="168"/>
    <n v="1"/>
    <x v="6"/>
    <n v="317"/>
    <x v="17"/>
  </r>
  <r>
    <x v="1"/>
    <x v="1"/>
    <x v="0"/>
    <n v="3"/>
    <n v="18"/>
    <n v="647"/>
    <n v="361"/>
    <n v="122.18"/>
    <n v="22.21"/>
    <n v="405"/>
    <n v="5.68"/>
    <n v="287"/>
    <n v="2.2999999999999998"/>
    <x v="7"/>
    <n v="462"/>
    <x v="18"/>
  </r>
  <r>
    <x v="1"/>
    <x v="1"/>
    <x v="0"/>
    <n v="4"/>
    <n v="13"/>
    <n v="751"/>
    <n v="356"/>
    <n v="125.34"/>
    <n v="31.22"/>
    <n v="210"/>
    <n v="5.4"/>
    <n v="213"/>
    <n v="2"/>
    <x v="5"/>
    <n v="125"/>
    <x v="19"/>
  </r>
  <r>
    <x v="2"/>
    <x v="0"/>
    <x v="0"/>
    <n v="1"/>
    <n v="31"/>
    <n v="1290"/>
    <n v="510"/>
    <n v="134.87"/>
    <n v="33.56"/>
    <n v="530"/>
    <n v="14.75"/>
    <n v="223"/>
    <n v="2"/>
    <x v="5"/>
    <n v="529"/>
    <x v="20"/>
  </r>
  <r>
    <x v="2"/>
    <x v="0"/>
    <x v="0"/>
    <n v="2"/>
    <n v="19"/>
    <n v="1141"/>
    <n v="580"/>
    <n v="182.29"/>
    <n v="43.15"/>
    <n v="430"/>
    <n v="17.39"/>
    <n v="304"/>
    <n v="3.5"/>
    <x v="2"/>
    <n v="857"/>
    <x v="21"/>
  </r>
  <r>
    <x v="2"/>
    <x v="0"/>
    <x v="0"/>
    <n v="3"/>
    <n v="13"/>
    <n v="790"/>
    <n v="390"/>
    <n v="108.43"/>
    <n v="28.69"/>
    <n v="350"/>
    <n v="10.79"/>
    <n v="212"/>
    <n v="3"/>
    <x v="4"/>
    <n v="594"/>
    <x v="22"/>
  </r>
  <r>
    <x v="2"/>
    <x v="0"/>
    <x v="0"/>
    <n v="4"/>
    <n v="21"/>
    <n v="1250"/>
    <n v="5010"/>
    <n v="140.85"/>
    <n v="20.97"/>
    <n v="380"/>
    <n v="9.7899999999999991"/>
    <n v="217"/>
    <n v="2"/>
    <x v="5"/>
    <n v="308"/>
    <x v="23"/>
  </r>
  <r>
    <x v="2"/>
    <x v="1"/>
    <x v="0"/>
    <n v="1"/>
    <n v="25"/>
    <n v="1580"/>
    <n v="460"/>
    <n v="127.58"/>
    <n v="54.12"/>
    <n v="500"/>
    <n v="11.3"/>
    <n v="309"/>
    <n v="2.5"/>
    <x v="3"/>
    <n v="1036"/>
    <x v="0"/>
  </r>
  <r>
    <x v="2"/>
    <x v="1"/>
    <x v="0"/>
    <n v="2"/>
    <n v="23"/>
    <n v="1530"/>
    <n v="560"/>
    <n v="193.84"/>
    <n v="51.33"/>
    <n v="450"/>
    <n v="8.39"/>
    <n v="316"/>
    <n v="2.5"/>
    <x v="3"/>
    <n v="873"/>
    <x v="24"/>
  </r>
  <r>
    <x v="2"/>
    <x v="1"/>
    <x v="0"/>
    <n v="3"/>
    <n v="19"/>
    <n v="900"/>
    <n v="450"/>
    <n v="104.69"/>
    <n v="51.87"/>
    <n v="529"/>
    <n v="11.19"/>
    <n v="263"/>
    <n v="3"/>
    <x v="4"/>
    <n v="520"/>
    <x v="25"/>
  </r>
  <r>
    <x v="2"/>
    <x v="1"/>
    <x v="0"/>
    <n v="4"/>
    <n v="26"/>
    <n v="1310"/>
    <n v="620"/>
    <n v="170.77"/>
    <n v="28.9"/>
    <n v="450"/>
    <n v="20.6"/>
    <n v="305"/>
    <n v="3.5"/>
    <x v="2"/>
    <n v="848"/>
    <x v="26"/>
  </r>
  <r>
    <x v="3"/>
    <x v="0"/>
    <x v="0"/>
    <n v="1"/>
    <n v="14"/>
    <n v="1040"/>
    <n v="560"/>
    <n v="151.36000000000001"/>
    <n v="24.51"/>
    <n v="759"/>
    <n v="15.15"/>
    <n v="205"/>
    <n v="2"/>
    <x v="5"/>
    <n v="448"/>
    <x v="27"/>
  </r>
  <r>
    <x v="3"/>
    <x v="0"/>
    <x v="0"/>
    <n v="2"/>
    <n v="21"/>
    <n v="1020"/>
    <n v="590"/>
    <n v="169.93"/>
    <n v="49.59"/>
    <n v="531"/>
    <n v="15.15"/>
    <n v="169"/>
    <n v="3"/>
    <x v="4"/>
    <n v="752"/>
    <x v="28"/>
  </r>
  <r>
    <x v="3"/>
    <x v="0"/>
    <x v="0"/>
    <n v="3"/>
    <n v="24"/>
    <n v="1079"/>
    <n v="567"/>
    <n v="93.51"/>
    <n v="35.65"/>
    <n v="540"/>
    <n v="12.32"/>
    <n v="316"/>
    <n v="3"/>
    <x v="4"/>
    <n v="552"/>
    <x v="29"/>
  </r>
  <r>
    <x v="3"/>
    <x v="0"/>
    <x v="0"/>
    <n v="4"/>
    <n v="22"/>
    <n v="1142"/>
    <n v="545"/>
    <n v="171.39"/>
    <n v="38.64"/>
    <n v="450"/>
    <n v="20.64"/>
    <n v="235"/>
    <n v="2.5"/>
    <x v="3"/>
    <n v="435"/>
    <x v="30"/>
  </r>
  <r>
    <x v="3"/>
    <x v="1"/>
    <x v="0"/>
    <n v="1"/>
    <n v="20"/>
    <n v="1110"/>
    <n v="500"/>
    <n v="144.11000000000001"/>
    <n v="37.74"/>
    <n v="220"/>
    <n v="16.02"/>
    <n v="260"/>
    <n v="2"/>
    <x v="5"/>
    <n v="396"/>
    <x v="31"/>
  </r>
  <r>
    <x v="3"/>
    <x v="1"/>
    <x v="0"/>
    <n v="2"/>
    <n v="20"/>
    <n v="1070"/>
    <n v="540"/>
    <n v="168.25"/>
    <n v="33.479999999999997"/>
    <n v="160"/>
    <n v="5.36"/>
    <n v="289"/>
    <n v="3"/>
    <x v="4"/>
    <n v="758"/>
    <x v="32"/>
  </r>
  <r>
    <x v="3"/>
    <x v="1"/>
    <x v="0"/>
    <n v="3"/>
    <n v="32"/>
    <n v="1341"/>
    <n v="462"/>
    <n v="157.61000000000001"/>
    <n v="42.59"/>
    <n v="450"/>
    <n v="19.61"/>
    <n v="221"/>
    <n v="2.5"/>
    <x v="3"/>
    <n v="584"/>
    <x v="33"/>
  </r>
  <r>
    <x v="3"/>
    <x v="1"/>
    <x v="0"/>
    <n v="4"/>
    <n v="25"/>
    <n v="882"/>
    <n v="424"/>
    <n v="148.08000000000001"/>
    <n v="32.869999999999997"/>
    <n v="661"/>
    <n v="26.12"/>
    <n v="103"/>
    <n v="3.2"/>
    <x v="8"/>
    <n v="658"/>
    <x v="34"/>
  </r>
  <r>
    <x v="4"/>
    <x v="0"/>
    <x v="0"/>
    <n v="1"/>
    <n v="31"/>
    <n v="730"/>
    <n v="490"/>
    <n v="157.69"/>
    <n v="23.73"/>
    <n v="420"/>
    <n v="15.91"/>
    <n v="269"/>
    <n v="1.5"/>
    <x v="9"/>
    <n v="253"/>
    <x v="35"/>
  </r>
  <r>
    <x v="4"/>
    <x v="0"/>
    <x v="0"/>
    <n v="2"/>
    <n v="21"/>
    <n v="1230"/>
    <n v="540"/>
    <n v="160.38999999999999"/>
    <n v="45.68"/>
    <n v="620"/>
    <n v="3.44"/>
    <n v="265"/>
    <n v="2"/>
    <x v="5"/>
    <n v="477"/>
    <x v="36"/>
  </r>
  <r>
    <x v="4"/>
    <x v="0"/>
    <x v="0"/>
    <n v="3"/>
    <n v="42"/>
    <n v="1050"/>
    <n v="500"/>
    <n v="139.6"/>
    <n v="27.4"/>
    <n v="1236"/>
    <n v="24.19"/>
    <n v="98"/>
    <n v="2"/>
    <x v="5"/>
    <n v="223"/>
    <x v="37"/>
  </r>
  <r>
    <x v="4"/>
    <x v="0"/>
    <x v="0"/>
    <n v="4"/>
    <n v="28"/>
    <n v="1180"/>
    <n v="560"/>
    <n v="147.16"/>
    <n v="19.260000000000002"/>
    <n v="968"/>
    <n v="20.7"/>
    <n v="209"/>
    <n v="2.2999999999999998"/>
    <x v="7"/>
    <n v="351"/>
    <x v="38"/>
  </r>
  <r>
    <x v="4"/>
    <x v="1"/>
    <x v="0"/>
    <n v="1"/>
    <n v="23"/>
    <n v="750"/>
    <n v="380"/>
    <n v="111.29"/>
    <n v="47.6"/>
    <n v="626"/>
    <n v="12.54"/>
    <n v="373"/>
    <n v="1"/>
    <x v="6"/>
    <n v="296"/>
    <x v="39"/>
  </r>
  <r>
    <x v="4"/>
    <x v="1"/>
    <x v="0"/>
    <n v="2"/>
    <n v="22"/>
    <n v="860"/>
    <n v="440"/>
    <n v="150.97999999999999"/>
    <n v="27.26"/>
    <n v="330"/>
    <n v="15.66"/>
    <n v="206"/>
    <n v="2"/>
    <x v="5"/>
    <n v="448"/>
    <x v="27"/>
  </r>
  <r>
    <x v="4"/>
    <x v="1"/>
    <x v="0"/>
    <n v="3"/>
    <n v="24"/>
    <n v="747"/>
    <n v="464"/>
    <n v="158.41999999999999"/>
    <n v="20.12"/>
    <n v="841"/>
    <n v="26.51"/>
    <n v="197"/>
    <n v="1.8"/>
    <x v="10"/>
    <n v="36"/>
    <x v="40"/>
  </r>
  <r>
    <x v="4"/>
    <x v="1"/>
    <x v="0"/>
    <n v="4"/>
    <n v="33"/>
    <n v="960"/>
    <n v="450"/>
    <n v="126.88"/>
    <n v="38.39"/>
    <n v="1000"/>
    <n v="29.22"/>
    <n v="230"/>
    <n v="2"/>
    <x v="5"/>
    <n v="155"/>
    <x v="41"/>
  </r>
  <r>
    <x v="5"/>
    <x v="2"/>
    <x v="2"/>
    <m/>
    <m/>
    <m/>
    <m/>
    <m/>
    <m/>
    <m/>
    <m/>
    <m/>
    <m/>
    <x v="11"/>
    <m/>
    <x v="42"/>
  </r>
  <r>
    <x v="5"/>
    <x v="2"/>
    <x v="2"/>
    <m/>
    <m/>
    <m/>
    <m/>
    <m/>
    <m/>
    <m/>
    <m/>
    <m/>
    <m/>
    <x v="11"/>
    <m/>
    <x v="42"/>
  </r>
  <r>
    <x v="5"/>
    <x v="2"/>
    <x v="2"/>
    <m/>
    <m/>
    <m/>
    <m/>
    <m/>
    <m/>
    <m/>
    <m/>
    <m/>
    <m/>
    <x v="11"/>
    <m/>
    <x v="42"/>
  </r>
  <r>
    <x v="5"/>
    <x v="2"/>
    <x v="2"/>
    <m/>
    <m/>
    <m/>
    <m/>
    <m/>
    <m/>
    <m/>
    <m/>
    <m/>
    <m/>
    <x v="11"/>
    <m/>
    <x v="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22" firstHeaderRow="1" firstDataRow="2" firstDataCol="1"/>
  <pivotFields count="16">
    <pivotField axis="axisRow" showAll="0">
      <items count="7">
        <item x="0"/>
        <item x="4"/>
        <item x="1"/>
        <item x="2"/>
        <item x="3"/>
        <item x="5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3">
        <item x="6"/>
        <item x="9"/>
        <item x="10"/>
        <item x="5"/>
        <item x="7"/>
        <item x="3"/>
        <item x="4"/>
        <item x="8"/>
        <item x="2"/>
        <item x="1"/>
        <item x="0"/>
        <item x="11"/>
        <item t="default"/>
      </items>
    </pivotField>
    <pivotField showAll="0"/>
    <pivotField dataField="1" showAll="0">
      <items count="44">
        <item x="40"/>
        <item x="16"/>
        <item x="19"/>
        <item x="41"/>
        <item x="37"/>
        <item x="35"/>
        <item x="39"/>
        <item x="23"/>
        <item x="17"/>
        <item x="10"/>
        <item x="38"/>
        <item x="31"/>
        <item x="30"/>
        <item x="27"/>
        <item x="4"/>
        <item x="18"/>
        <item x="12"/>
        <item x="36"/>
        <item x="25"/>
        <item x="20"/>
        <item x="29"/>
        <item x="33"/>
        <item x="14"/>
        <item x="15"/>
        <item x="13"/>
        <item x="22"/>
        <item x="3"/>
        <item x="34"/>
        <item x="2"/>
        <item x="7"/>
        <item x="6"/>
        <item x="28"/>
        <item x="32"/>
        <item x="9"/>
        <item x="26"/>
        <item x="21"/>
        <item x="24"/>
        <item x="11"/>
        <item x="5"/>
        <item x="8"/>
        <item x="0"/>
        <item x="1"/>
        <item x="42"/>
        <item t="default"/>
      </items>
    </pivotField>
  </pivotFields>
  <rowFields count="2">
    <field x="0"/>
    <field x="1"/>
  </rowFields>
  <rowItems count="18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 r="1">
      <x v="1"/>
    </i>
    <i>
      <x v="5"/>
    </i>
    <i r="1"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tdDev of grain wt (kg/ha)" fld="15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topLeftCell="B19" workbookViewId="0">
      <selection activeCell="P24" sqref="P24:U27"/>
    </sheetView>
  </sheetViews>
  <sheetFormatPr defaultRowHeight="15" x14ac:dyDescent="0.25"/>
  <cols>
    <col min="1" max="1" width="24.42578125" customWidth="1"/>
    <col min="2" max="2" width="16.28515625" customWidth="1"/>
    <col min="3" max="3" width="12" customWidth="1"/>
    <col min="4" max="4" width="7.28515625" customWidth="1"/>
    <col min="5" max="5" width="12" customWidth="1"/>
  </cols>
  <sheetData>
    <row r="1" spans="1:22" x14ac:dyDescent="0.25">
      <c r="H1" t="s">
        <v>54</v>
      </c>
      <c r="P1" t="s">
        <v>55</v>
      </c>
    </row>
    <row r="3" spans="1:22" x14ac:dyDescent="0.25">
      <c r="A3" s="14" t="s">
        <v>57</v>
      </c>
      <c r="B3" s="14" t="s">
        <v>47</v>
      </c>
      <c r="H3" t="s">
        <v>48</v>
      </c>
      <c r="I3" t="s">
        <v>47</v>
      </c>
      <c r="L3" t="s">
        <v>49</v>
      </c>
      <c r="P3" t="s">
        <v>56</v>
      </c>
      <c r="Q3" t="s">
        <v>47</v>
      </c>
      <c r="T3" t="s">
        <v>49</v>
      </c>
    </row>
    <row r="4" spans="1:22" x14ac:dyDescent="0.25">
      <c r="A4" s="14" t="s">
        <v>44</v>
      </c>
      <c r="B4" t="s">
        <v>40</v>
      </c>
      <c r="C4" t="s">
        <v>41</v>
      </c>
      <c r="D4" t="s">
        <v>45</v>
      </c>
      <c r="E4" t="s">
        <v>46</v>
      </c>
      <c r="H4" t="s">
        <v>44</v>
      </c>
      <c r="I4" t="s">
        <v>40</v>
      </c>
      <c r="J4" t="s">
        <v>41</v>
      </c>
      <c r="L4" t="s">
        <v>44</v>
      </c>
      <c r="M4" t="s">
        <v>40</v>
      </c>
      <c r="N4" t="s">
        <v>41</v>
      </c>
      <c r="P4" t="s">
        <v>44</v>
      </c>
      <c r="Q4" t="s">
        <v>40</v>
      </c>
      <c r="R4" t="s">
        <v>41</v>
      </c>
      <c r="T4" t="s">
        <v>44</v>
      </c>
      <c r="U4" t="s">
        <v>40</v>
      </c>
      <c r="V4" t="s">
        <v>41</v>
      </c>
    </row>
    <row r="5" spans="1:22" x14ac:dyDescent="0.25">
      <c r="A5" s="15" t="s">
        <v>14</v>
      </c>
      <c r="B5" s="17">
        <v>488.62041690516611</v>
      </c>
      <c r="C5" s="17">
        <v>662.64838387974351</v>
      </c>
      <c r="D5" s="17"/>
      <c r="E5" s="17">
        <v>521.86992916860527</v>
      </c>
      <c r="H5" t="s">
        <v>14</v>
      </c>
      <c r="L5" t="s">
        <v>14</v>
      </c>
      <c r="P5" t="s">
        <v>14</v>
      </c>
      <c r="T5" t="s">
        <v>14</v>
      </c>
    </row>
    <row r="6" spans="1:22" x14ac:dyDescent="0.25">
      <c r="A6" s="16" t="s">
        <v>4</v>
      </c>
      <c r="B6" s="17">
        <v>525.53872026907402</v>
      </c>
      <c r="C6" s="17"/>
      <c r="D6" s="17"/>
      <c r="E6" s="17">
        <v>525.53872026907402</v>
      </c>
      <c r="H6" t="s">
        <v>4</v>
      </c>
      <c r="I6">
        <v>8388.8888888888905</v>
      </c>
      <c r="L6" t="s">
        <v>4</v>
      </c>
      <c r="M6">
        <v>229.06142364542237</v>
      </c>
      <c r="P6" t="s">
        <v>4</v>
      </c>
      <c r="Q6">
        <v>1882.2222222222224</v>
      </c>
      <c r="T6" t="s">
        <v>4</v>
      </c>
      <c r="U6">
        <v>262.76936013453701</v>
      </c>
    </row>
    <row r="7" spans="1:22" x14ac:dyDescent="0.25">
      <c r="A7" s="16" t="s">
        <v>5</v>
      </c>
      <c r="B7" s="17">
        <v>476.39593451220145</v>
      </c>
      <c r="C7" s="17">
        <v>662.64838387974351</v>
      </c>
      <c r="D7" s="17"/>
      <c r="E7" s="17">
        <v>536.43903943832208</v>
      </c>
      <c r="H7" t="s">
        <v>5</v>
      </c>
      <c r="I7">
        <v>6666.6666666666661</v>
      </c>
      <c r="J7">
        <v>7111.1111111111113</v>
      </c>
      <c r="L7" t="s">
        <v>5</v>
      </c>
      <c r="M7">
        <v>785.67420131838912</v>
      </c>
      <c r="N7">
        <v>1010.2356812582108</v>
      </c>
      <c r="P7" t="s">
        <v>5</v>
      </c>
      <c r="Q7">
        <v>1597.7777777777776</v>
      </c>
      <c r="R7">
        <v>1687.7777777777778</v>
      </c>
      <c r="T7" t="s">
        <v>5</v>
      </c>
      <c r="U7">
        <v>238.19796725610072</v>
      </c>
      <c r="V7">
        <v>331.32419193987175</v>
      </c>
    </row>
    <row r="8" spans="1:22" x14ac:dyDescent="0.25">
      <c r="A8" s="15" t="s">
        <v>15</v>
      </c>
      <c r="B8" s="17">
        <v>326.88889428420345</v>
      </c>
      <c r="C8" s="17"/>
      <c r="D8" s="17"/>
      <c r="E8" s="17">
        <v>326.88889428420345</v>
      </c>
      <c r="H8" t="s">
        <v>15</v>
      </c>
      <c r="L8" t="s">
        <v>15</v>
      </c>
      <c r="P8" t="s">
        <v>15</v>
      </c>
      <c r="T8" t="s">
        <v>15</v>
      </c>
    </row>
    <row r="9" spans="1:22" x14ac:dyDescent="0.25">
      <c r="A9" s="16" t="s">
        <v>4</v>
      </c>
      <c r="B9" s="17">
        <v>254.55197469069068</v>
      </c>
      <c r="C9" s="17"/>
      <c r="D9" s="17"/>
      <c r="E9" s="17">
        <v>254.55197469069068</v>
      </c>
      <c r="H9" t="s">
        <v>4</v>
      </c>
      <c r="I9">
        <v>4333.333333333333</v>
      </c>
      <c r="L9" t="s">
        <v>4</v>
      </c>
      <c r="M9">
        <v>368.51386559504414</v>
      </c>
      <c r="P9" t="s">
        <v>4</v>
      </c>
      <c r="Q9">
        <v>724.44444444444446</v>
      </c>
      <c r="T9" t="s">
        <v>4</v>
      </c>
      <c r="U9">
        <v>127.27598734534534</v>
      </c>
    </row>
    <row r="10" spans="1:22" x14ac:dyDescent="0.25">
      <c r="A10" s="16" t="s">
        <v>5</v>
      </c>
      <c r="B10" s="17">
        <v>395.62369367352699</v>
      </c>
      <c r="C10" s="17"/>
      <c r="D10" s="17"/>
      <c r="E10" s="17">
        <v>395.62369367352699</v>
      </c>
      <c r="H10" t="s">
        <v>5</v>
      </c>
      <c r="I10">
        <v>3777.7777777777774</v>
      </c>
      <c r="L10" t="s">
        <v>5</v>
      </c>
      <c r="M10">
        <v>528.99469841058249</v>
      </c>
      <c r="P10" t="s">
        <v>5</v>
      </c>
      <c r="Q10">
        <v>519.44444444444446</v>
      </c>
      <c r="T10" t="s">
        <v>5</v>
      </c>
      <c r="U10">
        <v>197.81184683676349</v>
      </c>
    </row>
    <row r="11" spans="1:22" x14ac:dyDescent="0.25">
      <c r="A11" s="15" t="s">
        <v>16</v>
      </c>
      <c r="B11" s="17">
        <v>447.49745055583071</v>
      </c>
      <c r="C11" s="17"/>
      <c r="D11" s="17"/>
      <c r="E11" s="17">
        <v>447.49745055583054</v>
      </c>
      <c r="H11" t="s">
        <v>16</v>
      </c>
      <c r="L11" t="s">
        <v>16</v>
      </c>
      <c r="P11" t="s">
        <v>16</v>
      </c>
      <c r="T11" t="s">
        <v>16</v>
      </c>
    </row>
    <row r="12" spans="1:22" x14ac:dyDescent="0.25">
      <c r="A12" s="16" t="s">
        <v>4</v>
      </c>
      <c r="B12" s="17">
        <v>128.90165964828176</v>
      </c>
      <c r="C12" s="17"/>
      <c r="D12" s="17"/>
      <c r="E12" s="17">
        <v>128.90165964828176</v>
      </c>
      <c r="H12" t="s">
        <v>4</v>
      </c>
      <c r="I12">
        <v>6388.8888888888887</v>
      </c>
      <c r="L12" t="s">
        <v>4</v>
      </c>
      <c r="M12">
        <v>699.05874400655159</v>
      </c>
      <c r="P12" t="s">
        <v>4</v>
      </c>
      <c r="Q12">
        <v>1248.8888888888891</v>
      </c>
      <c r="T12" t="s">
        <v>4</v>
      </c>
      <c r="U12">
        <v>64.450829824140882</v>
      </c>
    </row>
    <row r="13" spans="1:22" x14ac:dyDescent="0.25">
      <c r="A13" s="16" t="s">
        <v>5</v>
      </c>
      <c r="B13" s="17">
        <v>371.93299985158728</v>
      </c>
      <c r="C13" s="17"/>
      <c r="D13" s="17"/>
      <c r="E13" s="17">
        <v>371.93299985158728</v>
      </c>
      <c r="H13" t="s">
        <v>5</v>
      </c>
      <c r="I13">
        <v>3500</v>
      </c>
      <c r="L13" t="s">
        <v>5</v>
      </c>
      <c r="M13">
        <v>750.17144816774351</v>
      </c>
      <c r="P13" t="s">
        <v>5</v>
      </c>
      <c r="Q13">
        <v>564.44444444444446</v>
      </c>
      <c r="T13" t="s">
        <v>5</v>
      </c>
      <c r="U13">
        <v>185.96649992579364</v>
      </c>
    </row>
    <row r="14" spans="1:22" x14ac:dyDescent="0.25">
      <c r="A14" s="15" t="s">
        <v>17</v>
      </c>
      <c r="B14" s="17">
        <v>541.58033500050431</v>
      </c>
      <c r="C14" s="17"/>
      <c r="D14" s="17"/>
      <c r="E14" s="17">
        <v>541.58033500050431</v>
      </c>
      <c r="H14" t="s">
        <v>17</v>
      </c>
      <c r="L14" t="s">
        <v>17</v>
      </c>
      <c r="P14" t="s">
        <v>17</v>
      </c>
      <c r="T14" t="s">
        <v>17</v>
      </c>
    </row>
    <row r="15" spans="1:22" x14ac:dyDescent="0.25">
      <c r="A15" s="16" t="s">
        <v>4</v>
      </c>
      <c r="B15" s="17">
        <v>502.26482939554603</v>
      </c>
      <c r="C15" s="17"/>
      <c r="D15" s="17"/>
      <c r="E15" s="17">
        <v>502.26482939554603</v>
      </c>
      <c r="H15" t="s">
        <v>4</v>
      </c>
      <c r="I15">
        <v>5833.3333333333339</v>
      </c>
      <c r="L15" t="s">
        <v>4</v>
      </c>
      <c r="M15">
        <v>833.33333333333235</v>
      </c>
      <c r="P15" t="s">
        <v>4</v>
      </c>
      <c r="Q15">
        <v>1271.1111111111111</v>
      </c>
      <c r="T15" t="s">
        <v>4</v>
      </c>
      <c r="U15">
        <v>251.13241469777302</v>
      </c>
    </row>
    <row r="16" spans="1:22" x14ac:dyDescent="0.25">
      <c r="A16" s="16" t="s">
        <v>5</v>
      </c>
      <c r="B16" s="17">
        <v>480.47772865828546</v>
      </c>
      <c r="C16" s="17"/>
      <c r="D16" s="17"/>
      <c r="E16" s="17">
        <v>480.47772865828546</v>
      </c>
      <c r="H16" t="s">
        <v>5</v>
      </c>
      <c r="I16">
        <v>6388.8888888888887</v>
      </c>
      <c r="L16" t="s">
        <v>5</v>
      </c>
      <c r="M16">
        <v>531.90394875352456</v>
      </c>
      <c r="P16" t="s">
        <v>5</v>
      </c>
      <c r="Q16">
        <v>1820.5555555555557</v>
      </c>
      <c r="T16" t="s">
        <v>5</v>
      </c>
      <c r="U16">
        <v>240.23886432914273</v>
      </c>
    </row>
    <row r="17" spans="1:21" x14ac:dyDescent="0.25">
      <c r="A17" s="15" t="s">
        <v>18</v>
      </c>
      <c r="B17" s="17">
        <v>314.32677701927054</v>
      </c>
      <c r="C17" s="17"/>
      <c r="D17" s="17"/>
      <c r="E17" s="17">
        <v>314.32677701927099</v>
      </c>
      <c r="H17" t="s">
        <v>18</v>
      </c>
      <c r="L17" t="s">
        <v>18</v>
      </c>
      <c r="P17" t="s">
        <v>18</v>
      </c>
      <c r="T17" t="s">
        <v>18</v>
      </c>
    </row>
    <row r="18" spans="1:21" x14ac:dyDescent="0.25">
      <c r="A18" s="16" t="s">
        <v>4</v>
      </c>
      <c r="B18" s="17">
        <v>325.57577993051984</v>
      </c>
      <c r="C18" s="17"/>
      <c r="D18" s="17"/>
      <c r="E18" s="17">
        <v>325.57577993051984</v>
      </c>
      <c r="H18" t="s">
        <v>4</v>
      </c>
      <c r="I18">
        <v>5833.3333333333321</v>
      </c>
      <c r="L18" t="s">
        <v>4</v>
      </c>
      <c r="M18">
        <v>531.90394875352456</v>
      </c>
      <c r="P18" t="s">
        <v>4</v>
      </c>
      <c r="Q18">
        <v>1215</v>
      </c>
      <c r="T18" t="s">
        <v>4</v>
      </c>
      <c r="U18">
        <v>162.78788996525992</v>
      </c>
    </row>
    <row r="19" spans="1:21" x14ac:dyDescent="0.25">
      <c r="A19" s="16" t="s">
        <v>5</v>
      </c>
      <c r="B19" s="17">
        <v>339.92494935414209</v>
      </c>
      <c r="C19" s="17"/>
      <c r="D19" s="17"/>
      <c r="E19" s="17">
        <v>339.92494935414209</v>
      </c>
      <c r="H19" t="s">
        <v>5</v>
      </c>
      <c r="I19">
        <v>5944.4444444444434</v>
      </c>
      <c r="L19" t="s">
        <v>5</v>
      </c>
      <c r="M19">
        <v>597.49132610747097</v>
      </c>
      <c r="P19" t="s">
        <v>5</v>
      </c>
      <c r="Q19">
        <v>1331.1111111111111</v>
      </c>
      <c r="T19" t="s">
        <v>5</v>
      </c>
      <c r="U19">
        <v>169.96247467707104</v>
      </c>
    </row>
    <row r="20" spans="1:21" x14ac:dyDescent="0.25">
      <c r="A20" s="15" t="s">
        <v>45</v>
      </c>
      <c r="B20" s="17"/>
      <c r="C20" s="17"/>
      <c r="D20" s="17"/>
      <c r="E20" s="17"/>
    </row>
    <row r="21" spans="1:21" x14ac:dyDescent="0.25">
      <c r="A21" s="16" t="s">
        <v>45</v>
      </c>
      <c r="B21" s="17"/>
      <c r="C21" s="17"/>
      <c r="D21" s="17"/>
      <c r="E21" s="17"/>
    </row>
    <row r="22" spans="1:21" x14ac:dyDescent="0.25">
      <c r="A22" s="15" t="s">
        <v>46</v>
      </c>
      <c r="B22" s="17">
        <v>582.81785662797949</v>
      </c>
      <c r="C22" s="17">
        <v>662.64838387974351</v>
      </c>
      <c r="D22" s="17"/>
      <c r="E22" s="17">
        <v>597.84342375283404</v>
      </c>
      <c r="H22" t="s">
        <v>53</v>
      </c>
    </row>
    <row r="24" spans="1:21" x14ac:dyDescent="0.25">
      <c r="I24" t="s">
        <v>18</v>
      </c>
      <c r="J24" t="s">
        <v>17</v>
      </c>
      <c r="K24" t="s">
        <v>16</v>
      </c>
      <c r="L24" t="s">
        <v>15</v>
      </c>
      <c r="M24" t="s">
        <v>14</v>
      </c>
      <c r="Q24" t="s">
        <v>18</v>
      </c>
      <c r="R24" t="s">
        <v>17</v>
      </c>
      <c r="S24" t="s">
        <v>16</v>
      </c>
      <c r="T24" t="s">
        <v>15</v>
      </c>
      <c r="U24" t="s">
        <v>14</v>
      </c>
    </row>
    <row r="25" spans="1:21" x14ac:dyDescent="0.25">
      <c r="H25" t="s">
        <v>52</v>
      </c>
      <c r="I25">
        <v>5944.4444444444434</v>
      </c>
      <c r="J25">
        <v>6388.8888888888887</v>
      </c>
      <c r="K25">
        <v>3500</v>
      </c>
      <c r="L25">
        <v>3777.7777777777774</v>
      </c>
      <c r="M25">
        <v>6666.6666666666661</v>
      </c>
      <c r="P25" t="s">
        <v>52</v>
      </c>
      <c r="Q25">
        <v>1331.1111111111111</v>
      </c>
      <c r="R25">
        <v>1820.5555555555557</v>
      </c>
      <c r="S25">
        <v>564.44444444444446</v>
      </c>
      <c r="T25">
        <v>519.44444444444446</v>
      </c>
      <c r="U25">
        <v>1597.7777777777776</v>
      </c>
    </row>
    <row r="26" spans="1:21" x14ac:dyDescent="0.25">
      <c r="H26" t="s">
        <v>51</v>
      </c>
      <c r="I26">
        <v>5833.3333333333321</v>
      </c>
      <c r="J26">
        <v>5833.3333333333339</v>
      </c>
      <c r="K26">
        <v>6388.8888888888887</v>
      </c>
      <c r="L26">
        <v>4333.333333333333</v>
      </c>
      <c r="M26">
        <v>8388.8888888888905</v>
      </c>
      <c r="P26" t="s">
        <v>51</v>
      </c>
      <c r="Q26">
        <v>1215</v>
      </c>
      <c r="R26">
        <v>1271.1111111111111</v>
      </c>
      <c r="S26">
        <v>1248.8888888888891</v>
      </c>
      <c r="T26">
        <v>724.44444444444446</v>
      </c>
      <c r="U26">
        <v>1882.2222222222224</v>
      </c>
    </row>
    <row r="27" spans="1:21" x14ac:dyDescent="0.25">
      <c r="H27" t="s">
        <v>50</v>
      </c>
      <c r="M27">
        <v>7111.1111111111113</v>
      </c>
      <c r="P27" t="s">
        <v>50</v>
      </c>
      <c r="U27">
        <v>1687.7777777777778</v>
      </c>
    </row>
    <row r="30" spans="1:21" x14ac:dyDescent="0.25">
      <c r="H30" t="s">
        <v>49</v>
      </c>
    </row>
    <row r="32" spans="1:21" x14ac:dyDescent="0.25">
      <c r="I32" t="s">
        <v>18</v>
      </c>
      <c r="J32" t="s">
        <v>17</v>
      </c>
      <c r="K32" t="s">
        <v>16</v>
      </c>
      <c r="L32" t="s">
        <v>15</v>
      </c>
      <c r="M32" t="s">
        <v>14</v>
      </c>
      <c r="Q32" t="s">
        <v>18</v>
      </c>
      <c r="R32" t="s">
        <v>17</v>
      </c>
      <c r="S32" t="s">
        <v>16</v>
      </c>
      <c r="T32" t="s">
        <v>15</v>
      </c>
      <c r="U32" t="s">
        <v>14</v>
      </c>
    </row>
    <row r="33" spans="8:21" x14ac:dyDescent="0.25">
      <c r="H33" t="s">
        <v>5</v>
      </c>
      <c r="I33">
        <v>597.49132610747097</v>
      </c>
      <c r="J33">
        <v>531.90394875352456</v>
      </c>
      <c r="K33">
        <v>750.17144816774351</v>
      </c>
      <c r="L33">
        <v>528.99469841058249</v>
      </c>
      <c r="M33">
        <v>785.67420131838912</v>
      </c>
      <c r="P33" t="s">
        <v>5</v>
      </c>
      <c r="Q33">
        <v>169.96247467707104</v>
      </c>
      <c r="R33">
        <v>240.23886432914273</v>
      </c>
      <c r="S33">
        <v>185.96649992579364</v>
      </c>
      <c r="T33">
        <v>197.81184683676349</v>
      </c>
      <c r="U33">
        <v>238.19796725610072</v>
      </c>
    </row>
    <row r="34" spans="8:21" x14ac:dyDescent="0.25">
      <c r="H34" t="s">
        <v>4</v>
      </c>
      <c r="I34">
        <v>531.90394875352456</v>
      </c>
      <c r="J34">
        <v>833.33333333333235</v>
      </c>
      <c r="K34">
        <v>699.05874400655159</v>
      </c>
      <c r="L34">
        <v>368.51386559504414</v>
      </c>
      <c r="M34">
        <v>229.06142364542237</v>
      </c>
      <c r="P34" t="s">
        <v>4</v>
      </c>
      <c r="Q34">
        <v>162.78788996525992</v>
      </c>
      <c r="R34">
        <v>251.13241469777302</v>
      </c>
      <c r="S34">
        <v>64.450829824140882</v>
      </c>
      <c r="T34">
        <v>127.27598734534534</v>
      </c>
      <c r="U34">
        <v>262.76936013453701</v>
      </c>
    </row>
    <row r="35" spans="8:21" x14ac:dyDescent="0.25">
      <c r="H35" t="s">
        <v>50</v>
      </c>
      <c r="M35">
        <v>1010.2356812582108</v>
      </c>
      <c r="P35" t="s">
        <v>50</v>
      </c>
      <c r="U35">
        <v>331.32419193987175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workbookViewId="0">
      <selection activeCell="T19" sqref="T19"/>
    </sheetView>
  </sheetViews>
  <sheetFormatPr defaultRowHeight="15" x14ac:dyDescent="0.25"/>
  <cols>
    <col min="1" max="1" width="22.140625" customWidth="1"/>
    <col min="7" max="7" width="19.28515625" customWidth="1"/>
    <col min="8" max="8" width="14.7109375" customWidth="1"/>
    <col min="11" max="11" width="12.7109375" customWidth="1"/>
  </cols>
  <sheetData>
    <row r="1" spans="1:16" x14ac:dyDescent="0.25">
      <c r="A1" t="s">
        <v>0</v>
      </c>
      <c r="B1" t="s">
        <v>3</v>
      </c>
      <c r="C1" t="s">
        <v>39</v>
      </c>
      <c r="D1" t="s">
        <v>1</v>
      </c>
      <c r="E1" s="1" t="s">
        <v>2</v>
      </c>
      <c r="F1" t="s">
        <v>12</v>
      </c>
      <c r="G1" t="s">
        <v>6</v>
      </c>
      <c r="H1" s="1" t="s">
        <v>13</v>
      </c>
      <c r="I1" s="1" t="s">
        <v>7</v>
      </c>
      <c r="J1" s="1" t="s">
        <v>8</v>
      </c>
      <c r="K1" s="1" t="s">
        <v>9</v>
      </c>
      <c r="L1" s="1" t="s">
        <v>2</v>
      </c>
      <c r="M1" t="s">
        <v>10</v>
      </c>
      <c r="N1" s="1" t="s">
        <v>42</v>
      </c>
      <c r="O1" t="s">
        <v>11</v>
      </c>
      <c r="P1" s="1" t="s">
        <v>43</v>
      </c>
    </row>
    <row r="2" spans="1:16" x14ac:dyDescent="0.25">
      <c r="A2" t="s">
        <v>14</v>
      </c>
      <c r="B2" t="s">
        <v>4</v>
      </c>
      <c r="C2" t="s">
        <v>40</v>
      </c>
      <c r="D2">
        <v>1</v>
      </c>
      <c r="E2">
        <v>32</v>
      </c>
      <c r="F2">
        <v>1630</v>
      </c>
      <c r="G2">
        <v>670</v>
      </c>
      <c r="H2">
        <v>193.7</v>
      </c>
      <c r="I2">
        <v>32.92</v>
      </c>
      <c r="J2">
        <v>240</v>
      </c>
      <c r="K2">
        <v>8.6300000000000008</v>
      </c>
      <c r="L2">
        <v>234</v>
      </c>
      <c r="M2">
        <v>4</v>
      </c>
      <c r="N2">
        <f>(M2/4.5)*10000</f>
        <v>8888.8888888888887</v>
      </c>
      <c r="O2">
        <v>1036</v>
      </c>
      <c r="P2">
        <f>(O2/4.5)*10</f>
        <v>2302.2222222222222</v>
      </c>
    </row>
    <row r="3" spans="1:16" x14ac:dyDescent="0.25">
      <c r="A3" t="s">
        <v>14</v>
      </c>
      <c r="B3" t="s">
        <v>4</v>
      </c>
      <c r="C3" t="s">
        <v>40</v>
      </c>
      <c r="D3">
        <v>2</v>
      </c>
      <c r="E3">
        <v>27</v>
      </c>
      <c r="F3">
        <v>1390</v>
      </c>
      <c r="G3">
        <v>650</v>
      </c>
      <c r="H3">
        <v>144.97</v>
      </c>
      <c r="I3">
        <v>52.03</v>
      </c>
      <c r="J3">
        <v>1033</v>
      </c>
      <c r="K3">
        <v>15.95</v>
      </c>
      <c r="L3">
        <v>38</v>
      </c>
      <c r="M3">
        <v>3.8</v>
      </c>
      <c r="N3">
        <f t="shared" ref="N3:N45" si="0">(M3/4.5)*10000</f>
        <v>8444.4444444444453</v>
      </c>
      <c r="O3">
        <v>1062</v>
      </c>
      <c r="P3">
        <f t="shared" ref="P3:P45" si="1">(O3/4.5)*10</f>
        <v>2360</v>
      </c>
    </row>
    <row r="4" spans="1:16" x14ac:dyDescent="0.25">
      <c r="A4" t="s">
        <v>14</v>
      </c>
      <c r="B4" t="s">
        <v>4</v>
      </c>
      <c r="C4" t="s">
        <v>40</v>
      </c>
      <c r="D4">
        <v>3</v>
      </c>
      <c r="E4">
        <v>22</v>
      </c>
      <c r="F4">
        <v>1280</v>
      </c>
      <c r="G4">
        <v>530</v>
      </c>
      <c r="H4">
        <v>181.89</v>
      </c>
      <c r="I4">
        <v>42.23</v>
      </c>
      <c r="J4">
        <v>930</v>
      </c>
      <c r="K4">
        <v>20.53</v>
      </c>
      <c r="L4">
        <v>37</v>
      </c>
      <c r="M4">
        <v>3.5</v>
      </c>
      <c r="N4">
        <f t="shared" si="0"/>
        <v>7777.7777777777783</v>
      </c>
      <c r="O4">
        <v>691</v>
      </c>
      <c r="P4">
        <f t="shared" si="1"/>
        <v>1535.5555555555554</v>
      </c>
    </row>
    <row r="5" spans="1:16" x14ac:dyDescent="0.25">
      <c r="A5" t="s">
        <v>14</v>
      </c>
      <c r="B5" t="s">
        <v>4</v>
      </c>
      <c r="C5" t="s">
        <v>40</v>
      </c>
      <c r="D5">
        <v>4</v>
      </c>
      <c r="E5">
        <v>18</v>
      </c>
      <c r="F5">
        <v>632</v>
      </c>
      <c r="G5">
        <v>335</v>
      </c>
      <c r="H5">
        <v>119.4</v>
      </c>
      <c r="I5">
        <v>34.01</v>
      </c>
      <c r="J5">
        <v>1650</v>
      </c>
      <c r="K5">
        <v>11.25</v>
      </c>
      <c r="L5">
        <v>324</v>
      </c>
      <c r="M5">
        <v>3.8</v>
      </c>
      <c r="N5">
        <f t="shared" si="0"/>
        <v>8444.4444444444453</v>
      </c>
      <c r="O5">
        <v>599</v>
      </c>
      <c r="P5">
        <f t="shared" si="1"/>
        <v>1331.1111111111111</v>
      </c>
    </row>
    <row r="6" spans="1:16" x14ac:dyDescent="0.25">
      <c r="A6" t="s">
        <v>14</v>
      </c>
      <c r="B6" t="s">
        <v>5</v>
      </c>
      <c r="C6" t="s">
        <v>40</v>
      </c>
      <c r="D6">
        <v>1</v>
      </c>
      <c r="E6">
        <v>20</v>
      </c>
      <c r="F6">
        <v>1150</v>
      </c>
      <c r="G6">
        <v>570</v>
      </c>
      <c r="H6">
        <v>164.44</v>
      </c>
      <c r="I6">
        <v>45.24</v>
      </c>
      <c r="J6">
        <v>220</v>
      </c>
      <c r="K6">
        <v>10.59</v>
      </c>
      <c r="L6">
        <v>301</v>
      </c>
      <c r="M6">
        <v>2.5</v>
      </c>
      <c r="N6">
        <f t="shared" si="0"/>
        <v>5555.5555555555557</v>
      </c>
      <c r="O6">
        <v>460</v>
      </c>
      <c r="P6">
        <f t="shared" si="1"/>
        <v>1022.2222222222223</v>
      </c>
    </row>
    <row r="7" spans="1:16" x14ac:dyDescent="0.25">
      <c r="A7" t="s">
        <v>14</v>
      </c>
      <c r="B7" t="s">
        <v>5</v>
      </c>
      <c r="C7" t="s">
        <v>40</v>
      </c>
      <c r="D7">
        <v>2</v>
      </c>
      <c r="E7">
        <v>21</v>
      </c>
      <c r="F7">
        <v>1360</v>
      </c>
      <c r="G7">
        <v>570</v>
      </c>
      <c r="H7">
        <v>134.24</v>
      </c>
      <c r="I7">
        <v>36.130000000000003</v>
      </c>
      <c r="J7">
        <v>459</v>
      </c>
      <c r="K7">
        <v>5.51</v>
      </c>
      <c r="L7">
        <v>253</v>
      </c>
      <c r="M7">
        <v>4</v>
      </c>
      <c r="N7">
        <f t="shared" si="0"/>
        <v>8888.8888888888887</v>
      </c>
      <c r="O7">
        <v>985</v>
      </c>
      <c r="P7">
        <f t="shared" si="1"/>
        <v>2188.8888888888887</v>
      </c>
    </row>
    <row r="8" spans="1:16" x14ac:dyDescent="0.25">
      <c r="A8" t="s">
        <v>14</v>
      </c>
      <c r="B8" t="s">
        <v>5</v>
      </c>
      <c r="C8" t="s">
        <v>40</v>
      </c>
      <c r="D8">
        <v>3</v>
      </c>
      <c r="E8">
        <v>24</v>
      </c>
      <c r="F8">
        <v>1520</v>
      </c>
      <c r="G8">
        <v>560</v>
      </c>
      <c r="H8">
        <v>191.18</v>
      </c>
      <c r="I8">
        <v>43.19</v>
      </c>
      <c r="J8">
        <v>360</v>
      </c>
      <c r="K8">
        <v>6.53</v>
      </c>
      <c r="L8">
        <v>205</v>
      </c>
      <c r="M8">
        <v>2.5</v>
      </c>
      <c r="N8">
        <f t="shared" si="0"/>
        <v>5555.5555555555557</v>
      </c>
      <c r="O8">
        <v>718</v>
      </c>
      <c r="P8">
        <f t="shared" si="1"/>
        <v>1595.5555555555554</v>
      </c>
    </row>
    <row r="9" spans="1:16" x14ac:dyDescent="0.25">
      <c r="A9" t="s">
        <v>14</v>
      </c>
      <c r="B9" t="s">
        <v>5</v>
      </c>
      <c r="C9" t="s">
        <v>40</v>
      </c>
      <c r="D9">
        <v>4</v>
      </c>
      <c r="E9">
        <v>25</v>
      </c>
      <c r="F9">
        <v>790</v>
      </c>
      <c r="G9">
        <v>490</v>
      </c>
      <c r="H9">
        <v>171.87</v>
      </c>
      <c r="I9">
        <v>47.23</v>
      </c>
      <c r="J9">
        <v>251</v>
      </c>
      <c r="K9">
        <v>8.99</v>
      </c>
      <c r="L9">
        <v>213</v>
      </c>
      <c r="M9">
        <v>3</v>
      </c>
      <c r="N9">
        <f t="shared" si="0"/>
        <v>6666.6666666666661</v>
      </c>
      <c r="O9">
        <v>713</v>
      </c>
      <c r="P9">
        <f t="shared" si="1"/>
        <v>1584.4444444444446</v>
      </c>
    </row>
    <row r="10" spans="1:16" s="2" customFormat="1" x14ac:dyDescent="0.25">
      <c r="A10" t="s">
        <v>14</v>
      </c>
      <c r="B10" s="2" t="s">
        <v>5</v>
      </c>
      <c r="C10" s="2" t="s">
        <v>41</v>
      </c>
      <c r="D10" s="2">
        <v>1</v>
      </c>
      <c r="E10" s="2">
        <v>17</v>
      </c>
      <c r="F10" s="2">
        <v>1520</v>
      </c>
      <c r="G10" s="2">
        <v>580</v>
      </c>
      <c r="H10" s="2">
        <v>153.03</v>
      </c>
      <c r="I10" s="2">
        <v>44.31</v>
      </c>
      <c r="J10" s="2">
        <v>689</v>
      </c>
      <c r="K10" s="2">
        <v>6.39</v>
      </c>
      <c r="L10" s="2">
        <v>289</v>
      </c>
      <c r="M10" s="2">
        <v>4</v>
      </c>
      <c r="N10">
        <f t="shared" si="0"/>
        <v>8888.8888888888887</v>
      </c>
      <c r="O10" s="2">
        <v>996</v>
      </c>
      <c r="P10">
        <f t="shared" si="1"/>
        <v>2213.3333333333335</v>
      </c>
    </row>
    <row r="11" spans="1:16" s="2" customFormat="1" x14ac:dyDescent="0.25">
      <c r="A11" t="s">
        <v>14</v>
      </c>
      <c r="B11" s="2" t="s">
        <v>5</v>
      </c>
      <c r="C11" s="2" t="s">
        <v>41</v>
      </c>
      <c r="D11" s="2">
        <v>2</v>
      </c>
      <c r="E11" s="2">
        <v>12</v>
      </c>
      <c r="F11" s="2">
        <v>833</v>
      </c>
      <c r="G11" s="2">
        <v>453</v>
      </c>
      <c r="H11" s="2">
        <v>152.85</v>
      </c>
      <c r="I11" s="2">
        <v>31.2</v>
      </c>
      <c r="J11" s="2">
        <v>281</v>
      </c>
      <c r="K11" s="2">
        <v>4.09</v>
      </c>
      <c r="L11" s="2">
        <v>274</v>
      </c>
      <c r="M11" s="2">
        <v>3</v>
      </c>
      <c r="N11">
        <f t="shared" si="0"/>
        <v>6666.6666666666661</v>
      </c>
      <c r="O11" s="2">
        <v>804</v>
      </c>
      <c r="P11">
        <f t="shared" si="1"/>
        <v>1786.6666666666665</v>
      </c>
    </row>
    <row r="12" spans="1:16" s="2" customFormat="1" x14ac:dyDescent="0.25">
      <c r="A12" t="s">
        <v>14</v>
      </c>
      <c r="B12" s="2" t="s">
        <v>5</v>
      </c>
      <c r="C12" s="2" t="s">
        <v>41</v>
      </c>
      <c r="D12" s="2">
        <v>3</v>
      </c>
      <c r="E12" s="2">
        <v>19</v>
      </c>
      <c r="F12" s="2">
        <v>980</v>
      </c>
      <c r="G12" s="2">
        <v>450</v>
      </c>
      <c r="H12" s="2">
        <v>141.91999999999999</v>
      </c>
      <c r="I12" s="2">
        <v>27.29</v>
      </c>
      <c r="J12" s="2">
        <v>623</v>
      </c>
      <c r="K12" s="2">
        <v>9.16</v>
      </c>
      <c r="L12" s="2">
        <v>167</v>
      </c>
      <c r="M12" s="2">
        <v>3.8</v>
      </c>
      <c r="N12">
        <f t="shared" si="0"/>
        <v>8444.4444444444453</v>
      </c>
      <c r="O12" s="2">
        <v>328</v>
      </c>
      <c r="P12">
        <f t="shared" si="1"/>
        <v>728.88888888888891</v>
      </c>
    </row>
    <row r="13" spans="1:16" s="2" customFormat="1" x14ac:dyDescent="0.25">
      <c r="A13" t="s">
        <v>14</v>
      </c>
      <c r="B13" s="2" t="s">
        <v>5</v>
      </c>
      <c r="C13" s="2" t="s">
        <v>41</v>
      </c>
      <c r="D13" s="2">
        <v>4</v>
      </c>
      <c r="E13" s="2">
        <v>15</v>
      </c>
      <c r="F13" s="2">
        <v>1180</v>
      </c>
      <c r="G13" s="2">
        <v>540</v>
      </c>
      <c r="H13" s="2">
        <v>163.76</v>
      </c>
      <c r="I13" s="2">
        <v>18.63</v>
      </c>
      <c r="J13" s="2">
        <v>280</v>
      </c>
      <c r="K13" s="2">
        <v>12.83</v>
      </c>
      <c r="L13" s="2">
        <v>265</v>
      </c>
      <c r="M13" s="2">
        <v>2</v>
      </c>
      <c r="N13">
        <f t="shared" si="0"/>
        <v>4444.4444444444443</v>
      </c>
      <c r="O13" s="2">
        <v>910</v>
      </c>
      <c r="P13">
        <f t="shared" si="1"/>
        <v>2022.2222222222222</v>
      </c>
    </row>
    <row r="14" spans="1:16" x14ac:dyDescent="0.25">
      <c r="A14" t="s">
        <v>16</v>
      </c>
      <c r="B14" t="s">
        <v>4</v>
      </c>
      <c r="C14" t="s">
        <v>40</v>
      </c>
      <c r="D14">
        <v>1</v>
      </c>
      <c r="E14">
        <v>11</v>
      </c>
      <c r="F14">
        <v>920</v>
      </c>
      <c r="G14">
        <v>400</v>
      </c>
      <c r="H14">
        <v>130.86000000000001</v>
      </c>
      <c r="I14">
        <v>26.48</v>
      </c>
      <c r="J14">
        <v>477</v>
      </c>
      <c r="K14">
        <v>6.11</v>
      </c>
      <c r="L14">
        <v>328</v>
      </c>
      <c r="M14">
        <v>2</v>
      </c>
      <c r="N14">
        <f t="shared" si="0"/>
        <v>4444.4444444444443</v>
      </c>
      <c r="O14">
        <v>475</v>
      </c>
      <c r="P14">
        <f t="shared" si="1"/>
        <v>1055.5555555555557</v>
      </c>
    </row>
    <row r="15" spans="1:16" s="3" customFormat="1" x14ac:dyDescent="0.25">
      <c r="A15" t="s">
        <v>16</v>
      </c>
      <c r="B15" t="s">
        <v>4</v>
      </c>
      <c r="C15" t="s">
        <v>40</v>
      </c>
      <c r="D15" s="3">
        <v>2</v>
      </c>
      <c r="E15" s="3">
        <v>22</v>
      </c>
      <c r="F15" s="3">
        <v>1160</v>
      </c>
      <c r="G15" s="3">
        <v>530</v>
      </c>
      <c r="H15" s="3">
        <v>135.52000000000001</v>
      </c>
      <c r="I15" s="3">
        <v>47.36</v>
      </c>
      <c r="J15" s="3">
        <v>350</v>
      </c>
      <c r="K15" s="3">
        <v>17.399999999999999</v>
      </c>
      <c r="L15" s="3">
        <v>322</v>
      </c>
      <c r="M15" s="3">
        <v>3.5</v>
      </c>
      <c r="N15">
        <f t="shared" si="0"/>
        <v>7777.7777777777783</v>
      </c>
      <c r="O15" s="3">
        <v>592</v>
      </c>
      <c r="P15">
        <f t="shared" si="1"/>
        <v>1315.5555555555554</v>
      </c>
    </row>
    <row r="16" spans="1:16" s="3" customFormat="1" x14ac:dyDescent="0.25">
      <c r="A16" t="s">
        <v>16</v>
      </c>
      <c r="B16" t="s">
        <v>4</v>
      </c>
      <c r="C16" t="s">
        <v>40</v>
      </c>
      <c r="D16" s="3">
        <v>3</v>
      </c>
      <c r="E16" s="3">
        <v>21</v>
      </c>
      <c r="F16" s="3">
        <v>530</v>
      </c>
      <c r="G16" s="3">
        <v>340</v>
      </c>
      <c r="H16" s="3">
        <v>165.8</v>
      </c>
      <c r="I16" s="3">
        <v>24.52</v>
      </c>
      <c r="J16" s="3">
        <v>550</v>
      </c>
      <c r="K16" s="3">
        <v>13.35</v>
      </c>
      <c r="L16" s="3">
        <v>122</v>
      </c>
      <c r="M16" s="3">
        <v>3</v>
      </c>
      <c r="N16">
        <f t="shared" si="0"/>
        <v>6666.6666666666661</v>
      </c>
      <c r="O16" s="3">
        <v>590</v>
      </c>
      <c r="P16">
        <f t="shared" si="1"/>
        <v>1311.1111111111111</v>
      </c>
    </row>
    <row r="17" spans="1:16" s="3" customFormat="1" x14ac:dyDescent="0.25">
      <c r="A17" t="s">
        <v>16</v>
      </c>
      <c r="B17" t="s">
        <v>4</v>
      </c>
      <c r="C17" t="s">
        <v>40</v>
      </c>
      <c r="D17" s="3">
        <v>4</v>
      </c>
      <c r="E17" s="3">
        <v>20</v>
      </c>
      <c r="F17" s="3">
        <v>1122</v>
      </c>
      <c r="G17" s="3">
        <v>538</v>
      </c>
      <c r="H17" s="3">
        <v>187.61</v>
      </c>
      <c r="I17" s="3">
        <v>42.67</v>
      </c>
      <c r="J17" s="3">
        <v>2001</v>
      </c>
      <c r="K17" s="3">
        <v>14.55</v>
      </c>
      <c r="L17" s="3">
        <v>207</v>
      </c>
      <c r="M17" s="3">
        <v>3</v>
      </c>
      <c r="N17">
        <f t="shared" si="0"/>
        <v>6666.6666666666661</v>
      </c>
      <c r="O17" s="3">
        <v>591</v>
      </c>
      <c r="P17">
        <f t="shared" si="1"/>
        <v>1313.3333333333335</v>
      </c>
    </row>
    <row r="18" spans="1:16" x14ac:dyDescent="0.25">
      <c r="A18" t="s">
        <v>16</v>
      </c>
      <c r="B18" t="s">
        <v>5</v>
      </c>
      <c r="C18" t="s">
        <v>40</v>
      </c>
      <c r="D18">
        <v>1</v>
      </c>
      <c r="E18">
        <v>18</v>
      </c>
      <c r="F18">
        <v>830</v>
      </c>
      <c r="G18">
        <v>470</v>
      </c>
      <c r="H18">
        <v>128.41999999999999</v>
      </c>
      <c r="I18">
        <v>40.44</v>
      </c>
      <c r="J18">
        <v>456</v>
      </c>
      <c r="K18">
        <v>13.36</v>
      </c>
      <c r="L18">
        <v>234</v>
      </c>
      <c r="M18">
        <v>1</v>
      </c>
      <c r="N18">
        <f t="shared" si="0"/>
        <v>2222.2222222222222</v>
      </c>
      <c r="O18">
        <v>112</v>
      </c>
      <c r="P18">
        <f t="shared" si="1"/>
        <v>248.88888888888889</v>
      </c>
    </row>
    <row r="19" spans="1:16" x14ac:dyDescent="0.25">
      <c r="A19" t="s">
        <v>16</v>
      </c>
      <c r="B19" t="s">
        <v>5</v>
      </c>
      <c r="C19" t="s">
        <v>40</v>
      </c>
      <c r="D19">
        <v>2</v>
      </c>
      <c r="E19">
        <v>14</v>
      </c>
      <c r="F19">
        <v>1100</v>
      </c>
      <c r="G19">
        <v>580</v>
      </c>
      <c r="H19">
        <v>141.43</v>
      </c>
      <c r="I19">
        <v>37.94</v>
      </c>
      <c r="J19">
        <v>308</v>
      </c>
      <c r="K19">
        <v>4.99</v>
      </c>
      <c r="L19">
        <v>168</v>
      </c>
      <c r="M19">
        <v>1</v>
      </c>
      <c r="N19">
        <f t="shared" si="0"/>
        <v>2222.2222222222222</v>
      </c>
      <c r="O19">
        <v>317</v>
      </c>
      <c r="P19">
        <f t="shared" si="1"/>
        <v>704.44444444444446</v>
      </c>
    </row>
    <row r="20" spans="1:16" x14ac:dyDescent="0.25">
      <c r="A20" t="s">
        <v>16</v>
      </c>
      <c r="B20" t="s">
        <v>5</v>
      </c>
      <c r="C20" t="s">
        <v>40</v>
      </c>
      <c r="D20">
        <v>3</v>
      </c>
      <c r="E20" s="3">
        <v>18</v>
      </c>
      <c r="F20" s="3">
        <v>647</v>
      </c>
      <c r="G20" s="3">
        <v>361</v>
      </c>
      <c r="H20" s="3">
        <v>122.18</v>
      </c>
      <c r="I20" s="3">
        <v>22.21</v>
      </c>
      <c r="J20" s="3">
        <v>405</v>
      </c>
      <c r="K20" s="3">
        <v>5.68</v>
      </c>
      <c r="L20" s="3">
        <v>287</v>
      </c>
      <c r="M20" s="3">
        <v>2.2999999999999998</v>
      </c>
      <c r="N20">
        <f t="shared" si="0"/>
        <v>5111.1111111111104</v>
      </c>
      <c r="O20" s="3">
        <v>462</v>
      </c>
      <c r="P20">
        <f t="shared" si="1"/>
        <v>1026.6666666666667</v>
      </c>
    </row>
    <row r="21" spans="1:16" x14ac:dyDescent="0.25">
      <c r="A21" t="s">
        <v>16</v>
      </c>
      <c r="B21" t="s">
        <v>5</v>
      </c>
      <c r="C21" t="s">
        <v>40</v>
      </c>
      <c r="D21">
        <v>4</v>
      </c>
      <c r="E21" s="3">
        <v>13</v>
      </c>
      <c r="F21" s="3">
        <v>751</v>
      </c>
      <c r="G21" s="3">
        <v>356</v>
      </c>
      <c r="H21" s="3">
        <v>125.34</v>
      </c>
      <c r="I21" s="3">
        <v>31.22</v>
      </c>
      <c r="J21" s="3">
        <v>210</v>
      </c>
      <c r="K21" s="3">
        <v>5.4</v>
      </c>
      <c r="L21" s="3">
        <v>213</v>
      </c>
      <c r="M21" s="3">
        <v>2</v>
      </c>
      <c r="N21">
        <f t="shared" si="0"/>
        <v>4444.4444444444443</v>
      </c>
      <c r="O21" s="3">
        <v>125</v>
      </c>
      <c r="P21">
        <f t="shared" si="1"/>
        <v>277.77777777777777</v>
      </c>
    </row>
    <row r="22" spans="1:16" x14ac:dyDescent="0.25">
      <c r="A22" t="s">
        <v>17</v>
      </c>
      <c r="B22" t="s">
        <v>4</v>
      </c>
      <c r="C22" t="s">
        <v>40</v>
      </c>
      <c r="D22">
        <v>1</v>
      </c>
      <c r="E22">
        <v>31</v>
      </c>
      <c r="F22">
        <v>1290</v>
      </c>
      <c r="G22">
        <v>510</v>
      </c>
      <c r="H22">
        <v>134.87</v>
      </c>
      <c r="I22">
        <v>33.56</v>
      </c>
      <c r="J22">
        <v>530</v>
      </c>
      <c r="K22" s="3">
        <v>14.75</v>
      </c>
      <c r="L22">
        <v>223</v>
      </c>
      <c r="M22">
        <v>2</v>
      </c>
      <c r="N22">
        <f t="shared" si="0"/>
        <v>4444.4444444444443</v>
      </c>
      <c r="O22">
        <v>529</v>
      </c>
      <c r="P22">
        <f t="shared" si="1"/>
        <v>1175.5555555555557</v>
      </c>
    </row>
    <row r="23" spans="1:16" x14ac:dyDescent="0.25">
      <c r="A23" t="s">
        <v>17</v>
      </c>
      <c r="B23" t="s">
        <v>4</v>
      </c>
      <c r="C23" t="s">
        <v>40</v>
      </c>
      <c r="D23">
        <v>2</v>
      </c>
      <c r="E23">
        <v>19</v>
      </c>
      <c r="F23">
        <v>1141</v>
      </c>
      <c r="G23">
        <v>580</v>
      </c>
      <c r="H23">
        <v>182.29</v>
      </c>
      <c r="I23">
        <v>43.15</v>
      </c>
      <c r="J23">
        <v>430</v>
      </c>
      <c r="K23">
        <v>17.39</v>
      </c>
      <c r="L23">
        <v>304</v>
      </c>
      <c r="M23">
        <v>3.5</v>
      </c>
      <c r="N23">
        <f t="shared" si="0"/>
        <v>7777.7777777777783</v>
      </c>
      <c r="O23">
        <v>857</v>
      </c>
      <c r="P23">
        <f t="shared" si="1"/>
        <v>1904.4444444444446</v>
      </c>
    </row>
    <row r="24" spans="1:16" x14ac:dyDescent="0.25">
      <c r="A24" t="s">
        <v>17</v>
      </c>
      <c r="B24" t="s">
        <v>4</v>
      </c>
      <c r="C24" t="s">
        <v>40</v>
      </c>
      <c r="D24">
        <v>3</v>
      </c>
      <c r="E24">
        <v>13</v>
      </c>
      <c r="F24">
        <v>790</v>
      </c>
      <c r="G24">
        <v>390</v>
      </c>
      <c r="H24">
        <v>108.43</v>
      </c>
      <c r="I24">
        <v>28.69</v>
      </c>
      <c r="J24">
        <v>350</v>
      </c>
      <c r="K24">
        <v>10.79</v>
      </c>
      <c r="L24">
        <v>212</v>
      </c>
      <c r="M24">
        <v>3</v>
      </c>
      <c r="N24">
        <f t="shared" si="0"/>
        <v>6666.6666666666661</v>
      </c>
      <c r="O24">
        <v>594</v>
      </c>
      <c r="P24">
        <f t="shared" si="1"/>
        <v>1320</v>
      </c>
    </row>
    <row r="25" spans="1:16" x14ac:dyDescent="0.25">
      <c r="A25" t="s">
        <v>17</v>
      </c>
      <c r="B25" t="s">
        <v>4</v>
      </c>
      <c r="C25" t="s">
        <v>40</v>
      </c>
      <c r="D25">
        <v>4</v>
      </c>
      <c r="E25">
        <v>21</v>
      </c>
      <c r="F25">
        <v>1250</v>
      </c>
      <c r="G25">
        <v>5010</v>
      </c>
      <c r="H25">
        <v>140.85</v>
      </c>
      <c r="I25">
        <v>20.97</v>
      </c>
      <c r="J25">
        <v>380</v>
      </c>
      <c r="K25">
        <v>9.7899999999999991</v>
      </c>
      <c r="L25">
        <v>217</v>
      </c>
      <c r="M25">
        <v>2</v>
      </c>
      <c r="N25">
        <f t="shared" si="0"/>
        <v>4444.4444444444443</v>
      </c>
      <c r="O25">
        <v>308</v>
      </c>
      <c r="P25">
        <f t="shared" si="1"/>
        <v>684.44444444444446</v>
      </c>
    </row>
    <row r="26" spans="1:16" x14ac:dyDescent="0.25">
      <c r="A26" t="s">
        <v>17</v>
      </c>
      <c r="B26" t="s">
        <v>5</v>
      </c>
      <c r="C26" t="s">
        <v>40</v>
      </c>
      <c r="D26">
        <v>1</v>
      </c>
      <c r="E26">
        <v>25</v>
      </c>
      <c r="F26">
        <v>1580</v>
      </c>
      <c r="G26">
        <v>460</v>
      </c>
      <c r="H26">
        <v>127.58</v>
      </c>
      <c r="I26">
        <v>54.12</v>
      </c>
      <c r="J26">
        <v>500</v>
      </c>
      <c r="K26">
        <v>11.3</v>
      </c>
      <c r="L26">
        <v>309</v>
      </c>
      <c r="M26">
        <v>2.5</v>
      </c>
      <c r="N26">
        <f t="shared" si="0"/>
        <v>5555.5555555555557</v>
      </c>
      <c r="O26">
        <v>1036</v>
      </c>
      <c r="P26">
        <f t="shared" si="1"/>
        <v>2302.2222222222222</v>
      </c>
    </row>
    <row r="27" spans="1:16" x14ac:dyDescent="0.25">
      <c r="A27" t="s">
        <v>17</v>
      </c>
      <c r="B27" t="s">
        <v>5</v>
      </c>
      <c r="C27" t="s">
        <v>40</v>
      </c>
      <c r="D27">
        <v>2</v>
      </c>
      <c r="E27">
        <v>23</v>
      </c>
      <c r="F27">
        <v>1530</v>
      </c>
      <c r="G27">
        <v>560</v>
      </c>
      <c r="H27">
        <v>193.84</v>
      </c>
      <c r="I27">
        <v>51.33</v>
      </c>
      <c r="J27">
        <v>450</v>
      </c>
      <c r="K27">
        <v>8.39</v>
      </c>
      <c r="L27">
        <v>316</v>
      </c>
      <c r="M27">
        <v>2.5</v>
      </c>
      <c r="N27">
        <f t="shared" si="0"/>
        <v>5555.5555555555557</v>
      </c>
      <c r="O27">
        <v>873</v>
      </c>
      <c r="P27">
        <f t="shared" si="1"/>
        <v>1940</v>
      </c>
    </row>
    <row r="28" spans="1:16" x14ac:dyDescent="0.25">
      <c r="A28" t="s">
        <v>17</v>
      </c>
      <c r="B28" t="s">
        <v>5</v>
      </c>
      <c r="C28" t="s">
        <v>40</v>
      </c>
      <c r="D28">
        <v>3</v>
      </c>
      <c r="E28">
        <v>19</v>
      </c>
      <c r="F28">
        <v>900</v>
      </c>
      <c r="G28">
        <v>450</v>
      </c>
      <c r="H28">
        <v>104.69</v>
      </c>
      <c r="I28">
        <v>51.87</v>
      </c>
      <c r="J28">
        <v>529</v>
      </c>
      <c r="K28">
        <v>11.19</v>
      </c>
      <c r="L28">
        <v>263</v>
      </c>
      <c r="M28">
        <v>3</v>
      </c>
      <c r="N28">
        <f t="shared" si="0"/>
        <v>6666.6666666666661</v>
      </c>
      <c r="O28">
        <v>520</v>
      </c>
      <c r="P28">
        <f t="shared" si="1"/>
        <v>1155.5555555555557</v>
      </c>
    </row>
    <row r="29" spans="1:16" x14ac:dyDescent="0.25">
      <c r="A29" t="s">
        <v>17</v>
      </c>
      <c r="B29" t="s">
        <v>5</v>
      </c>
      <c r="C29" t="s">
        <v>40</v>
      </c>
      <c r="D29">
        <v>4</v>
      </c>
      <c r="E29">
        <v>26</v>
      </c>
      <c r="F29">
        <v>1310</v>
      </c>
      <c r="G29">
        <v>620</v>
      </c>
      <c r="H29">
        <v>170.77</v>
      </c>
      <c r="I29">
        <v>28.9</v>
      </c>
      <c r="J29">
        <v>450</v>
      </c>
      <c r="K29">
        <v>20.6</v>
      </c>
      <c r="L29">
        <v>305</v>
      </c>
      <c r="M29">
        <v>3.5</v>
      </c>
      <c r="N29">
        <f t="shared" si="0"/>
        <v>7777.7777777777783</v>
      </c>
      <c r="O29">
        <v>848</v>
      </c>
      <c r="P29">
        <f t="shared" si="1"/>
        <v>1884.4444444444446</v>
      </c>
    </row>
    <row r="30" spans="1:16" x14ac:dyDescent="0.25">
      <c r="A30" t="s">
        <v>18</v>
      </c>
      <c r="B30" t="s">
        <v>4</v>
      </c>
      <c r="C30" t="s">
        <v>40</v>
      </c>
      <c r="D30">
        <v>1</v>
      </c>
      <c r="E30">
        <v>14</v>
      </c>
      <c r="F30">
        <v>1040</v>
      </c>
      <c r="G30">
        <v>560</v>
      </c>
      <c r="H30">
        <v>151.36000000000001</v>
      </c>
      <c r="I30">
        <v>24.51</v>
      </c>
      <c r="J30">
        <v>759</v>
      </c>
      <c r="K30">
        <v>15.15</v>
      </c>
      <c r="L30">
        <v>205</v>
      </c>
      <c r="M30">
        <v>2</v>
      </c>
      <c r="N30">
        <f t="shared" si="0"/>
        <v>4444.4444444444443</v>
      </c>
      <c r="O30">
        <v>448</v>
      </c>
      <c r="P30">
        <f t="shared" si="1"/>
        <v>995.55555555555554</v>
      </c>
    </row>
    <row r="31" spans="1:16" x14ac:dyDescent="0.25">
      <c r="A31" t="s">
        <v>18</v>
      </c>
      <c r="B31" t="s">
        <v>4</v>
      </c>
      <c r="C31" t="s">
        <v>40</v>
      </c>
      <c r="D31">
        <v>2</v>
      </c>
      <c r="E31">
        <v>21</v>
      </c>
      <c r="F31">
        <v>1020</v>
      </c>
      <c r="G31">
        <v>590</v>
      </c>
      <c r="H31">
        <v>169.93</v>
      </c>
      <c r="I31">
        <v>49.59</v>
      </c>
      <c r="J31">
        <v>531</v>
      </c>
      <c r="K31">
        <v>15.15</v>
      </c>
      <c r="L31">
        <v>169</v>
      </c>
      <c r="M31">
        <v>3</v>
      </c>
      <c r="N31">
        <f t="shared" si="0"/>
        <v>6666.6666666666661</v>
      </c>
      <c r="O31">
        <v>752</v>
      </c>
      <c r="P31">
        <f t="shared" si="1"/>
        <v>1671.1111111111111</v>
      </c>
    </row>
    <row r="32" spans="1:16" x14ac:dyDescent="0.25">
      <c r="A32" t="s">
        <v>18</v>
      </c>
      <c r="B32" t="s">
        <v>4</v>
      </c>
      <c r="C32" t="s">
        <v>40</v>
      </c>
      <c r="D32">
        <v>3</v>
      </c>
      <c r="E32">
        <v>24</v>
      </c>
      <c r="F32">
        <v>1079</v>
      </c>
      <c r="G32">
        <v>567</v>
      </c>
      <c r="H32">
        <v>93.51</v>
      </c>
      <c r="I32">
        <v>35.65</v>
      </c>
      <c r="J32">
        <v>540</v>
      </c>
      <c r="K32">
        <v>12.32</v>
      </c>
      <c r="L32">
        <v>316</v>
      </c>
      <c r="M32">
        <v>3</v>
      </c>
      <c r="N32">
        <f t="shared" si="0"/>
        <v>6666.6666666666661</v>
      </c>
      <c r="O32">
        <v>552</v>
      </c>
      <c r="P32">
        <f t="shared" si="1"/>
        <v>1226.6666666666667</v>
      </c>
    </row>
    <row r="33" spans="1:16" x14ac:dyDescent="0.25">
      <c r="A33" t="s">
        <v>18</v>
      </c>
      <c r="B33" t="s">
        <v>4</v>
      </c>
      <c r="C33" t="s">
        <v>40</v>
      </c>
      <c r="D33">
        <v>4</v>
      </c>
      <c r="E33">
        <v>22</v>
      </c>
      <c r="F33">
        <v>1142</v>
      </c>
      <c r="G33">
        <v>545</v>
      </c>
      <c r="H33">
        <v>171.39</v>
      </c>
      <c r="I33">
        <v>38.64</v>
      </c>
      <c r="J33">
        <v>450</v>
      </c>
      <c r="K33">
        <v>20.64</v>
      </c>
      <c r="L33">
        <v>235</v>
      </c>
      <c r="M33">
        <v>2.5</v>
      </c>
      <c r="N33">
        <f t="shared" si="0"/>
        <v>5555.5555555555557</v>
      </c>
      <c r="O33">
        <v>435</v>
      </c>
      <c r="P33">
        <f t="shared" si="1"/>
        <v>966.66666666666674</v>
      </c>
    </row>
    <row r="34" spans="1:16" x14ac:dyDescent="0.25">
      <c r="A34" t="s">
        <v>18</v>
      </c>
      <c r="B34" t="s">
        <v>5</v>
      </c>
      <c r="C34" t="s">
        <v>40</v>
      </c>
      <c r="D34">
        <v>1</v>
      </c>
      <c r="E34">
        <v>20</v>
      </c>
      <c r="F34">
        <v>1110</v>
      </c>
      <c r="G34">
        <v>500</v>
      </c>
      <c r="H34">
        <v>144.11000000000001</v>
      </c>
      <c r="I34">
        <v>37.74</v>
      </c>
      <c r="J34">
        <v>220</v>
      </c>
      <c r="K34">
        <v>16.02</v>
      </c>
      <c r="L34">
        <v>260</v>
      </c>
      <c r="M34">
        <v>2</v>
      </c>
      <c r="N34">
        <f t="shared" si="0"/>
        <v>4444.4444444444443</v>
      </c>
      <c r="O34">
        <v>396</v>
      </c>
      <c r="P34">
        <f t="shared" si="1"/>
        <v>880</v>
      </c>
    </row>
    <row r="35" spans="1:16" x14ac:dyDescent="0.25">
      <c r="A35" t="s">
        <v>18</v>
      </c>
      <c r="B35" t="s">
        <v>5</v>
      </c>
      <c r="C35" t="s">
        <v>40</v>
      </c>
      <c r="D35">
        <v>2</v>
      </c>
      <c r="E35">
        <v>20</v>
      </c>
      <c r="F35">
        <v>1070</v>
      </c>
      <c r="G35">
        <v>540</v>
      </c>
      <c r="H35">
        <v>168.25</v>
      </c>
      <c r="I35">
        <v>33.479999999999997</v>
      </c>
      <c r="J35">
        <v>160</v>
      </c>
      <c r="K35">
        <v>5.36</v>
      </c>
      <c r="L35">
        <v>289</v>
      </c>
      <c r="M35">
        <v>3</v>
      </c>
      <c r="N35">
        <f t="shared" si="0"/>
        <v>6666.6666666666661</v>
      </c>
      <c r="O35">
        <v>758</v>
      </c>
      <c r="P35">
        <f t="shared" si="1"/>
        <v>1684.4444444444446</v>
      </c>
    </row>
    <row r="36" spans="1:16" x14ac:dyDescent="0.25">
      <c r="A36" t="s">
        <v>18</v>
      </c>
      <c r="B36" t="s">
        <v>5</v>
      </c>
      <c r="C36" t="s">
        <v>40</v>
      </c>
      <c r="D36">
        <v>3</v>
      </c>
      <c r="E36">
        <v>32</v>
      </c>
      <c r="F36">
        <v>1341</v>
      </c>
      <c r="G36">
        <v>462</v>
      </c>
      <c r="H36">
        <v>157.61000000000001</v>
      </c>
      <c r="I36">
        <v>42.59</v>
      </c>
      <c r="J36">
        <v>450</v>
      </c>
      <c r="K36">
        <v>19.61</v>
      </c>
      <c r="L36">
        <v>221</v>
      </c>
      <c r="M36">
        <v>2.5</v>
      </c>
      <c r="N36">
        <f t="shared" si="0"/>
        <v>5555.5555555555557</v>
      </c>
      <c r="O36">
        <v>584</v>
      </c>
      <c r="P36">
        <f t="shared" si="1"/>
        <v>1297.7777777777778</v>
      </c>
    </row>
    <row r="37" spans="1:16" x14ac:dyDescent="0.25">
      <c r="A37" t="s">
        <v>18</v>
      </c>
      <c r="B37" t="s">
        <v>5</v>
      </c>
      <c r="C37" t="s">
        <v>40</v>
      </c>
      <c r="D37">
        <v>4</v>
      </c>
      <c r="E37">
        <v>25</v>
      </c>
      <c r="F37">
        <v>882</v>
      </c>
      <c r="G37">
        <v>424</v>
      </c>
      <c r="H37">
        <v>148.08000000000001</v>
      </c>
      <c r="I37">
        <v>32.869999999999997</v>
      </c>
      <c r="J37">
        <v>661</v>
      </c>
      <c r="K37">
        <v>26.12</v>
      </c>
      <c r="L37">
        <v>103</v>
      </c>
      <c r="M37">
        <v>3.2</v>
      </c>
      <c r="N37">
        <f t="shared" si="0"/>
        <v>7111.1111111111113</v>
      </c>
      <c r="O37">
        <v>658</v>
      </c>
      <c r="P37">
        <f t="shared" si="1"/>
        <v>1462.2222222222222</v>
      </c>
    </row>
    <row r="38" spans="1:16" x14ac:dyDescent="0.25">
      <c r="A38" t="s">
        <v>15</v>
      </c>
      <c r="B38" t="s">
        <v>4</v>
      </c>
      <c r="C38" t="s">
        <v>40</v>
      </c>
      <c r="D38">
        <v>1</v>
      </c>
      <c r="E38">
        <v>31</v>
      </c>
      <c r="F38">
        <v>730</v>
      </c>
      <c r="G38">
        <v>490</v>
      </c>
      <c r="H38">
        <v>157.69</v>
      </c>
      <c r="I38">
        <v>23.73</v>
      </c>
      <c r="J38">
        <v>420</v>
      </c>
      <c r="K38">
        <v>15.91</v>
      </c>
      <c r="L38">
        <v>269</v>
      </c>
      <c r="M38">
        <v>1.5</v>
      </c>
      <c r="N38">
        <f t="shared" si="0"/>
        <v>3333.333333333333</v>
      </c>
      <c r="O38">
        <v>253</v>
      </c>
      <c r="P38">
        <f t="shared" si="1"/>
        <v>562.22222222222217</v>
      </c>
    </row>
    <row r="39" spans="1:16" x14ac:dyDescent="0.25">
      <c r="A39" t="s">
        <v>15</v>
      </c>
      <c r="B39" t="s">
        <v>4</v>
      </c>
      <c r="C39" t="s">
        <v>40</v>
      </c>
      <c r="D39">
        <v>2</v>
      </c>
      <c r="E39">
        <v>21</v>
      </c>
      <c r="F39">
        <v>1230</v>
      </c>
      <c r="G39">
        <v>540</v>
      </c>
      <c r="H39">
        <v>160.38999999999999</v>
      </c>
      <c r="I39">
        <v>45.68</v>
      </c>
      <c r="J39">
        <v>620</v>
      </c>
      <c r="K39">
        <v>3.44</v>
      </c>
      <c r="L39">
        <v>265</v>
      </c>
      <c r="M39">
        <v>2</v>
      </c>
      <c r="N39">
        <f t="shared" si="0"/>
        <v>4444.4444444444443</v>
      </c>
      <c r="O39">
        <v>477</v>
      </c>
      <c r="P39">
        <f t="shared" si="1"/>
        <v>1060</v>
      </c>
    </row>
    <row r="40" spans="1:16" x14ac:dyDescent="0.25">
      <c r="A40" t="s">
        <v>15</v>
      </c>
      <c r="B40" t="s">
        <v>4</v>
      </c>
      <c r="C40" t="s">
        <v>40</v>
      </c>
      <c r="D40">
        <v>3</v>
      </c>
      <c r="E40">
        <v>42</v>
      </c>
      <c r="F40">
        <v>1050</v>
      </c>
      <c r="G40">
        <v>500</v>
      </c>
      <c r="H40">
        <v>139.6</v>
      </c>
      <c r="I40">
        <v>27.4</v>
      </c>
      <c r="J40">
        <v>1236</v>
      </c>
      <c r="K40">
        <v>24.19</v>
      </c>
      <c r="L40">
        <v>98</v>
      </c>
      <c r="M40">
        <v>2</v>
      </c>
      <c r="N40">
        <f t="shared" si="0"/>
        <v>4444.4444444444443</v>
      </c>
      <c r="O40">
        <v>223</v>
      </c>
      <c r="P40">
        <f t="shared" si="1"/>
        <v>495.55555555555554</v>
      </c>
    </row>
    <row r="41" spans="1:16" x14ac:dyDescent="0.25">
      <c r="A41" t="s">
        <v>15</v>
      </c>
      <c r="B41" t="s">
        <v>4</v>
      </c>
      <c r="C41" t="s">
        <v>40</v>
      </c>
      <c r="D41">
        <v>4</v>
      </c>
      <c r="E41">
        <v>28</v>
      </c>
      <c r="F41">
        <v>1180</v>
      </c>
      <c r="G41">
        <v>560</v>
      </c>
      <c r="H41">
        <v>147.16</v>
      </c>
      <c r="I41">
        <v>19.260000000000002</v>
      </c>
      <c r="J41">
        <v>968</v>
      </c>
      <c r="K41">
        <v>20.7</v>
      </c>
      <c r="L41">
        <v>209</v>
      </c>
      <c r="M41">
        <v>2.2999999999999998</v>
      </c>
      <c r="N41">
        <f t="shared" si="0"/>
        <v>5111.1111111111104</v>
      </c>
      <c r="O41">
        <v>351</v>
      </c>
      <c r="P41">
        <f t="shared" si="1"/>
        <v>780</v>
      </c>
    </row>
    <row r="42" spans="1:16" x14ac:dyDescent="0.25">
      <c r="A42" t="s">
        <v>15</v>
      </c>
      <c r="B42" t="s">
        <v>5</v>
      </c>
      <c r="C42" t="s">
        <v>40</v>
      </c>
      <c r="D42">
        <v>1</v>
      </c>
      <c r="E42">
        <v>23</v>
      </c>
      <c r="F42">
        <v>750</v>
      </c>
      <c r="G42">
        <v>380</v>
      </c>
      <c r="H42">
        <v>111.29</v>
      </c>
      <c r="I42">
        <v>47.6</v>
      </c>
      <c r="J42">
        <v>626</v>
      </c>
      <c r="K42">
        <v>12.54</v>
      </c>
      <c r="L42">
        <v>373</v>
      </c>
      <c r="M42">
        <v>1</v>
      </c>
      <c r="N42">
        <f t="shared" si="0"/>
        <v>2222.2222222222222</v>
      </c>
      <c r="O42">
        <v>296</v>
      </c>
      <c r="P42">
        <f t="shared" si="1"/>
        <v>657.77777777777771</v>
      </c>
    </row>
    <row r="43" spans="1:16" x14ac:dyDescent="0.25">
      <c r="A43" t="s">
        <v>15</v>
      </c>
      <c r="B43" t="s">
        <v>5</v>
      </c>
      <c r="C43" t="s">
        <v>40</v>
      </c>
      <c r="D43">
        <v>2</v>
      </c>
      <c r="E43">
        <v>22</v>
      </c>
      <c r="F43">
        <v>860</v>
      </c>
      <c r="G43">
        <v>440</v>
      </c>
      <c r="H43">
        <v>150.97999999999999</v>
      </c>
      <c r="I43">
        <v>27.26</v>
      </c>
      <c r="J43">
        <v>330</v>
      </c>
      <c r="K43">
        <v>15.66</v>
      </c>
      <c r="L43">
        <v>206</v>
      </c>
      <c r="M43">
        <v>2</v>
      </c>
      <c r="N43">
        <f t="shared" si="0"/>
        <v>4444.4444444444443</v>
      </c>
      <c r="O43">
        <v>448</v>
      </c>
      <c r="P43">
        <f t="shared" si="1"/>
        <v>995.55555555555554</v>
      </c>
    </row>
    <row r="44" spans="1:16" x14ac:dyDescent="0.25">
      <c r="A44" t="s">
        <v>15</v>
      </c>
      <c r="B44" t="s">
        <v>5</v>
      </c>
      <c r="C44" t="s">
        <v>40</v>
      </c>
      <c r="D44">
        <v>3</v>
      </c>
      <c r="E44">
        <v>24</v>
      </c>
      <c r="F44">
        <v>747</v>
      </c>
      <c r="G44">
        <v>464</v>
      </c>
      <c r="H44">
        <v>158.41999999999999</v>
      </c>
      <c r="I44">
        <v>20.12</v>
      </c>
      <c r="J44">
        <v>841</v>
      </c>
      <c r="K44">
        <v>26.51</v>
      </c>
      <c r="L44">
        <v>197</v>
      </c>
      <c r="M44">
        <v>1.8</v>
      </c>
      <c r="N44">
        <f t="shared" si="0"/>
        <v>4000</v>
      </c>
      <c r="O44">
        <v>36</v>
      </c>
      <c r="P44">
        <f t="shared" si="1"/>
        <v>80</v>
      </c>
    </row>
    <row r="45" spans="1:16" x14ac:dyDescent="0.25">
      <c r="A45" t="s">
        <v>15</v>
      </c>
      <c r="B45" t="s">
        <v>5</v>
      </c>
      <c r="C45" t="s">
        <v>40</v>
      </c>
      <c r="D45">
        <v>4</v>
      </c>
      <c r="E45">
        <v>33</v>
      </c>
      <c r="F45">
        <v>960</v>
      </c>
      <c r="G45">
        <v>450</v>
      </c>
      <c r="H45">
        <v>126.88</v>
      </c>
      <c r="I45">
        <v>38.39</v>
      </c>
      <c r="J45">
        <v>1000</v>
      </c>
      <c r="K45">
        <v>29.22</v>
      </c>
      <c r="L45">
        <v>230</v>
      </c>
      <c r="M45">
        <v>2</v>
      </c>
      <c r="N45">
        <f t="shared" si="0"/>
        <v>4444.4444444444443</v>
      </c>
      <c r="O45">
        <v>155</v>
      </c>
      <c r="P45">
        <f t="shared" si="1"/>
        <v>344.44444444444446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sqref="A1:M3"/>
    </sheetView>
  </sheetViews>
  <sheetFormatPr defaultRowHeight="15" x14ac:dyDescent="0.25"/>
  <cols>
    <col min="1" max="1" width="17.7109375" customWidth="1"/>
    <col min="2" max="2" width="22.28515625" customWidth="1"/>
  </cols>
  <sheetData>
    <row r="1" spans="1:13" ht="25.5" x14ac:dyDescent="0.25">
      <c r="A1" s="4" t="s">
        <v>19</v>
      </c>
      <c r="B1" s="4" t="s">
        <v>20</v>
      </c>
      <c r="C1" s="5" t="s">
        <v>21</v>
      </c>
      <c r="D1" s="5" t="s">
        <v>22</v>
      </c>
      <c r="E1" s="6" t="s">
        <v>23</v>
      </c>
      <c r="F1" s="6" t="s">
        <v>24</v>
      </c>
      <c r="G1" s="6" t="s">
        <v>25</v>
      </c>
      <c r="H1" s="6" t="s">
        <v>26</v>
      </c>
      <c r="I1" s="5" t="s">
        <v>27</v>
      </c>
      <c r="J1" s="5" t="s">
        <v>28</v>
      </c>
      <c r="K1" s="6" t="s">
        <v>29</v>
      </c>
      <c r="L1" s="7" t="s">
        <v>30</v>
      </c>
      <c r="M1" s="8" t="s">
        <v>31</v>
      </c>
    </row>
    <row r="2" spans="1:13" x14ac:dyDescent="0.25">
      <c r="A2" s="9"/>
      <c r="B2" s="9"/>
      <c r="C2" s="9" t="s">
        <v>32</v>
      </c>
      <c r="D2" s="9" t="s">
        <v>33</v>
      </c>
      <c r="E2" s="10" t="s">
        <v>34</v>
      </c>
      <c r="F2" s="10" t="s">
        <v>35</v>
      </c>
      <c r="G2" s="10" t="s">
        <v>36</v>
      </c>
      <c r="H2" s="11" t="s">
        <v>37</v>
      </c>
      <c r="I2" s="9" t="s">
        <v>38</v>
      </c>
      <c r="J2" s="9" t="s">
        <v>38</v>
      </c>
      <c r="K2" s="9" t="s">
        <v>38</v>
      </c>
      <c r="L2" s="9" t="s">
        <v>38</v>
      </c>
      <c r="M2" s="12" t="s">
        <v>38</v>
      </c>
    </row>
    <row r="3" spans="1:13" x14ac:dyDescent="0.25">
      <c r="A3" s="13">
        <v>5.7</v>
      </c>
      <c r="B3" s="13">
        <v>4.7</v>
      </c>
      <c r="C3" s="13">
        <v>1.75</v>
      </c>
      <c r="D3" s="13"/>
      <c r="E3" s="13"/>
      <c r="F3" s="13"/>
      <c r="G3" s="13"/>
      <c r="H3" s="13"/>
      <c r="I3" s="13">
        <v>60</v>
      </c>
      <c r="J3" s="13">
        <v>26</v>
      </c>
      <c r="K3" s="13">
        <v>14</v>
      </c>
      <c r="L3" s="13">
        <v>0.21</v>
      </c>
      <c r="M3" s="13">
        <v>0.82</v>
      </c>
    </row>
  </sheetData>
  <dataValidations count="3">
    <dataValidation type="decimal" allowBlank="1" showInputMessage="1" showErrorMessage="1" sqref="A3:B3">
      <formula1>0</formula1>
      <formula2>14</formula2>
    </dataValidation>
    <dataValidation type="decimal" allowBlank="1" showInputMessage="1" showErrorMessage="1" sqref="I3:M3">
      <formula1>0</formula1>
      <formula2>100</formula2>
    </dataValidation>
    <dataValidation type="decimal" operator="greaterThan" allowBlank="1" showInputMessage="1" showErrorMessage="1" sqref="C3:H3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</vt:lpstr>
      <vt:lpstr>data + calculations</vt:lpstr>
      <vt:lpstr>Soil_Properties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Greta</cp:lastModifiedBy>
  <dcterms:created xsi:type="dcterms:W3CDTF">2012-03-22T15:24:13Z</dcterms:created>
  <dcterms:modified xsi:type="dcterms:W3CDTF">2012-09-07T13:53:33Z</dcterms:modified>
</cp:coreProperties>
</file>